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9.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lgarzona\Desktop\"/>
    </mc:Choice>
  </mc:AlternateContent>
  <xr:revisionPtr revIDLastSave="0" documentId="13_ncr:1_{3816463C-C4DD-4745-A64A-928FB8EBEA44}" xr6:coauthVersionLast="47" xr6:coauthVersionMax="47" xr10:uidLastSave="{00000000-0000-0000-0000-000000000000}"/>
  <bookViews>
    <workbookView xWindow="-120" yWindow="-120" windowWidth="24240" windowHeight="13140" tabRatio="992" xr2:uid="{60DFBCA1-4149-4730-A520-5BDC97F2B127}"/>
  </bookViews>
  <sheets>
    <sheet name="Manual Tarifario Vigente" sheetId="1" r:id="rId1"/>
    <sheet name="Excepción_Pago_Ley_2069." sheetId="32" r:id="rId2"/>
    <sheet name="Tarifas Diferenciadas Ley 2069." sheetId="33" r:id="rId3"/>
    <sheet name="Registro o Notificación." sheetId="34" r:id="rId4"/>
    <sheet name="Modificaciones." sheetId="35" r:id="rId5"/>
    <sheet name="Analis de Laboratorio." sheetId="36" r:id="rId6"/>
    <sheet name="Certificaciones y Autorizacion." sheetId="37" r:id="rId7"/>
    <sheet name="Plantas de Benefecio Animal." sheetId="39" r:id="rId8"/>
    <sheet name="Licencias de Cannabis." sheetId="40" r:id="rId9"/>
  </sheets>
  <externalReferences>
    <externalReference r:id="rId10"/>
  </externalReferences>
  <definedNames>
    <definedName name="_xlnm._FilterDatabase" localSheetId="5" hidden="1">'Analis de Laboratorio.'!$A$6:$N$994</definedName>
    <definedName name="_xlnm._FilterDatabase" localSheetId="6" hidden="1">'Certificaciones y Autorizacion.'!$A$6:$N$994</definedName>
    <definedName name="_xlnm._FilterDatabase" localSheetId="1" hidden="1">Excepción_Pago_Ley_2069.!$D$6:$M$1003</definedName>
    <definedName name="_xlnm._FilterDatabase" localSheetId="8" hidden="1">'Licencias de Cannabis.'!$D$6:$N$994</definedName>
    <definedName name="_xlnm._FilterDatabase" localSheetId="0" hidden="1">'Manual Tarifario Vigente'!$A$4:$X$297</definedName>
    <definedName name="_xlnm._FilterDatabase" localSheetId="4" hidden="1">Modificaciones.!$A$6:$N$994</definedName>
    <definedName name="_xlnm._FilterDatabase" localSheetId="7" hidden="1">'Plantas de Benefecio Animal.'!$D$6:$N$994</definedName>
    <definedName name="_xlnm._FilterDatabase" localSheetId="3" hidden="1">'Registro o Notificación.'!$C$6:$N$1025</definedName>
    <definedName name="_xlnm._FilterDatabase" localSheetId="2" hidden="1">'Tarifas Diferenciadas Ley 2069.'!$C$6:$M$994</definedName>
    <definedName name="_xlnm.Print_Area" localSheetId="1">Excepción_Pago_Ley_2069.!$A$1:$V$1015</definedName>
    <definedName name="_xlnm.Print_Area" localSheetId="0">'Manual Tarifario Vigente'!$C$1:$X$1015</definedName>
    <definedName name="_xlnm.Print_Area" localSheetId="3">'Registro o Notificación.'!$B$1:$H$1023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1" i="1" l="1"/>
  <c r="G320" i="1"/>
  <c r="H1006" i="32" l="1"/>
  <c r="H1005" i="32"/>
  <c r="H1004" i="32"/>
  <c r="Q309" i="32"/>
  <c r="Q345" i="1"/>
  <c r="I346" i="1"/>
  <c r="Q346" i="1"/>
  <c r="I347" i="1"/>
  <c r="Q347" i="1"/>
  <c r="Q351" i="1"/>
  <c r="I352" i="1"/>
  <c r="I353" i="1"/>
  <c r="Q339" i="1"/>
  <c r="I340" i="1"/>
  <c r="I341" i="1"/>
  <c r="Q342" i="1"/>
  <c r="W451" i="1"/>
  <c r="T452" i="1"/>
  <c r="T451" i="1"/>
  <c r="T4" i="1"/>
  <c r="T390" i="1" l="1"/>
  <c r="W275" i="1" l="1"/>
  <c r="V333" i="1" l="1"/>
  <c r="V332" i="1"/>
  <c r="V331" i="1" l="1"/>
  <c r="W326" i="1" l="1"/>
  <c r="W325" i="1"/>
  <c r="V327" i="1"/>
  <c r="V326" i="1" l="1"/>
  <c r="V325" i="1" l="1"/>
  <c r="V324" i="1" l="1"/>
  <c r="V323" i="1"/>
  <c r="V322" i="1"/>
  <c r="G319" i="1"/>
  <c r="H319" i="1" s="1"/>
  <c r="V319" i="1" s="1"/>
  <c r="H320" i="1"/>
  <c r="V320" i="1" s="1"/>
  <c r="H321" i="1"/>
  <c r="V321" i="1" s="1"/>
  <c r="V318" i="1"/>
  <c r="V317" i="1"/>
  <c r="V316" i="1"/>
  <c r="V315" i="1"/>
  <c r="V313" i="1"/>
  <c r="V314" i="1"/>
  <c r="V309" i="1"/>
  <c r="X297" i="1"/>
  <c r="Q994" i="40" l="1"/>
  <c r="I994" i="40"/>
  <c r="Q993" i="40"/>
  <c r="I993" i="40"/>
  <c r="Q992" i="40"/>
  <c r="I992" i="40"/>
  <c r="Q991" i="40"/>
  <c r="I991" i="40"/>
  <c r="Q990" i="40"/>
  <c r="Q986" i="40"/>
  <c r="Q985" i="40"/>
  <c r="Q984" i="40"/>
  <c r="Q983" i="40"/>
  <c r="Q982" i="40"/>
  <c r="Q981" i="40"/>
  <c r="Q980" i="40"/>
  <c r="Q979" i="40"/>
  <c r="Q978" i="40"/>
  <c r="Q977" i="40"/>
  <c r="Q976" i="40"/>
  <c r="Q975" i="40"/>
  <c r="I974" i="40"/>
  <c r="I973" i="40"/>
  <c r="I972" i="40"/>
  <c r="Q971" i="40"/>
  <c r="Q970" i="40"/>
  <c r="Q969" i="40"/>
  <c r="Q968" i="40"/>
  <c r="Q967" i="40"/>
  <c r="Q966" i="40"/>
  <c r="Q965" i="40"/>
  <c r="Q964" i="40"/>
  <c r="Q963" i="40"/>
  <c r="Q962" i="40"/>
  <c r="Q961" i="40"/>
  <c r="I960" i="40"/>
  <c r="I959" i="40"/>
  <c r="I958" i="40"/>
  <c r="Q957" i="40"/>
  <c r="I956" i="40"/>
  <c r="I955" i="40"/>
  <c r="I954" i="40"/>
  <c r="Q953" i="40"/>
  <c r="I952" i="40"/>
  <c r="I951" i="40"/>
  <c r="I950" i="40"/>
  <c r="Q949" i="40"/>
  <c r="Q948" i="40"/>
  <c r="Q947" i="40"/>
  <c r="I946" i="40"/>
  <c r="I945" i="40"/>
  <c r="Q944" i="40"/>
  <c r="Q943" i="40"/>
  <c r="Q942" i="40"/>
  <c r="Q941" i="40"/>
  <c r="Q940" i="40"/>
  <c r="Q939" i="40"/>
  <c r="Q938" i="40"/>
  <c r="Q937" i="40"/>
  <c r="Q936" i="40"/>
  <c r="Q935" i="40"/>
  <c r="Q934" i="40"/>
  <c r="Q933" i="40"/>
  <c r="Q932" i="40"/>
  <c r="Q931" i="40"/>
  <c r="Q930" i="40"/>
  <c r="Q929" i="40"/>
  <c r="Q928" i="40"/>
  <c r="Q925" i="40"/>
  <c r="Q924" i="40"/>
  <c r="Q923" i="40"/>
  <c r="Q922" i="40"/>
  <c r="Q921" i="40"/>
  <c r="Q920" i="40"/>
  <c r="Q919" i="40"/>
  <c r="Q918" i="40"/>
  <c r="Q917" i="40"/>
  <c r="Q916" i="40"/>
  <c r="Q915" i="40"/>
  <c r="Q914" i="40"/>
  <c r="Q913" i="40"/>
  <c r="Q912" i="40"/>
  <c r="Q911" i="40"/>
  <c r="I910" i="40"/>
  <c r="Q909" i="40"/>
  <c r="Q908" i="40"/>
  <c r="Q907" i="40"/>
  <c r="Q906" i="40"/>
  <c r="Q905" i="40"/>
  <c r="Q904" i="40"/>
  <c r="Q903" i="40"/>
  <c r="Q902" i="40"/>
  <c r="Q901" i="40"/>
  <c r="Q900" i="40"/>
  <c r="Q899" i="40"/>
  <c r="Q898" i="40"/>
  <c r="Q897" i="40"/>
  <c r="Q896" i="40"/>
  <c r="Q895" i="40"/>
  <c r="Q894" i="40"/>
  <c r="Q893" i="40"/>
  <c r="Q892" i="40"/>
  <c r="Q891" i="40"/>
  <c r="Q890" i="40"/>
  <c r="Q889" i="40"/>
  <c r="Q888" i="40"/>
  <c r="Q887" i="40"/>
  <c r="Q886" i="40"/>
  <c r="Q885" i="40"/>
  <c r="Q884" i="40"/>
  <c r="I883" i="40"/>
  <c r="I882" i="40"/>
  <c r="Q881" i="40"/>
  <c r="I880" i="40"/>
  <c r="I879" i="40"/>
  <c r="Q878" i="40"/>
  <c r="Q877" i="40"/>
  <c r="Q876" i="40"/>
  <c r="Q875" i="40"/>
  <c r="Q874" i="40"/>
  <c r="Q873" i="40"/>
  <c r="Q872" i="40"/>
  <c r="Q871" i="40"/>
  <c r="Q870" i="40"/>
  <c r="Q869" i="40"/>
  <c r="Q868" i="40"/>
  <c r="Q867" i="40"/>
  <c r="I866" i="40"/>
  <c r="I865" i="40"/>
  <c r="Q864" i="40"/>
  <c r="Q863" i="40"/>
  <c r="Q862" i="40"/>
  <c r="Q861" i="40"/>
  <c r="Q860" i="40"/>
  <c r="Q859" i="40"/>
  <c r="Q858" i="40"/>
  <c r="Q857" i="40"/>
  <c r="Q856" i="40"/>
  <c r="Q855" i="40"/>
  <c r="Q854" i="40"/>
  <c r="Q853" i="40"/>
  <c r="Q852" i="40"/>
  <c r="Q851" i="40"/>
  <c r="Q850" i="40"/>
  <c r="Q849" i="40"/>
  <c r="P849" i="40"/>
  <c r="Q848" i="40"/>
  <c r="P848" i="40"/>
  <c r="Q847" i="40"/>
  <c r="Q846" i="40"/>
  <c r="Q845" i="40"/>
  <c r="Q844" i="40"/>
  <c r="Q843" i="40"/>
  <c r="Q842" i="40"/>
  <c r="Q841" i="40"/>
  <c r="Q840" i="40"/>
  <c r="Q839" i="40"/>
  <c r="Q838" i="40"/>
  <c r="Q837" i="40"/>
  <c r="Q836" i="40"/>
  <c r="Q835" i="40"/>
  <c r="Q834" i="40"/>
  <c r="Q832" i="40"/>
  <c r="Q831" i="40"/>
  <c r="I830" i="40"/>
  <c r="I829" i="40"/>
  <c r="I828" i="40"/>
  <c r="Q827" i="40"/>
  <c r="I826" i="40"/>
  <c r="I825" i="40"/>
  <c r="I824" i="40"/>
  <c r="Q823" i="40"/>
  <c r="Q822" i="40"/>
  <c r="Q821" i="40"/>
  <c r="Q820" i="40"/>
  <c r="Q819" i="40"/>
  <c r="Q818" i="40"/>
  <c r="I817" i="40"/>
  <c r="I816" i="40"/>
  <c r="Q815" i="40"/>
  <c r="I814" i="40"/>
  <c r="I813" i="40"/>
  <c r="Q812" i="40"/>
  <c r="Q811" i="40"/>
  <c r="Q810" i="40"/>
  <c r="Q809" i="40"/>
  <c r="Q808" i="40"/>
  <c r="Q807" i="40"/>
  <c r="Q806" i="40"/>
  <c r="Q805" i="40"/>
  <c r="Q804" i="40"/>
  <c r="Q803" i="40"/>
  <c r="Q802" i="40"/>
  <c r="Q801" i="40"/>
  <c r="Q800" i="40"/>
  <c r="Q799" i="40"/>
  <c r="Q798" i="40"/>
  <c r="Q797" i="40"/>
  <c r="Q796" i="40"/>
  <c r="Q795" i="40"/>
  <c r="I794" i="40"/>
  <c r="I793" i="40"/>
  <c r="Q792" i="40"/>
  <c r="Q791" i="40"/>
  <c r="Q790" i="40"/>
  <c r="Q789" i="40"/>
  <c r="Q788" i="40"/>
  <c r="Q787" i="40"/>
  <c r="I786" i="40"/>
  <c r="I785" i="40"/>
  <c r="I784" i="40"/>
  <c r="Q783" i="40"/>
  <c r="I782" i="40"/>
  <c r="I781" i="40"/>
  <c r="I780" i="40"/>
  <c r="Q779" i="40"/>
  <c r="I778" i="40"/>
  <c r="I777" i="40"/>
  <c r="I776" i="40"/>
  <c r="Q775" i="40"/>
  <c r="I774" i="40"/>
  <c r="I773" i="40"/>
  <c r="I772" i="40"/>
  <c r="Q771" i="40"/>
  <c r="Q770" i="40"/>
  <c r="I769" i="40"/>
  <c r="I768" i="40"/>
  <c r="Q767" i="40"/>
  <c r="Q764" i="40"/>
  <c r="Q763" i="40"/>
  <c r="Q762" i="40"/>
  <c r="Q761" i="40"/>
  <c r="Q760" i="40"/>
  <c r="Q759" i="40"/>
  <c r="Q758" i="40"/>
  <c r="Q757" i="40"/>
  <c r="I756" i="40"/>
  <c r="I755" i="40"/>
  <c r="I754" i="40"/>
  <c r="I753" i="40"/>
  <c r="Q752" i="40"/>
  <c r="Q751" i="40"/>
  <c r="Q750" i="40"/>
  <c r="Q749" i="40"/>
  <c r="Q748" i="40"/>
  <c r="I747" i="40"/>
  <c r="I746" i="40"/>
  <c r="Q745" i="40"/>
  <c r="I744" i="40"/>
  <c r="I743" i="40"/>
  <c r="I742" i="40"/>
  <c r="I741" i="40"/>
  <c r="Q740" i="40"/>
  <c r="I739" i="40"/>
  <c r="I738" i="40"/>
  <c r="I737" i="40"/>
  <c r="I736" i="40"/>
  <c r="Q735" i="40"/>
  <c r="I734" i="40"/>
  <c r="I733" i="40"/>
  <c r="I732" i="40"/>
  <c r="Q731" i="40"/>
  <c r="Q730" i="40"/>
  <c r="Q729" i="40"/>
  <c r="Q728" i="40"/>
  <c r="Q727" i="40"/>
  <c r="I721" i="40"/>
  <c r="I720" i="40"/>
  <c r="I719" i="40"/>
  <c r="I712" i="40"/>
  <c r="I711" i="40"/>
  <c r="I710" i="40"/>
  <c r="I709" i="40"/>
  <c r="I701" i="40"/>
  <c r="I700" i="40"/>
  <c r="I699" i="40"/>
  <c r="I698" i="40"/>
  <c r="I697" i="40"/>
  <c r="I690" i="40"/>
  <c r="I689" i="40"/>
  <c r="I688" i="40"/>
  <c r="I687" i="40"/>
  <c r="I680" i="40"/>
  <c r="I679" i="40"/>
  <c r="I678" i="40"/>
  <c r="I677" i="40"/>
  <c r="I670" i="40"/>
  <c r="I669" i="40"/>
  <c r="I668" i="40"/>
  <c r="I667" i="40"/>
  <c r="Q665" i="40"/>
  <c r="Q664" i="40"/>
  <c r="Q663" i="40"/>
  <c r="Q662" i="40"/>
  <c r="Q661" i="40"/>
  <c r="Q660" i="40"/>
  <c r="Q659" i="40"/>
  <c r="Q658" i="40"/>
  <c r="Q657" i="40"/>
  <c r="Q656" i="40"/>
  <c r="Q655" i="40"/>
  <c r="Q654" i="40"/>
  <c r="Q653" i="40"/>
  <c r="Q652" i="40"/>
  <c r="Q651" i="40"/>
  <c r="Q650" i="40"/>
  <c r="Q649" i="40"/>
  <c r="Q648" i="40"/>
  <c r="Q647" i="40"/>
  <c r="Q646" i="40"/>
  <c r="Q645" i="40"/>
  <c r="Q644" i="40"/>
  <c r="Q640" i="40"/>
  <c r="I639" i="40"/>
  <c r="I638" i="40"/>
  <c r="I637" i="40"/>
  <c r="Q636" i="40"/>
  <c r="Q635" i="40"/>
  <c r="Q634" i="40"/>
  <c r="Q633" i="40"/>
  <c r="Q632" i="40"/>
  <c r="Q631" i="40"/>
  <c r="Q630" i="40"/>
  <c r="Q629" i="40"/>
  <c r="Q628" i="40"/>
  <c r="Q627" i="40"/>
  <c r="Q626" i="40"/>
  <c r="Q625" i="40"/>
  <c r="Q621" i="40"/>
  <c r="I620" i="40"/>
  <c r="I619" i="40"/>
  <c r="I618" i="40"/>
  <c r="Q617" i="40"/>
  <c r="Q616" i="40"/>
  <c r="Q615" i="40"/>
  <c r="I612" i="40"/>
  <c r="I611" i="40"/>
  <c r="I610" i="40"/>
  <c r="I609" i="40"/>
  <c r="Q608" i="40"/>
  <c r="I607" i="40"/>
  <c r="I606" i="40"/>
  <c r="I605" i="40"/>
  <c r="I604" i="40"/>
  <c r="Q603" i="40"/>
  <c r="I602" i="40"/>
  <c r="I601" i="40"/>
  <c r="I600" i="40"/>
  <c r="I599" i="40"/>
  <c r="Q598" i="40"/>
  <c r="I597" i="40"/>
  <c r="I596" i="40"/>
  <c r="I595" i="40"/>
  <c r="I594" i="40"/>
  <c r="Q593" i="40"/>
  <c r="I592" i="40"/>
  <c r="I591" i="40"/>
  <c r="I590" i="40"/>
  <c r="I589" i="40"/>
  <c r="Q588" i="40"/>
  <c r="I587" i="40"/>
  <c r="I586" i="40"/>
  <c r="I585" i="40"/>
  <c r="I584" i="40"/>
  <c r="Q583" i="40"/>
  <c r="Q578" i="40"/>
  <c r="I577" i="40"/>
  <c r="I576" i="40"/>
  <c r="I575" i="40"/>
  <c r="I574" i="40"/>
  <c r="Q573" i="40"/>
  <c r="Q572" i="40"/>
  <c r="Q571" i="40"/>
  <c r="Q570" i="40"/>
  <c r="Q569" i="40"/>
  <c r="Q568" i="40"/>
  <c r="Q567" i="40"/>
  <c r="Q566" i="40"/>
  <c r="Q565" i="40"/>
  <c r="Q564" i="40"/>
  <c r="Q563" i="40"/>
  <c r="Q562" i="40"/>
  <c r="Q561" i="40"/>
  <c r="Q560" i="40"/>
  <c r="Q559" i="40"/>
  <c r="Q558" i="40"/>
  <c r="Q557" i="40"/>
  <c r="I556" i="40"/>
  <c r="I555" i="40"/>
  <c r="I554" i="40"/>
  <c r="I553" i="40"/>
  <c r="I552" i="40"/>
  <c r="I551" i="40"/>
  <c r="I550" i="40"/>
  <c r="I549" i="40"/>
  <c r="I548" i="40"/>
  <c r="I547" i="40"/>
  <c r="I546" i="40"/>
  <c r="I545" i="40"/>
  <c r="I544" i="40"/>
  <c r="I543" i="40"/>
  <c r="Q542" i="40"/>
  <c r="I541" i="40"/>
  <c r="I540" i="40"/>
  <c r="I539" i="40"/>
  <c r="I538" i="40"/>
  <c r="I537" i="40"/>
  <c r="I536" i="40"/>
  <c r="I535" i="40"/>
  <c r="I534" i="40"/>
  <c r="I533" i="40"/>
  <c r="I532" i="40"/>
  <c r="I531" i="40"/>
  <c r="I530" i="40"/>
  <c r="I529" i="40"/>
  <c r="I528" i="40"/>
  <c r="Q527" i="40"/>
  <c r="I526" i="40"/>
  <c r="I525" i="40"/>
  <c r="I524" i="40"/>
  <c r="I523" i="40"/>
  <c r="I522" i="40"/>
  <c r="I521" i="40"/>
  <c r="I520" i="40"/>
  <c r="I519" i="40"/>
  <c r="I518" i="40"/>
  <c r="I517" i="40"/>
  <c r="I516" i="40"/>
  <c r="I515" i="40"/>
  <c r="I514" i="40"/>
  <c r="I513" i="40"/>
  <c r="Q512" i="40"/>
  <c r="I511" i="40"/>
  <c r="I510" i="40"/>
  <c r="I509" i="40"/>
  <c r="I508" i="40"/>
  <c r="I507" i="40"/>
  <c r="I506" i="40"/>
  <c r="I505" i="40"/>
  <c r="I504" i="40"/>
  <c r="I503" i="40"/>
  <c r="I502" i="40"/>
  <c r="I501" i="40"/>
  <c r="I500" i="40"/>
  <c r="I499" i="40"/>
  <c r="I498" i="40"/>
  <c r="Q497" i="40"/>
  <c r="I496" i="40"/>
  <c r="I495" i="40"/>
  <c r="I494" i="40"/>
  <c r="I493" i="40"/>
  <c r="I492" i="40"/>
  <c r="I491" i="40"/>
  <c r="I490" i="40"/>
  <c r="I489" i="40"/>
  <c r="I488" i="40"/>
  <c r="I487" i="40"/>
  <c r="I486" i="40"/>
  <c r="I485" i="40"/>
  <c r="I484" i="40"/>
  <c r="I483" i="40"/>
  <c r="Q482" i="40"/>
  <c r="I481" i="40"/>
  <c r="I480" i="40"/>
  <c r="I479" i="40"/>
  <c r="I478" i="40"/>
  <c r="I477" i="40"/>
  <c r="I476" i="40"/>
  <c r="I475" i="40"/>
  <c r="I474" i="40"/>
  <c r="I473" i="40"/>
  <c r="I472" i="40"/>
  <c r="I471" i="40"/>
  <c r="I470" i="40"/>
  <c r="I469" i="40"/>
  <c r="I468" i="40"/>
  <c r="Q467" i="40"/>
  <c r="Q452" i="40"/>
  <c r="Q451" i="40"/>
  <c r="I451" i="40"/>
  <c r="Q450" i="40"/>
  <c r="I450" i="40"/>
  <c r="Q449" i="40"/>
  <c r="I449" i="40"/>
  <c r="Q448" i="40"/>
  <c r="I448" i="40"/>
  <c r="Q447" i="40"/>
  <c r="I447" i="40"/>
  <c r="Q446" i="40"/>
  <c r="I446" i="40"/>
  <c r="Q445" i="40"/>
  <c r="I445" i="40"/>
  <c r="Q444" i="40"/>
  <c r="I444" i="40"/>
  <c r="Q443" i="40"/>
  <c r="I443" i="40"/>
  <c r="Q442" i="40"/>
  <c r="I442" i="40"/>
  <c r="Q441" i="40"/>
  <c r="I441" i="40"/>
  <c r="Q440" i="40"/>
  <c r="I440" i="40"/>
  <c r="Q439" i="40"/>
  <c r="I439" i="40"/>
  <c r="Q438" i="40"/>
  <c r="I438" i="40"/>
  <c r="Q437" i="40"/>
  <c r="Q434" i="40"/>
  <c r="Q433" i="40"/>
  <c r="Q432" i="40"/>
  <c r="Q431" i="40"/>
  <c r="Q430" i="40"/>
  <c r="Q429" i="40"/>
  <c r="Q428" i="40"/>
  <c r="Q427" i="40"/>
  <c r="Q424" i="40"/>
  <c r="Q423" i="40"/>
  <c r="Q422" i="40"/>
  <c r="Q421" i="40"/>
  <c r="Q420" i="40"/>
  <c r="Q419" i="40"/>
  <c r="Q418" i="40"/>
  <c r="Q417" i="40"/>
  <c r="Q416" i="40"/>
  <c r="Q415" i="40"/>
  <c r="Q414" i="40"/>
  <c r="Q413" i="40"/>
  <c r="Q412" i="40"/>
  <c r="Q411" i="40"/>
  <c r="Q410" i="40"/>
  <c r="Q409" i="40"/>
  <c r="Q408" i="40"/>
  <c r="Q405" i="40"/>
  <c r="Q402" i="40"/>
  <c r="Q401" i="40"/>
  <c r="Q400" i="40"/>
  <c r="I399" i="40"/>
  <c r="Q398" i="40"/>
  <c r="Q397" i="40"/>
  <c r="Q396" i="40"/>
  <c r="I395" i="40"/>
  <c r="I394" i="40"/>
  <c r="I393" i="40"/>
  <c r="Q392" i="40"/>
  <c r="Q391" i="40"/>
  <c r="I390" i="40"/>
  <c r="I389" i="40"/>
  <c r="I388" i="40"/>
  <c r="I387" i="40"/>
  <c r="I386" i="40"/>
  <c r="I385" i="40"/>
  <c r="I384" i="40"/>
  <c r="I383" i="40"/>
  <c r="Q382" i="40"/>
  <c r="I381" i="40"/>
  <c r="I380" i="40"/>
  <c r="Q379" i="40"/>
  <c r="I378" i="40"/>
  <c r="Q377" i="40"/>
  <c r="Q376" i="40"/>
  <c r="Q375" i="40"/>
  <c r="I374" i="40"/>
  <c r="Q373" i="40"/>
  <c r="Q372" i="40"/>
  <c r="Q371" i="40"/>
  <c r="I370" i="40"/>
  <c r="I369" i="40"/>
  <c r="Q368" i="40"/>
  <c r="Q367" i="40"/>
  <c r="I366" i="40"/>
  <c r="I365" i="40"/>
  <c r="Q364" i="40"/>
  <c r="I361" i="40"/>
  <c r="I360" i="40"/>
  <c r="Q359" i="40"/>
  <c r="Q358" i="40"/>
  <c r="I358" i="40"/>
  <c r="Q357" i="40"/>
  <c r="I357" i="40"/>
  <c r="Q356" i="40"/>
  <c r="Q355" i="40"/>
  <c r="I355" i="40"/>
  <c r="Q354" i="40"/>
  <c r="I354" i="40"/>
  <c r="Q353" i="40"/>
  <c r="Q352" i="40"/>
  <c r="I352" i="40"/>
  <c r="Q351" i="40"/>
  <c r="I351" i="40"/>
  <c r="Q350" i="40"/>
  <c r="Q349" i="40"/>
  <c r="I349" i="40"/>
  <c r="Q348" i="40"/>
  <c r="I348" i="40"/>
  <c r="Q347" i="40"/>
  <c r="I346" i="40"/>
  <c r="I345" i="40"/>
  <c r="Q344" i="40"/>
  <c r="Q343" i="40"/>
  <c r="Q342" i="40"/>
  <c r="Q341" i="40"/>
  <c r="I340" i="40"/>
  <c r="I339" i="40"/>
  <c r="Q338" i="40"/>
  <c r="I332" i="40"/>
  <c r="I331" i="40"/>
  <c r="Q330" i="40"/>
  <c r="Q326" i="40"/>
  <c r="I326" i="40"/>
  <c r="Q325" i="40"/>
  <c r="I325" i="40"/>
  <c r="Q324" i="40"/>
  <c r="I323" i="40"/>
  <c r="I322" i="40"/>
  <c r="Q321" i="40"/>
  <c r="I320" i="40"/>
  <c r="I319" i="40"/>
  <c r="Q318" i="40"/>
  <c r="I317" i="40"/>
  <c r="I316" i="40"/>
  <c r="Q315" i="40"/>
  <c r="I314" i="40"/>
  <c r="I313" i="40"/>
  <c r="Q312" i="40"/>
  <c r="I311" i="40"/>
  <c r="I310" i="40"/>
  <c r="Q309" i="40"/>
  <c r="I308" i="40"/>
  <c r="I307" i="40"/>
  <c r="Q306" i="40"/>
  <c r="Q303" i="40"/>
  <c r="I302" i="40"/>
  <c r="I301" i="40"/>
  <c r="Q300" i="40"/>
  <c r="Q295" i="40"/>
  <c r="Q294" i="40"/>
  <c r="Q293" i="40"/>
  <c r="Q292" i="40"/>
  <c r="Q291" i="40"/>
  <c r="Q290" i="40"/>
  <c r="Q289" i="40"/>
  <c r="Q288" i="40"/>
  <c r="Q287" i="40"/>
  <c r="Q286" i="40"/>
  <c r="Q285" i="40"/>
  <c r="Q284" i="40"/>
  <c r="Q283" i="40"/>
  <c r="Q282" i="40"/>
  <c r="Q281" i="40"/>
  <c r="Q280" i="40"/>
  <c r="Q279" i="40"/>
  <c r="Q278" i="40"/>
  <c r="Q277" i="40"/>
  <c r="Q276" i="40"/>
  <c r="Q275" i="40"/>
  <c r="Q274" i="40"/>
  <c r="Q273" i="40"/>
  <c r="Q272" i="40"/>
  <c r="Q271" i="40"/>
  <c r="Q270" i="40"/>
  <c r="Q269" i="40"/>
  <c r="Q268" i="40"/>
  <c r="Q267" i="40"/>
  <c r="Q266" i="40"/>
  <c r="Q265" i="40"/>
  <c r="Q264" i="40"/>
  <c r="Q263" i="40"/>
  <c r="Q262" i="40"/>
  <c r="Q261" i="40"/>
  <c r="Q260" i="40"/>
  <c r="Q259" i="40"/>
  <c r="Q258" i="40"/>
  <c r="Q257" i="40"/>
  <c r="Q256" i="40"/>
  <c r="Q255" i="40"/>
  <c r="Q254" i="40"/>
  <c r="Q253" i="40"/>
  <c r="Q252" i="40"/>
  <c r="Q251" i="40"/>
  <c r="Q250" i="40"/>
  <c r="Q249" i="40"/>
  <c r="Q248" i="40"/>
  <c r="Q247" i="40"/>
  <c r="Q246" i="40"/>
  <c r="Q245" i="40"/>
  <c r="Q244" i="40"/>
  <c r="Q243" i="40"/>
  <c r="Q242" i="40"/>
  <c r="Q241" i="40"/>
  <c r="Q240" i="40"/>
  <c r="Q239" i="40"/>
  <c r="Q238" i="40"/>
  <c r="Q237" i="40"/>
  <c r="Q236" i="40"/>
  <c r="Q235" i="40"/>
  <c r="Q234" i="40"/>
  <c r="Q233" i="40"/>
  <c r="Q232" i="40"/>
  <c r="Q231" i="40"/>
  <c r="Q230" i="40"/>
  <c r="Q229" i="40"/>
  <c r="I228" i="40"/>
  <c r="I227" i="40"/>
  <c r="I226" i="40"/>
  <c r="I225" i="40"/>
  <c r="I224" i="40"/>
  <c r="I223" i="40"/>
  <c r="I222" i="40"/>
  <c r="I221" i="40"/>
  <c r="Q220" i="40"/>
  <c r="I219" i="40"/>
  <c r="I218" i="40"/>
  <c r="I217" i="40"/>
  <c r="I216" i="40"/>
  <c r="I215" i="40"/>
  <c r="I214" i="40"/>
  <c r="I213" i="40"/>
  <c r="I212" i="40"/>
  <c r="Q211" i="40"/>
  <c r="I210" i="40"/>
  <c r="I209" i="40"/>
  <c r="I208" i="40"/>
  <c r="I207" i="40"/>
  <c r="I206" i="40"/>
  <c r="I205" i="40"/>
  <c r="I204" i="40"/>
  <c r="I203" i="40"/>
  <c r="Q202" i="40"/>
  <c r="I201" i="40"/>
  <c r="I200" i="40"/>
  <c r="I199" i="40"/>
  <c r="I198" i="40"/>
  <c r="I197" i="40"/>
  <c r="I196" i="40"/>
  <c r="I195" i="40"/>
  <c r="I194" i="40"/>
  <c r="Q193" i="40"/>
  <c r="I192" i="40"/>
  <c r="I191" i="40"/>
  <c r="I190" i="40"/>
  <c r="I189" i="40"/>
  <c r="I188" i="40"/>
  <c r="I187" i="40"/>
  <c r="I186" i="40"/>
  <c r="I185" i="40"/>
  <c r="Q184" i="40"/>
  <c r="I183" i="40"/>
  <c r="I182" i="40"/>
  <c r="I181" i="40"/>
  <c r="I180" i="40"/>
  <c r="I179" i="40"/>
  <c r="I178" i="40"/>
  <c r="I177" i="40"/>
  <c r="I176" i="40"/>
  <c r="Q175" i="40"/>
  <c r="Q166" i="40"/>
  <c r="I165" i="40"/>
  <c r="I164" i="40"/>
  <c r="I163" i="40"/>
  <c r="I162" i="40"/>
  <c r="I161" i="40"/>
  <c r="I160" i="40"/>
  <c r="I159" i="40"/>
  <c r="I158" i="40"/>
  <c r="Q157" i="40"/>
  <c r="Q156" i="40"/>
  <c r="I155" i="40"/>
  <c r="I154" i="40"/>
  <c r="I153" i="40"/>
  <c r="I152" i="40"/>
  <c r="I151" i="40"/>
  <c r="I150" i="40"/>
  <c r="I149" i="40"/>
  <c r="I148" i="40"/>
  <c r="Q147" i="40"/>
  <c r="I146" i="40"/>
  <c r="I145" i="40"/>
  <c r="I144" i="40"/>
  <c r="I143" i="40"/>
  <c r="I142" i="40"/>
  <c r="I141" i="40"/>
  <c r="I140" i="40"/>
  <c r="I139" i="40"/>
  <c r="Q138" i="40"/>
  <c r="I137" i="40"/>
  <c r="I136" i="40"/>
  <c r="I135" i="40"/>
  <c r="I134" i="40"/>
  <c r="I133" i="40"/>
  <c r="I132" i="40"/>
  <c r="I131" i="40"/>
  <c r="I130" i="40"/>
  <c r="Q129" i="40"/>
  <c r="I128" i="40"/>
  <c r="I127" i="40"/>
  <c r="I126" i="40"/>
  <c r="I125" i="40"/>
  <c r="I124" i="40"/>
  <c r="I123" i="40"/>
  <c r="I122" i="40"/>
  <c r="I121" i="40"/>
  <c r="Q120" i="40"/>
  <c r="I119" i="40"/>
  <c r="I118" i="40"/>
  <c r="I117" i="40"/>
  <c r="I116" i="40"/>
  <c r="I115" i="40"/>
  <c r="I114" i="40"/>
  <c r="I113" i="40"/>
  <c r="I112" i="40"/>
  <c r="Q111" i="40"/>
  <c r="I110" i="40"/>
  <c r="I109" i="40"/>
  <c r="I108" i="40"/>
  <c r="I107" i="40"/>
  <c r="I106" i="40"/>
  <c r="I105" i="40"/>
  <c r="I104" i="40"/>
  <c r="I103" i="40"/>
  <c r="Q102" i="40"/>
  <c r="Q93" i="40"/>
  <c r="I92" i="40"/>
  <c r="I91" i="40"/>
  <c r="I90" i="40"/>
  <c r="I89" i="40"/>
  <c r="I88" i="40"/>
  <c r="I87" i="40"/>
  <c r="I86" i="40"/>
  <c r="I85" i="40"/>
  <c r="Q84" i="40"/>
  <c r="Q83" i="40"/>
  <c r="Q82" i="40"/>
  <c r="I81" i="40"/>
  <c r="I80" i="40"/>
  <c r="Q79" i="40"/>
  <c r="I78" i="40"/>
  <c r="I77" i="40"/>
  <c r="Q76" i="40"/>
  <c r="I75" i="40"/>
  <c r="I74" i="40"/>
  <c r="Q73" i="40"/>
  <c r="I72" i="40"/>
  <c r="I71" i="40"/>
  <c r="Q70" i="40"/>
  <c r="I69" i="40"/>
  <c r="I68" i="40"/>
  <c r="Q67" i="40"/>
  <c r="I66" i="40"/>
  <c r="I65" i="40"/>
  <c r="Q64" i="40"/>
  <c r="Q61" i="40"/>
  <c r="I60" i="40"/>
  <c r="I59" i="40"/>
  <c r="Q58" i="40"/>
  <c r="Q57" i="40"/>
  <c r="Q56" i="40"/>
  <c r="I55" i="40"/>
  <c r="I54" i="40"/>
  <c r="Q53" i="40"/>
  <c r="I52" i="40"/>
  <c r="I51" i="40"/>
  <c r="Q50" i="40"/>
  <c r="I49" i="40"/>
  <c r="I48" i="40"/>
  <c r="Q47" i="40"/>
  <c r="I46" i="40"/>
  <c r="I45" i="40"/>
  <c r="Q44" i="40"/>
  <c r="I43" i="40"/>
  <c r="I42" i="40"/>
  <c r="Q41" i="40"/>
  <c r="I40" i="40"/>
  <c r="I39" i="40"/>
  <c r="Q38" i="40"/>
  <c r="Q35" i="40"/>
  <c r="I34" i="40"/>
  <c r="I33" i="40"/>
  <c r="Q32" i="40"/>
  <c r="Q31" i="40"/>
  <c r="Q30" i="40"/>
  <c r="Q29" i="40"/>
  <c r="Q28" i="40"/>
  <c r="Q27" i="40"/>
  <c r="Q26" i="40"/>
  <c r="Q25" i="40"/>
  <c r="Q24" i="40"/>
  <c r="Q23" i="40"/>
  <c r="Q22" i="40"/>
  <c r="Q21" i="40"/>
  <c r="Q20" i="40"/>
  <c r="Q19" i="40"/>
  <c r="Q18" i="40"/>
  <c r="Q17" i="40"/>
  <c r="Q16" i="40"/>
  <c r="Q15" i="40"/>
  <c r="Q14" i="40"/>
  <c r="Q13" i="40"/>
  <c r="Q12" i="40"/>
  <c r="Q11" i="40"/>
  <c r="Q10" i="40"/>
  <c r="Q9" i="40"/>
  <c r="Q994" i="39"/>
  <c r="I994" i="39"/>
  <c r="Q993" i="39"/>
  <c r="I993" i="39"/>
  <c r="Q992" i="39"/>
  <c r="I992" i="39"/>
  <c r="Q991" i="39"/>
  <c r="I991" i="39"/>
  <c r="Q990" i="39"/>
  <c r="Q986" i="39"/>
  <c r="Q985" i="39"/>
  <c r="Q984" i="39"/>
  <c r="Q983" i="39"/>
  <c r="Q982" i="39"/>
  <c r="Q981" i="39"/>
  <c r="Q980" i="39"/>
  <c r="Q979" i="39"/>
  <c r="Q978" i="39"/>
  <c r="Q977" i="39"/>
  <c r="Q976" i="39"/>
  <c r="Q975" i="39"/>
  <c r="I974" i="39"/>
  <c r="I973" i="39"/>
  <c r="I972" i="39"/>
  <c r="Q971" i="39"/>
  <c r="Q970" i="39"/>
  <c r="Q969" i="39"/>
  <c r="Q968" i="39"/>
  <c r="Q967" i="39"/>
  <c r="Q966" i="39"/>
  <c r="Q965" i="39"/>
  <c r="Q964" i="39"/>
  <c r="Q963" i="39"/>
  <c r="Q962" i="39"/>
  <c r="Q961" i="39"/>
  <c r="I960" i="39"/>
  <c r="I959" i="39"/>
  <c r="I958" i="39"/>
  <c r="Q957" i="39"/>
  <c r="I956" i="39"/>
  <c r="I955" i="39"/>
  <c r="I954" i="39"/>
  <c r="Q953" i="39"/>
  <c r="I952" i="39"/>
  <c r="I951" i="39"/>
  <c r="I950" i="39"/>
  <c r="Q949" i="39"/>
  <c r="Q948" i="39"/>
  <c r="Q947" i="39"/>
  <c r="I946" i="39"/>
  <c r="I945" i="39"/>
  <c r="Q944" i="39"/>
  <c r="Q943" i="39"/>
  <c r="Q942" i="39"/>
  <c r="Q941" i="39"/>
  <c r="Q940" i="39"/>
  <c r="Q939" i="39"/>
  <c r="Q938" i="39"/>
  <c r="Q937" i="39"/>
  <c r="Q936" i="39"/>
  <c r="Q935" i="39"/>
  <c r="Q934" i="39"/>
  <c r="Q933" i="39"/>
  <c r="Q932" i="39"/>
  <c r="Q931" i="39"/>
  <c r="Q930" i="39"/>
  <c r="Q929" i="39"/>
  <c r="Q928" i="39"/>
  <c r="Q925" i="39"/>
  <c r="Q924" i="39"/>
  <c r="Q923" i="39"/>
  <c r="Q922" i="39"/>
  <c r="Q921" i="39"/>
  <c r="Q920" i="39"/>
  <c r="Q919" i="39"/>
  <c r="Q918" i="39"/>
  <c r="Q917" i="39"/>
  <c r="Q916" i="39"/>
  <c r="Q915" i="39"/>
  <c r="Q914" i="39"/>
  <c r="Q913" i="39"/>
  <c r="Q912" i="39"/>
  <c r="Q911" i="39"/>
  <c r="I910" i="39"/>
  <c r="Q909" i="39"/>
  <c r="Q908" i="39"/>
  <c r="Q907" i="39"/>
  <c r="Q906" i="39"/>
  <c r="Q905" i="39"/>
  <c r="Q904" i="39"/>
  <c r="Q903" i="39"/>
  <c r="Q902" i="39"/>
  <c r="Q901" i="39"/>
  <c r="Q900" i="39"/>
  <c r="Q899" i="39"/>
  <c r="Q898" i="39"/>
  <c r="Q897" i="39"/>
  <c r="Q896" i="39"/>
  <c r="Q895" i="39"/>
  <c r="Q894" i="39"/>
  <c r="Q893" i="39"/>
  <c r="Q892" i="39"/>
  <c r="Q891" i="39"/>
  <c r="Q890" i="39"/>
  <c r="Q889" i="39"/>
  <c r="Q888" i="39"/>
  <c r="Q887" i="39"/>
  <c r="Q886" i="39"/>
  <c r="Q885" i="39"/>
  <c r="Q884" i="39"/>
  <c r="I883" i="39"/>
  <c r="I882" i="39"/>
  <c r="Q881" i="39"/>
  <c r="I880" i="39"/>
  <c r="I879" i="39"/>
  <c r="Q878" i="39"/>
  <c r="Q877" i="39"/>
  <c r="Q876" i="39"/>
  <c r="Q875" i="39"/>
  <c r="Q874" i="39"/>
  <c r="Q873" i="39"/>
  <c r="Q872" i="39"/>
  <c r="Q871" i="39"/>
  <c r="Q870" i="39"/>
  <c r="Q869" i="39"/>
  <c r="Q868" i="39"/>
  <c r="Q867" i="39"/>
  <c r="I866" i="39"/>
  <c r="I865" i="39"/>
  <c r="Q864" i="39"/>
  <c r="Q863" i="39"/>
  <c r="Q862" i="39"/>
  <c r="Q861" i="39"/>
  <c r="Q860" i="39"/>
  <c r="Q859" i="39"/>
  <c r="Q858" i="39"/>
  <c r="Q857" i="39"/>
  <c r="Q856" i="39"/>
  <c r="Q855" i="39"/>
  <c r="Q854" i="39"/>
  <c r="Q853" i="39"/>
  <c r="Q852" i="39"/>
  <c r="Q851" i="39"/>
  <c r="Q850" i="39"/>
  <c r="Q849" i="39"/>
  <c r="P849" i="39"/>
  <c r="Q848" i="39"/>
  <c r="P848" i="39"/>
  <c r="Q847" i="39"/>
  <c r="Q846" i="39"/>
  <c r="Q845" i="39"/>
  <c r="Q844" i="39"/>
  <c r="Q843" i="39"/>
  <c r="Q842" i="39"/>
  <c r="Q841" i="39"/>
  <c r="Q840" i="39"/>
  <c r="Q839" i="39"/>
  <c r="Q838" i="39"/>
  <c r="Q837" i="39"/>
  <c r="Q836" i="39"/>
  <c r="Q835" i="39"/>
  <c r="Q834" i="39"/>
  <c r="Q832" i="39"/>
  <c r="Q831" i="39"/>
  <c r="I830" i="39"/>
  <c r="I829" i="39"/>
  <c r="I828" i="39"/>
  <c r="Q827" i="39"/>
  <c r="I826" i="39"/>
  <c r="I825" i="39"/>
  <c r="I824" i="39"/>
  <c r="Q823" i="39"/>
  <c r="Q822" i="39"/>
  <c r="Q821" i="39"/>
  <c r="Q820" i="39"/>
  <c r="Q819" i="39"/>
  <c r="Q818" i="39"/>
  <c r="I817" i="39"/>
  <c r="I816" i="39"/>
  <c r="Q815" i="39"/>
  <c r="I814" i="39"/>
  <c r="I813" i="39"/>
  <c r="Q812" i="39"/>
  <c r="Q811" i="39"/>
  <c r="Q810" i="39"/>
  <c r="Q809" i="39"/>
  <c r="Q808" i="39"/>
  <c r="Q807" i="39"/>
  <c r="Q806" i="39"/>
  <c r="Q805" i="39"/>
  <c r="Q804" i="39"/>
  <c r="Q803" i="39"/>
  <c r="Q802" i="39"/>
  <c r="Q801" i="39"/>
  <c r="Q800" i="39"/>
  <c r="Q799" i="39"/>
  <c r="Q798" i="39"/>
  <c r="Q797" i="39"/>
  <c r="Q796" i="39"/>
  <c r="Q795" i="39"/>
  <c r="I794" i="39"/>
  <c r="I793" i="39"/>
  <c r="Q792" i="39"/>
  <c r="Q791" i="39"/>
  <c r="Q790" i="39"/>
  <c r="Q789" i="39"/>
  <c r="Q788" i="39"/>
  <c r="Q787" i="39"/>
  <c r="I786" i="39"/>
  <c r="I785" i="39"/>
  <c r="I784" i="39"/>
  <c r="Q783" i="39"/>
  <c r="I782" i="39"/>
  <c r="I781" i="39"/>
  <c r="I780" i="39"/>
  <c r="Q779" i="39"/>
  <c r="I778" i="39"/>
  <c r="I777" i="39"/>
  <c r="I776" i="39"/>
  <c r="Q775" i="39"/>
  <c r="I774" i="39"/>
  <c r="I773" i="39"/>
  <c r="I772" i="39"/>
  <c r="Q771" i="39"/>
  <c r="Q770" i="39"/>
  <c r="I769" i="39"/>
  <c r="I768" i="39"/>
  <c r="Q767" i="39"/>
  <c r="Q764" i="39"/>
  <c r="Q763" i="39"/>
  <c r="Q762" i="39"/>
  <c r="Q761" i="39"/>
  <c r="Q760" i="39"/>
  <c r="Q759" i="39"/>
  <c r="Q758" i="39"/>
  <c r="Q757" i="39"/>
  <c r="I756" i="39"/>
  <c r="I755" i="39"/>
  <c r="I754" i="39"/>
  <c r="I753" i="39"/>
  <c r="Q752" i="39"/>
  <c r="Q751" i="39"/>
  <c r="Q750" i="39"/>
  <c r="Q749" i="39"/>
  <c r="Q748" i="39"/>
  <c r="I747" i="39"/>
  <c r="I746" i="39"/>
  <c r="Q745" i="39"/>
  <c r="I744" i="39"/>
  <c r="I743" i="39"/>
  <c r="I742" i="39"/>
  <c r="I741" i="39"/>
  <c r="Q740" i="39"/>
  <c r="I739" i="39"/>
  <c r="I738" i="39"/>
  <c r="I737" i="39"/>
  <c r="I736" i="39"/>
  <c r="Q735" i="39"/>
  <c r="I734" i="39"/>
  <c r="I733" i="39"/>
  <c r="I732" i="39"/>
  <c r="Q731" i="39"/>
  <c r="Q730" i="39"/>
  <c r="Q729" i="39"/>
  <c r="Q728" i="39"/>
  <c r="Q727" i="39"/>
  <c r="I721" i="39"/>
  <c r="I720" i="39"/>
  <c r="I719" i="39"/>
  <c r="I712" i="39"/>
  <c r="I711" i="39"/>
  <c r="I710" i="39"/>
  <c r="I709" i="39"/>
  <c r="I701" i="39"/>
  <c r="I700" i="39"/>
  <c r="I699" i="39"/>
  <c r="I698" i="39"/>
  <c r="I697" i="39"/>
  <c r="I690" i="39"/>
  <c r="I689" i="39"/>
  <c r="I688" i="39"/>
  <c r="I687" i="39"/>
  <c r="I680" i="39"/>
  <c r="I679" i="39"/>
  <c r="I678" i="39"/>
  <c r="I677" i="39"/>
  <c r="I670" i="39"/>
  <c r="I669" i="39"/>
  <c r="I668" i="39"/>
  <c r="I667" i="39"/>
  <c r="Q665" i="39"/>
  <c r="Q664" i="39"/>
  <c r="Q663" i="39"/>
  <c r="Q662" i="39"/>
  <c r="Q661" i="39"/>
  <c r="Q660" i="39"/>
  <c r="Q659" i="39"/>
  <c r="Q658" i="39"/>
  <c r="Q657" i="39"/>
  <c r="Q656" i="39"/>
  <c r="Q655" i="39"/>
  <c r="Q654" i="39"/>
  <c r="Q653" i="39"/>
  <c r="Q652" i="39"/>
  <c r="Q651" i="39"/>
  <c r="Q650" i="39"/>
  <c r="Q649" i="39"/>
  <c r="Q648" i="39"/>
  <c r="Q647" i="39"/>
  <c r="Q646" i="39"/>
  <c r="Q645" i="39"/>
  <c r="Q644" i="39"/>
  <c r="Q640" i="39"/>
  <c r="I639" i="39"/>
  <c r="I638" i="39"/>
  <c r="I637" i="39"/>
  <c r="Q636" i="39"/>
  <c r="Q635" i="39"/>
  <c r="Q634" i="39"/>
  <c r="Q633" i="39"/>
  <c r="Q632" i="39"/>
  <c r="Q631" i="39"/>
  <c r="Q630" i="39"/>
  <c r="Q629" i="39"/>
  <c r="Q628" i="39"/>
  <c r="Q627" i="39"/>
  <c r="Q626" i="39"/>
  <c r="Q625" i="39"/>
  <c r="Q621" i="39"/>
  <c r="I620" i="39"/>
  <c r="I619" i="39"/>
  <c r="I618" i="39"/>
  <c r="Q617" i="39"/>
  <c r="Q616" i="39"/>
  <c r="Q615" i="39"/>
  <c r="I612" i="39"/>
  <c r="I611" i="39"/>
  <c r="I610" i="39"/>
  <c r="I609" i="39"/>
  <c r="Q608" i="39"/>
  <c r="I607" i="39"/>
  <c r="I606" i="39"/>
  <c r="I605" i="39"/>
  <c r="I604" i="39"/>
  <c r="Q603" i="39"/>
  <c r="I602" i="39"/>
  <c r="I601" i="39"/>
  <c r="I600" i="39"/>
  <c r="I599" i="39"/>
  <c r="Q598" i="39"/>
  <c r="I597" i="39"/>
  <c r="I596" i="39"/>
  <c r="I595" i="39"/>
  <c r="I594" i="39"/>
  <c r="Q593" i="39"/>
  <c r="I592" i="39"/>
  <c r="I591" i="39"/>
  <c r="I590" i="39"/>
  <c r="I589" i="39"/>
  <c r="Q588" i="39"/>
  <c r="I587" i="39"/>
  <c r="I586" i="39"/>
  <c r="I585" i="39"/>
  <c r="I584" i="39"/>
  <c r="Q583" i="39"/>
  <c r="Q578" i="39"/>
  <c r="I577" i="39"/>
  <c r="I576" i="39"/>
  <c r="I575" i="39"/>
  <c r="I574" i="39"/>
  <c r="Q573" i="39"/>
  <c r="Q572" i="39"/>
  <c r="Q571" i="39"/>
  <c r="Q570" i="39"/>
  <c r="Q569" i="39"/>
  <c r="Q568" i="39"/>
  <c r="Q567" i="39"/>
  <c r="Q566" i="39"/>
  <c r="Q565" i="39"/>
  <c r="Q564" i="39"/>
  <c r="Q563" i="39"/>
  <c r="Q562" i="39"/>
  <c r="Q561" i="39"/>
  <c r="Q560" i="39"/>
  <c r="Q559" i="39"/>
  <c r="Q558" i="39"/>
  <c r="Q557" i="39"/>
  <c r="I556" i="39"/>
  <c r="I555" i="39"/>
  <c r="I554" i="39"/>
  <c r="I553" i="39"/>
  <c r="I552" i="39"/>
  <c r="I551" i="39"/>
  <c r="I550" i="39"/>
  <c r="I549" i="39"/>
  <c r="I548" i="39"/>
  <c r="I547" i="39"/>
  <c r="I546" i="39"/>
  <c r="I545" i="39"/>
  <c r="I544" i="39"/>
  <c r="I543" i="39"/>
  <c r="Q542" i="39"/>
  <c r="I541" i="39"/>
  <c r="I540" i="39"/>
  <c r="I539" i="39"/>
  <c r="I538" i="39"/>
  <c r="I537" i="39"/>
  <c r="I536" i="39"/>
  <c r="I535" i="39"/>
  <c r="I534" i="39"/>
  <c r="I533" i="39"/>
  <c r="I532" i="39"/>
  <c r="I531" i="39"/>
  <c r="I530" i="39"/>
  <c r="I529" i="39"/>
  <c r="I528" i="39"/>
  <c r="Q527" i="39"/>
  <c r="I526" i="39"/>
  <c r="I525" i="39"/>
  <c r="I524" i="39"/>
  <c r="I523" i="39"/>
  <c r="I522" i="39"/>
  <c r="I521" i="39"/>
  <c r="I520" i="39"/>
  <c r="I519" i="39"/>
  <c r="I518" i="39"/>
  <c r="I517" i="39"/>
  <c r="I516" i="39"/>
  <c r="I515" i="39"/>
  <c r="I514" i="39"/>
  <c r="I513" i="39"/>
  <c r="Q512" i="39"/>
  <c r="I511" i="39"/>
  <c r="I510" i="39"/>
  <c r="I509" i="39"/>
  <c r="I508" i="39"/>
  <c r="I507" i="39"/>
  <c r="I506" i="39"/>
  <c r="I505" i="39"/>
  <c r="I504" i="39"/>
  <c r="I503" i="39"/>
  <c r="I502" i="39"/>
  <c r="I501" i="39"/>
  <c r="I500" i="39"/>
  <c r="I499" i="39"/>
  <c r="I498" i="39"/>
  <c r="Q497" i="39"/>
  <c r="I496" i="39"/>
  <c r="I495" i="39"/>
  <c r="I494" i="39"/>
  <c r="I493" i="39"/>
  <c r="I492" i="39"/>
  <c r="I491" i="39"/>
  <c r="I490" i="39"/>
  <c r="I489" i="39"/>
  <c r="I488" i="39"/>
  <c r="I487" i="39"/>
  <c r="I486" i="39"/>
  <c r="I485" i="39"/>
  <c r="I484" i="39"/>
  <c r="I483" i="39"/>
  <c r="Q482" i="39"/>
  <c r="I481" i="39"/>
  <c r="I480" i="39"/>
  <c r="I479" i="39"/>
  <c r="I478" i="39"/>
  <c r="I477" i="39"/>
  <c r="I476" i="39"/>
  <c r="I475" i="39"/>
  <c r="I474" i="39"/>
  <c r="I473" i="39"/>
  <c r="I472" i="39"/>
  <c r="I471" i="39"/>
  <c r="I470" i="39"/>
  <c r="I469" i="39"/>
  <c r="I468" i="39"/>
  <c r="Q467" i="39"/>
  <c r="Q452" i="39"/>
  <c r="Q451" i="39"/>
  <c r="I451" i="39"/>
  <c r="Q450" i="39"/>
  <c r="I450" i="39"/>
  <c r="Q449" i="39"/>
  <c r="I449" i="39"/>
  <c r="Q448" i="39"/>
  <c r="I448" i="39"/>
  <c r="Q447" i="39"/>
  <c r="I447" i="39"/>
  <c r="Q446" i="39"/>
  <c r="I446" i="39"/>
  <c r="Q445" i="39"/>
  <c r="I445" i="39"/>
  <c r="Q444" i="39"/>
  <c r="I444" i="39"/>
  <c r="Q443" i="39"/>
  <c r="I443" i="39"/>
  <c r="Q442" i="39"/>
  <c r="I442" i="39"/>
  <c r="Q441" i="39"/>
  <c r="I441" i="39"/>
  <c r="Q440" i="39"/>
  <c r="I440" i="39"/>
  <c r="Q439" i="39"/>
  <c r="I439" i="39"/>
  <c r="Q438" i="39"/>
  <c r="I438" i="39"/>
  <c r="Q437" i="39"/>
  <c r="Q434" i="39"/>
  <c r="Q433" i="39"/>
  <c r="Q432" i="39"/>
  <c r="Q431" i="39"/>
  <c r="Q430" i="39"/>
  <c r="Q429" i="39"/>
  <c r="Q428" i="39"/>
  <c r="Q427" i="39"/>
  <c r="Q424" i="39"/>
  <c r="Q423" i="39"/>
  <c r="Q422" i="39"/>
  <c r="Q421" i="39"/>
  <c r="Q420" i="39"/>
  <c r="Q419" i="39"/>
  <c r="Q418" i="39"/>
  <c r="Q417" i="39"/>
  <c r="Q416" i="39"/>
  <c r="Q415" i="39"/>
  <c r="Q414" i="39"/>
  <c r="Q413" i="39"/>
  <c r="Q412" i="39"/>
  <c r="Q411" i="39"/>
  <c r="Q410" i="39"/>
  <c r="Q409" i="39"/>
  <c r="Q408" i="39"/>
  <c r="Q405" i="39"/>
  <c r="Q402" i="39"/>
  <c r="Q401" i="39"/>
  <c r="Q400" i="39"/>
  <c r="I399" i="39"/>
  <c r="Q398" i="39"/>
  <c r="Q397" i="39"/>
  <c r="Q396" i="39"/>
  <c r="I395" i="39"/>
  <c r="I394" i="39"/>
  <c r="I393" i="39"/>
  <c r="Q392" i="39"/>
  <c r="Q391" i="39"/>
  <c r="I390" i="39"/>
  <c r="I389" i="39"/>
  <c r="I388" i="39"/>
  <c r="I387" i="39"/>
  <c r="I386" i="39"/>
  <c r="I385" i="39"/>
  <c r="I384" i="39"/>
  <c r="I383" i="39"/>
  <c r="Q382" i="39"/>
  <c r="I381" i="39"/>
  <c r="I380" i="39"/>
  <c r="Q379" i="39"/>
  <c r="I378" i="39"/>
  <c r="Q377" i="39"/>
  <c r="Q376" i="39"/>
  <c r="Q375" i="39"/>
  <c r="I374" i="39"/>
  <c r="Q373" i="39"/>
  <c r="Q372" i="39"/>
  <c r="Q371" i="39"/>
  <c r="I370" i="39"/>
  <c r="I369" i="39"/>
  <c r="Q368" i="39"/>
  <c r="Q367" i="39"/>
  <c r="I366" i="39"/>
  <c r="I365" i="39"/>
  <c r="Q364" i="39"/>
  <c r="I361" i="39"/>
  <c r="I360" i="39"/>
  <c r="Q359" i="39"/>
  <c r="Q358" i="39"/>
  <c r="I358" i="39"/>
  <c r="Q357" i="39"/>
  <c r="I357" i="39"/>
  <c r="Q356" i="39"/>
  <c r="Q355" i="39"/>
  <c r="I355" i="39"/>
  <c r="Q354" i="39"/>
  <c r="I354" i="39"/>
  <c r="Q353" i="39"/>
  <c r="Q352" i="39"/>
  <c r="I352" i="39"/>
  <c r="Q351" i="39"/>
  <c r="I351" i="39"/>
  <c r="Q350" i="39"/>
  <c r="Q349" i="39"/>
  <c r="I349" i="39"/>
  <c r="Q348" i="39"/>
  <c r="I348" i="39"/>
  <c r="Q347" i="39"/>
  <c r="I346" i="39"/>
  <c r="I345" i="39"/>
  <c r="Q344" i="39"/>
  <c r="Q343" i="39"/>
  <c r="Q342" i="39"/>
  <c r="Q341" i="39"/>
  <c r="I340" i="39"/>
  <c r="I339" i="39"/>
  <c r="Q338" i="39"/>
  <c r="I332" i="39"/>
  <c r="I331" i="39"/>
  <c r="Q330" i="39"/>
  <c r="Q326" i="39"/>
  <c r="I326" i="39"/>
  <c r="Q325" i="39"/>
  <c r="I325" i="39"/>
  <c r="Q324" i="39"/>
  <c r="I323" i="39"/>
  <c r="I322" i="39"/>
  <c r="Q321" i="39"/>
  <c r="I320" i="39"/>
  <c r="I319" i="39"/>
  <c r="Q318" i="39"/>
  <c r="I317" i="39"/>
  <c r="I316" i="39"/>
  <c r="Q315" i="39"/>
  <c r="I314" i="39"/>
  <c r="I313" i="39"/>
  <c r="Q312" i="39"/>
  <c r="I311" i="39"/>
  <c r="I310" i="39"/>
  <c r="Q309" i="39"/>
  <c r="I308" i="39"/>
  <c r="I307" i="39"/>
  <c r="Q306" i="39"/>
  <c r="Q303" i="39"/>
  <c r="I302" i="39"/>
  <c r="I301" i="39"/>
  <c r="Q300" i="39"/>
  <c r="Q295" i="39"/>
  <c r="Q294" i="39"/>
  <c r="Q293" i="39"/>
  <c r="Q292" i="39"/>
  <c r="Q291" i="39"/>
  <c r="Q290" i="39"/>
  <c r="Q289" i="39"/>
  <c r="Q288" i="39"/>
  <c r="Q287" i="39"/>
  <c r="Q286" i="39"/>
  <c r="Q285" i="39"/>
  <c r="Q284" i="39"/>
  <c r="Q283" i="39"/>
  <c r="Q282" i="39"/>
  <c r="Q281" i="39"/>
  <c r="Q280" i="39"/>
  <c r="Q279" i="39"/>
  <c r="Q278" i="39"/>
  <c r="Q277" i="39"/>
  <c r="Q276" i="39"/>
  <c r="Q275" i="39"/>
  <c r="Q274" i="39"/>
  <c r="Q273" i="39"/>
  <c r="Q272" i="39"/>
  <c r="Q271" i="39"/>
  <c r="Q270" i="39"/>
  <c r="Q269" i="39"/>
  <c r="Q268" i="39"/>
  <c r="Q267" i="39"/>
  <c r="Q266" i="39"/>
  <c r="Q265" i="39"/>
  <c r="Q264" i="39"/>
  <c r="Q263" i="39"/>
  <c r="Q262" i="39"/>
  <c r="Q261" i="39"/>
  <c r="Q260" i="39"/>
  <c r="Q259" i="39"/>
  <c r="Q258" i="39"/>
  <c r="Q257" i="39"/>
  <c r="Q256" i="39"/>
  <c r="Q255" i="39"/>
  <c r="Q254" i="39"/>
  <c r="Q253" i="39"/>
  <c r="Q252" i="39"/>
  <c r="Q251" i="39"/>
  <c r="Q250" i="39"/>
  <c r="Q249" i="39"/>
  <c r="Q248" i="39"/>
  <c r="Q247" i="39"/>
  <c r="Q246" i="39"/>
  <c r="Q245" i="39"/>
  <c r="Q244" i="39"/>
  <c r="Q243" i="39"/>
  <c r="Q242" i="39"/>
  <c r="Q241" i="39"/>
  <c r="Q240" i="39"/>
  <c r="Q239" i="39"/>
  <c r="Q238" i="39"/>
  <c r="Q237" i="39"/>
  <c r="Q236" i="39"/>
  <c r="Q235" i="39"/>
  <c r="Q234" i="39"/>
  <c r="Q233" i="39"/>
  <c r="Q232" i="39"/>
  <c r="Q231" i="39"/>
  <c r="Q230" i="39"/>
  <c r="Q229" i="39"/>
  <c r="I228" i="39"/>
  <c r="I227" i="39"/>
  <c r="I226" i="39"/>
  <c r="I225" i="39"/>
  <c r="I224" i="39"/>
  <c r="I223" i="39"/>
  <c r="I222" i="39"/>
  <c r="I221" i="39"/>
  <c r="Q220" i="39"/>
  <c r="I219" i="39"/>
  <c r="I218" i="39"/>
  <c r="I217" i="39"/>
  <c r="I216" i="39"/>
  <c r="I215" i="39"/>
  <c r="I214" i="39"/>
  <c r="I213" i="39"/>
  <c r="I212" i="39"/>
  <c r="Q211" i="39"/>
  <c r="I210" i="39"/>
  <c r="I209" i="39"/>
  <c r="I208" i="39"/>
  <c r="I207" i="39"/>
  <c r="I206" i="39"/>
  <c r="I205" i="39"/>
  <c r="I204" i="39"/>
  <c r="I203" i="39"/>
  <c r="Q202" i="39"/>
  <c r="I201" i="39"/>
  <c r="I200" i="39"/>
  <c r="I199" i="39"/>
  <c r="I198" i="39"/>
  <c r="I197" i="39"/>
  <c r="I196" i="39"/>
  <c r="I195" i="39"/>
  <c r="I194" i="39"/>
  <c r="Q193" i="39"/>
  <c r="I192" i="39"/>
  <c r="I191" i="39"/>
  <c r="I190" i="39"/>
  <c r="I189" i="39"/>
  <c r="I188" i="39"/>
  <c r="I187" i="39"/>
  <c r="I186" i="39"/>
  <c r="I185" i="39"/>
  <c r="Q184" i="39"/>
  <c r="I183" i="39"/>
  <c r="I182" i="39"/>
  <c r="I181" i="39"/>
  <c r="I180" i="39"/>
  <c r="I179" i="39"/>
  <c r="I178" i="39"/>
  <c r="I177" i="39"/>
  <c r="I176" i="39"/>
  <c r="Q175" i="39"/>
  <c r="Q166" i="39"/>
  <c r="I165" i="39"/>
  <c r="I164" i="39"/>
  <c r="I163" i="39"/>
  <c r="I162" i="39"/>
  <c r="I161" i="39"/>
  <c r="I160" i="39"/>
  <c r="I159" i="39"/>
  <c r="I158" i="39"/>
  <c r="Q157" i="39"/>
  <c r="Q156" i="39"/>
  <c r="I155" i="39"/>
  <c r="I154" i="39"/>
  <c r="I153" i="39"/>
  <c r="I152" i="39"/>
  <c r="I151" i="39"/>
  <c r="I150" i="39"/>
  <c r="I149" i="39"/>
  <c r="I148" i="39"/>
  <c r="Q147" i="39"/>
  <c r="I146" i="39"/>
  <c r="I145" i="39"/>
  <c r="I144" i="39"/>
  <c r="I143" i="39"/>
  <c r="I142" i="39"/>
  <c r="I141" i="39"/>
  <c r="I140" i="39"/>
  <c r="I139" i="39"/>
  <c r="Q138" i="39"/>
  <c r="I137" i="39"/>
  <c r="I136" i="39"/>
  <c r="I135" i="39"/>
  <c r="I134" i="39"/>
  <c r="I133" i="39"/>
  <c r="I132" i="39"/>
  <c r="I131" i="39"/>
  <c r="I130" i="39"/>
  <c r="Q129" i="39"/>
  <c r="I128" i="39"/>
  <c r="I127" i="39"/>
  <c r="I126" i="39"/>
  <c r="I125" i="39"/>
  <c r="I124" i="39"/>
  <c r="I123" i="39"/>
  <c r="I122" i="39"/>
  <c r="I121" i="39"/>
  <c r="Q120" i="39"/>
  <c r="I119" i="39"/>
  <c r="I118" i="39"/>
  <c r="I117" i="39"/>
  <c r="I116" i="39"/>
  <c r="I115" i="39"/>
  <c r="I114" i="39"/>
  <c r="I113" i="39"/>
  <c r="I112" i="39"/>
  <c r="Q111" i="39"/>
  <c r="I110" i="39"/>
  <c r="I109" i="39"/>
  <c r="I108" i="39"/>
  <c r="I107" i="39"/>
  <c r="I106" i="39"/>
  <c r="I105" i="39"/>
  <c r="I104" i="39"/>
  <c r="I103" i="39"/>
  <c r="Q102" i="39"/>
  <c r="Q93" i="39"/>
  <c r="I92" i="39"/>
  <c r="I91" i="39"/>
  <c r="I90" i="39"/>
  <c r="I89" i="39"/>
  <c r="I88" i="39"/>
  <c r="I87" i="39"/>
  <c r="I86" i="39"/>
  <c r="I85" i="39"/>
  <c r="Q84" i="39"/>
  <c r="Q83" i="39"/>
  <c r="Q82" i="39"/>
  <c r="I81" i="39"/>
  <c r="I80" i="39"/>
  <c r="Q79" i="39"/>
  <c r="I78" i="39"/>
  <c r="I77" i="39"/>
  <c r="Q76" i="39"/>
  <c r="I75" i="39"/>
  <c r="I74" i="39"/>
  <c r="Q73" i="39"/>
  <c r="I72" i="39"/>
  <c r="I71" i="39"/>
  <c r="Q70" i="39"/>
  <c r="I69" i="39"/>
  <c r="I68" i="39"/>
  <c r="Q67" i="39"/>
  <c r="I66" i="39"/>
  <c r="I65" i="39"/>
  <c r="Q64" i="39"/>
  <c r="Q61" i="39"/>
  <c r="I60" i="39"/>
  <c r="I59" i="39"/>
  <c r="Q58" i="39"/>
  <c r="Q57" i="39"/>
  <c r="Q56" i="39"/>
  <c r="I55" i="39"/>
  <c r="I54" i="39"/>
  <c r="Q53" i="39"/>
  <c r="I52" i="39"/>
  <c r="I51" i="39"/>
  <c r="Q50" i="39"/>
  <c r="I49" i="39"/>
  <c r="I48" i="39"/>
  <c r="Q47" i="39"/>
  <c r="I46" i="39"/>
  <c r="I45" i="39"/>
  <c r="Q44" i="39"/>
  <c r="I43" i="39"/>
  <c r="I42" i="39"/>
  <c r="Q41" i="39"/>
  <c r="I40" i="39"/>
  <c r="I39" i="39"/>
  <c r="Q38" i="39"/>
  <c r="Q35" i="39"/>
  <c r="I34" i="39"/>
  <c r="I33" i="39"/>
  <c r="Q32" i="39"/>
  <c r="Q31" i="39"/>
  <c r="Q30" i="39"/>
  <c r="Q29" i="39"/>
  <c r="Q28" i="39"/>
  <c r="Q27" i="39"/>
  <c r="Q26" i="39"/>
  <c r="Q25" i="39"/>
  <c r="Q24" i="39"/>
  <c r="Q23" i="39"/>
  <c r="Q22" i="39"/>
  <c r="Q21" i="39"/>
  <c r="Q20" i="39"/>
  <c r="Q19" i="39"/>
  <c r="Q18" i="39"/>
  <c r="Q17" i="39"/>
  <c r="Q16" i="39"/>
  <c r="Q15" i="39"/>
  <c r="Q14" i="39"/>
  <c r="Q13" i="39"/>
  <c r="Q12" i="39"/>
  <c r="Q11" i="39"/>
  <c r="Q10" i="39"/>
  <c r="Q9" i="39"/>
  <c r="Q994" i="37" l="1"/>
  <c r="I994" i="37"/>
  <c r="Q993" i="37"/>
  <c r="I993" i="37"/>
  <c r="Q992" i="37"/>
  <c r="I992" i="37"/>
  <c r="Q991" i="37"/>
  <c r="I991" i="37"/>
  <c r="Q990" i="37"/>
  <c r="Q986" i="37"/>
  <c r="Q985" i="37"/>
  <c r="Q984" i="37"/>
  <c r="Q983" i="37"/>
  <c r="Q982" i="37"/>
  <c r="Q981" i="37"/>
  <c r="Q980" i="37"/>
  <c r="Q979" i="37"/>
  <c r="Q978" i="37"/>
  <c r="Q977" i="37"/>
  <c r="Q976" i="37"/>
  <c r="Q975" i="37"/>
  <c r="I974" i="37"/>
  <c r="I973" i="37"/>
  <c r="I972" i="37"/>
  <c r="Q971" i="37"/>
  <c r="Q970" i="37"/>
  <c r="Q969" i="37"/>
  <c r="Q968" i="37"/>
  <c r="Q967" i="37"/>
  <c r="Q966" i="37"/>
  <c r="Q965" i="37"/>
  <c r="Q964" i="37"/>
  <c r="Q963" i="37"/>
  <c r="Q962" i="37"/>
  <c r="Q961" i="37"/>
  <c r="I960" i="37"/>
  <c r="I959" i="37"/>
  <c r="I958" i="37"/>
  <c r="Q957" i="37"/>
  <c r="I956" i="37"/>
  <c r="I955" i="37"/>
  <c r="I954" i="37"/>
  <c r="Q953" i="37"/>
  <c r="I952" i="37"/>
  <c r="I951" i="37"/>
  <c r="I950" i="37"/>
  <c r="Q949" i="37"/>
  <c r="Q948" i="37"/>
  <c r="Q947" i="37"/>
  <c r="I946" i="37"/>
  <c r="I945" i="37"/>
  <c r="Q944" i="37"/>
  <c r="Q943" i="37"/>
  <c r="Q942" i="37"/>
  <c r="Q941" i="37"/>
  <c r="Q940" i="37"/>
  <c r="Q939" i="37"/>
  <c r="Q938" i="37"/>
  <c r="Q937" i="37"/>
  <c r="Q936" i="37"/>
  <c r="Q935" i="37"/>
  <c r="Q934" i="37"/>
  <c r="Q933" i="37"/>
  <c r="Q932" i="37"/>
  <c r="Q931" i="37"/>
  <c r="Q930" i="37"/>
  <c r="Q929" i="37"/>
  <c r="Q928" i="37"/>
  <c r="Q925" i="37"/>
  <c r="Q924" i="37"/>
  <c r="Q923" i="37"/>
  <c r="Q922" i="37"/>
  <c r="Q921" i="37"/>
  <c r="Q920" i="37"/>
  <c r="Q919" i="37"/>
  <c r="Q918" i="37"/>
  <c r="Q917" i="37"/>
  <c r="Q916" i="37"/>
  <c r="Q915" i="37"/>
  <c r="Q914" i="37"/>
  <c r="Q913" i="37"/>
  <c r="Q912" i="37"/>
  <c r="Q911" i="37"/>
  <c r="I910" i="37"/>
  <c r="Q909" i="37"/>
  <c r="Q908" i="37"/>
  <c r="Q907" i="37"/>
  <c r="Q906" i="37"/>
  <c r="Q905" i="37"/>
  <c r="Q904" i="37"/>
  <c r="Q903" i="37"/>
  <c r="Q902" i="37"/>
  <c r="Q901" i="37"/>
  <c r="Q900" i="37"/>
  <c r="Q899" i="37"/>
  <c r="Q898" i="37"/>
  <c r="Q897" i="37"/>
  <c r="Q896" i="37"/>
  <c r="Q895" i="37"/>
  <c r="Q894" i="37"/>
  <c r="Q893" i="37"/>
  <c r="Q892" i="37"/>
  <c r="Q891" i="37"/>
  <c r="Q890" i="37"/>
  <c r="Q889" i="37"/>
  <c r="Q888" i="37"/>
  <c r="Q887" i="37"/>
  <c r="Q886" i="37"/>
  <c r="Q885" i="37"/>
  <c r="Q884" i="37"/>
  <c r="I883" i="37"/>
  <c r="I882" i="37"/>
  <c r="Q881" i="37"/>
  <c r="I880" i="37"/>
  <c r="I879" i="37"/>
  <c r="Q878" i="37"/>
  <c r="Q877" i="37"/>
  <c r="Q876" i="37"/>
  <c r="Q875" i="37"/>
  <c r="Q874" i="37"/>
  <c r="Q873" i="37"/>
  <c r="Q872" i="37"/>
  <c r="Q871" i="37"/>
  <c r="Q870" i="37"/>
  <c r="Q869" i="37"/>
  <c r="Q868" i="37"/>
  <c r="Q867" i="37"/>
  <c r="I866" i="37"/>
  <c r="I865" i="37"/>
  <c r="Q864" i="37"/>
  <c r="Q863" i="37"/>
  <c r="Q862" i="37"/>
  <c r="Q861" i="37"/>
  <c r="Q860" i="37"/>
  <c r="Q859" i="37"/>
  <c r="Q858" i="37"/>
  <c r="Q857" i="37"/>
  <c r="Q856" i="37"/>
  <c r="Q855" i="37"/>
  <c r="Q854" i="37"/>
  <c r="Q853" i="37"/>
  <c r="Q852" i="37"/>
  <c r="Q851" i="37"/>
  <c r="Q850" i="37"/>
  <c r="Q849" i="37"/>
  <c r="P849" i="37"/>
  <c r="Q848" i="37"/>
  <c r="P848" i="37"/>
  <c r="Q847" i="37"/>
  <c r="Q846" i="37"/>
  <c r="Q845" i="37"/>
  <c r="Q844" i="37"/>
  <c r="Q843" i="37"/>
  <c r="Q842" i="37"/>
  <c r="Q841" i="37"/>
  <c r="Q840" i="37"/>
  <c r="Q839" i="37"/>
  <c r="Q838" i="37"/>
  <c r="Q837" i="37"/>
  <c r="Q836" i="37"/>
  <c r="Q835" i="37"/>
  <c r="Q834" i="37"/>
  <c r="Q832" i="37"/>
  <c r="Q831" i="37"/>
  <c r="I830" i="37"/>
  <c r="I829" i="37"/>
  <c r="I828" i="37"/>
  <c r="Q827" i="37"/>
  <c r="I826" i="37"/>
  <c r="I825" i="37"/>
  <c r="I824" i="37"/>
  <c r="Q823" i="37"/>
  <c r="Q822" i="37"/>
  <c r="Q821" i="37"/>
  <c r="Q820" i="37"/>
  <c r="Q819" i="37"/>
  <c r="Q818" i="37"/>
  <c r="I817" i="37"/>
  <c r="I816" i="37"/>
  <c r="Q815" i="37"/>
  <c r="I814" i="37"/>
  <c r="I813" i="37"/>
  <c r="Q812" i="37"/>
  <c r="Q811" i="37"/>
  <c r="Q810" i="37"/>
  <c r="Q809" i="37"/>
  <c r="Q808" i="37"/>
  <c r="Q807" i="37"/>
  <c r="Q806" i="37"/>
  <c r="Q805" i="37"/>
  <c r="Q804" i="37"/>
  <c r="Q803" i="37"/>
  <c r="Q802" i="37"/>
  <c r="Q801" i="37"/>
  <c r="Q800" i="37"/>
  <c r="Q799" i="37"/>
  <c r="Q798" i="37"/>
  <c r="Q797" i="37"/>
  <c r="Q796" i="37"/>
  <c r="Q795" i="37"/>
  <c r="I794" i="37"/>
  <c r="I793" i="37"/>
  <c r="Q792" i="37"/>
  <c r="Q791" i="37"/>
  <c r="Q790" i="37"/>
  <c r="Q789" i="37"/>
  <c r="Q788" i="37"/>
  <c r="Q787" i="37"/>
  <c r="I786" i="37"/>
  <c r="I785" i="37"/>
  <c r="I784" i="37"/>
  <c r="Q783" i="37"/>
  <c r="I782" i="37"/>
  <c r="I781" i="37"/>
  <c r="I780" i="37"/>
  <c r="Q779" i="37"/>
  <c r="I778" i="37"/>
  <c r="I777" i="37"/>
  <c r="I776" i="37"/>
  <c r="Q775" i="37"/>
  <c r="I774" i="37"/>
  <c r="I773" i="37"/>
  <c r="I772" i="37"/>
  <c r="Q771" i="37"/>
  <c r="Q770" i="37"/>
  <c r="I769" i="37"/>
  <c r="I768" i="37"/>
  <c r="Q767" i="37"/>
  <c r="Q764" i="37"/>
  <c r="Q763" i="37"/>
  <c r="Q762" i="37"/>
  <c r="Q761" i="37"/>
  <c r="Q760" i="37"/>
  <c r="Q759" i="37"/>
  <c r="Q758" i="37"/>
  <c r="Q757" i="37"/>
  <c r="I756" i="37"/>
  <c r="I755" i="37"/>
  <c r="I754" i="37"/>
  <c r="I753" i="37"/>
  <c r="Q752" i="37"/>
  <c r="Q751" i="37"/>
  <c r="Q750" i="37"/>
  <c r="Q749" i="37"/>
  <c r="Q748" i="37"/>
  <c r="I747" i="37"/>
  <c r="I746" i="37"/>
  <c r="Q745" i="37"/>
  <c r="I744" i="37"/>
  <c r="I743" i="37"/>
  <c r="I742" i="37"/>
  <c r="I741" i="37"/>
  <c r="Q740" i="37"/>
  <c r="I739" i="37"/>
  <c r="I738" i="37"/>
  <c r="I737" i="37"/>
  <c r="I736" i="37"/>
  <c r="Q735" i="37"/>
  <c r="I734" i="37"/>
  <c r="I733" i="37"/>
  <c r="I732" i="37"/>
  <c r="Q731" i="37"/>
  <c r="Q730" i="37"/>
  <c r="Q729" i="37"/>
  <c r="Q728" i="37"/>
  <c r="Q727" i="37"/>
  <c r="I721" i="37"/>
  <c r="I720" i="37"/>
  <c r="I719" i="37"/>
  <c r="I712" i="37"/>
  <c r="I711" i="37"/>
  <c r="I710" i="37"/>
  <c r="I709" i="37"/>
  <c r="I701" i="37"/>
  <c r="I700" i="37"/>
  <c r="I699" i="37"/>
  <c r="I698" i="37"/>
  <c r="I697" i="37"/>
  <c r="I690" i="37"/>
  <c r="I689" i="37"/>
  <c r="I688" i="37"/>
  <c r="I687" i="37"/>
  <c r="I680" i="37"/>
  <c r="I679" i="37"/>
  <c r="I678" i="37"/>
  <c r="I677" i="37"/>
  <c r="I670" i="37"/>
  <c r="I669" i="37"/>
  <c r="I668" i="37"/>
  <c r="I667" i="37"/>
  <c r="Q665" i="37"/>
  <c r="Q664" i="37"/>
  <c r="Q663" i="37"/>
  <c r="Q662" i="37"/>
  <c r="Q661" i="37"/>
  <c r="Q660" i="37"/>
  <c r="Q659" i="37"/>
  <c r="Q658" i="37"/>
  <c r="Q657" i="37"/>
  <c r="Q656" i="37"/>
  <c r="Q655" i="37"/>
  <c r="Q654" i="37"/>
  <c r="Q653" i="37"/>
  <c r="Q652" i="37"/>
  <c r="Q651" i="37"/>
  <c r="Q650" i="37"/>
  <c r="Q649" i="37"/>
  <c r="Q648" i="37"/>
  <c r="Q647" i="37"/>
  <c r="Q646" i="37"/>
  <c r="Q645" i="37"/>
  <c r="Q644" i="37"/>
  <c r="Q640" i="37"/>
  <c r="I639" i="37"/>
  <c r="I638" i="37"/>
  <c r="I637" i="37"/>
  <c r="Q636" i="37"/>
  <c r="Q635" i="37"/>
  <c r="Q634" i="37"/>
  <c r="Q633" i="37"/>
  <c r="Q632" i="37"/>
  <c r="Q631" i="37"/>
  <c r="Q630" i="37"/>
  <c r="Q629" i="37"/>
  <c r="Q628" i="37"/>
  <c r="Q627" i="37"/>
  <c r="Q626" i="37"/>
  <c r="Q625" i="37"/>
  <c r="Q621" i="37"/>
  <c r="I620" i="37"/>
  <c r="I619" i="37"/>
  <c r="I618" i="37"/>
  <c r="Q617" i="37"/>
  <c r="Q616" i="37"/>
  <c r="Q615" i="37"/>
  <c r="I612" i="37"/>
  <c r="I611" i="37"/>
  <c r="I610" i="37"/>
  <c r="I609" i="37"/>
  <c r="Q608" i="37"/>
  <c r="I607" i="37"/>
  <c r="I606" i="37"/>
  <c r="I605" i="37"/>
  <c r="I604" i="37"/>
  <c r="Q603" i="37"/>
  <c r="I602" i="37"/>
  <c r="I601" i="37"/>
  <c r="I600" i="37"/>
  <c r="I599" i="37"/>
  <c r="Q598" i="37"/>
  <c r="I597" i="37"/>
  <c r="I596" i="37"/>
  <c r="I595" i="37"/>
  <c r="I594" i="37"/>
  <c r="Q593" i="37"/>
  <c r="I592" i="37"/>
  <c r="I591" i="37"/>
  <c r="I590" i="37"/>
  <c r="I589" i="37"/>
  <c r="Q588" i="37"/>
  <c r="I587" i="37"/>
  <c r="I586" i="37"/>
  <c r="I585" i="37"/>
  <c r="I584" i="37"/>
  <c r="Q583" i="37"/>
  <c r="Q578" i="37"/>
  <c r="I577" i="37"/>
  <c r="I576" i="37"/>
  <c r="I575" i="37"/>
  <c r="I574" i="37"/>
  <c r="Q573" i="37"/>
  <c r="Q572" i="37"/>
  <c r="Q571" i="37"/>
  <c r="Q570" i="37"/>
  <c r="Q569" i="37"/>
  <c r="Q568" i="37"/>
  <c r="Q567" i="37"/>
  <c r="Q566" i="37"/>
  <c r="Q565" i="37"/>
  <c r="Q564" i="37"/>
  <c r="Q563" i="37"/>
  <c r="Q562" i="37"/>
  <c r="Q561" i="37"/>
  <c r="Q560" i="37"/>
  <c r="Q559" i="37"/>
  <c r="Q558" i="37"/>
  <c r="Q557" i="37"/>
  <c r="I556" i="37"/>
  <c r="I555" i="37"/>
  <c r="I554" i="37"/>
  <c r="I553" i="37"/>
  <c r="I552" i="37"/>
  <c r="I551" i="37"/>
  <c r="I550" i="37"/>
  <c r="I549" i="37"/>
  <c r="I548" i="37"/>
  <c r="I547" i="37"/>
  <c r="I546" i="37"/>
  <c r="I545" i="37"/>
  <c r="I544" i="37"/>
  <c r="I543" i="37"/>
  <c r="Q542" i="37"/>
  <c r="I541" i="37"/>
  <c r="I540" i="37"/>
  <c r="I539" i="37"/>
  <c r="I538" i="37"/>
  <c r="I537" i="37"/>
  <c r="I536" i="37"/>
  <c r="I535" i="37"/>
  <c r="I534" i="37"/>
  <c r="I533" i="37"/>
  <c r="I532" i="37"/>
  <c r="I531" i="37"/>
  <c r="I530" i="37"/>
  <c r="I529" i="37"/>
  <c r="I528" i="37"/>
  <c r="Q527" i="37"/>
  <c r="I526" i="37"/>
  <c r="I525" i="37"/>
  <c r="I524" i="37"/>
  <c r="I523" i="37"/>
  <c r="I522" i="37"/>
  <c r="I521" i="37"/>
  <c r="I520" i="37"/>
  <c r="I519" i="37"/>
  <c r="I518" i="37"/>
  <c r="I517" i="37"/>
  <c r="I516" i="37"/>
  <c r="I515" i="37"/>
  <c r="I514" i="37"/>
  <c r="I513" i="37"/>
  <c r="Q512" i="37"/>
  <c r="I511" i="37"/>
  <c r="I510" i="37"/>
  <c r="I509" i="37"/>
  <c r="I508" i="37"/>
  <c r="I507" i="37"/>
  <c r="I506" i="37"/>
  <c r="I505" i="37"/>
  <c r="I504" i="37"/>
  <c r="I503" i="37"/>
  <c r="I502" i="37"/>
  <c r="I501" i="37"/>
  <c r="I500" i="37"/>
  <c r="I499" i="37"/>
  <c r="I498" i="37"/>
  <c r="Q497" i="37"/>
  <c r="I496" i="37"/>
  <c r="I495" i="37"/>
  <c r="I494" i="37"/>
  <c r="I493" i="37"/>
  <c r="I492" i="37"/>
  <c r="I491" i="37"/>
  <c r="I490" i="37"/>
  <c r="I489" i="37"/>
  <c r="I488" i="37"/>
  <c r="I487" i="37"/>
  <c r="I486" i="37"/>
  <c r="I485" i="37"/>
  <c r="I484" i="37"/>
  <c r="I483" i="37"/>
  <c r="Q482" i="37"/>
  <c r="I481" i="37"/>
  <c r="I480" i="37"/>
  <c r="I479" i="37"/>
  <c r="I478" i="37"/>
  <c r="I477" i="37"/>
  <c r="I476" i="37"/>
  <c r="I475" i="37"/>
  <c r="I474" i="37"/>
  <c r="I473" i="37"/>
  <c r="I472" i="37"/>
  <c r="I471" i="37"/>
  <c r="I470" i="37"/>
  <c r="I469" i="37"/>
  <c r="I468" i="37"/>
  <c r="Q467" i="37"/>
  <c r="Q452" i="37"/>
  <c r="Q451" i="37"/>
  <c r="I451" i="37"/>
  <c r="Q450" i="37"/>
  <c r="I450" i="37"/>
  <c r="Q449" i="37"/>
  <c r="I449" i="37"/>
  <c r="Q448" i="37"/>
  <c r="I448" i="37"/>
  <c r="Q447" i="37"/>
  <c r="I447" i="37"/>
  <c r="Q446" i="37"/>
  <c r="I446" i="37"/>
  <c r="Q445" i="37"/>
  <c r="I445" i="37"/>
  <c r="Q444" i="37"/>
  <c r="I444" i="37"/>
  <c r="Q443" i="37"/>
  <c r="I443" i="37"/>
  <c r="Q442" i="37"/>
  <c r="I442" i="37"/>
  <c r="Q441" i="37"/>
  <c r="I441" i="37"/>
  <c r="Q440" i="37"/>
  <c r="I440" i="37"/>
  <c r="Q439" i="37"/>
  <c r="I439" i="37"/>
  <c r="Q438" i="37"/>
  <c r="I438" i="37"/>
  <c r="Q437" i="37"/>
  <c r="Q434" i="37"/>
  <c r="Q433" i="37"/>
  <c r="Q432" i="37"/>
  <c r="Q431" i="37"/>
  <c r="Q430" i="37"/>
  <c r="Q429" i="37"/>
  <c r="Q428" i="37"/>
  <c r="Q427" i="37"/>
  <c r="Q424" i="37"/>
  <c r="Q423" i="37"/>
  <c r="Q422" i="37"/>
  <c r="Q421" i="37"/>
  <c r="Q420" i="37"/>
  <c r="Q419" i="37"/>
  <c r="Q418" i="37"/>
  <c r="Q417" i="37"/>
  <c r="Q416" i="37"/>
  <c r="Q415" i="37"/>
  <c r="Q414" i="37"/>
  <c r="Q413" i="37"/>
  <c r="Q412" i="37"/>
  <c r="Q411" i="37"/>
  <c r="Q410" i="37"/>
  <c r="Q409" i="37"/>
  <c r="Q408" i="37"/>
  <c r="Q405" i="37"/>
  <c r="Q402" i="37"/>
  <c r="Q401" i="37"/>
  <c r="Q400" i="37"/>
  <c r="I399" i="37"/>
  <c r="Q398" i="37"/>
  <c r="Q397" i="37"/>
  <c r="Q396" i="37"/>
  <c r="I395" i="37"/>
  <c r="I394" i="37"/>
  <c r="I393" i="37"/>
  <c r="Q392" i="37"/>
  <c r="Q391" i="37"/>
  <c r="I390" i="37"/>
  <c r="I389" i="37"/>
  <c r="I388" i="37"/>
  <c r="I387" i="37"/>
  <c r="I386" i="37"/>
  <c r="I385" i="37"/>
  <c r="I384" i="37"/>
  <c r="I383" i="37"/>
  <c r="Q382" i="37"/>
  <c r="I381" i="37"/>
  <c r="I380" i="37"/>
  <c r="Q379" i="37"/>
  <c r="I378" i="37"/>
  <c r="Q377" i="37"/>
  <c r="Q376" i="37"/>
  <c r="Q375" i="37"/>
  <c r="I374" i="37"/>
  <c r="Q373" i="37"/>
  <c r="Q372" i="37"/>
  <c r="Q371" i="37"/>
  <c r="I370" i="37"/>
  <c r="I369" i="37"/>
  <c r="Q368" i="37"/>
  <c r="Q367" i="37"/>
  <c r="I366" i="37"/>
  <c r="I365" i="37"/>
  <c r="Q364" i="37"/>
  <c r="I361" i="37"/>
  <c r="I360" i="37"/>
  <c r="Q359" i="37"/>
  <c r="Q358" i="37"/>
  <c r="I358" i="37"/>
  <c r="Q357" i="37"/>
  <c r="I357" i="37"/>
  <c r="Q356" i="37"/>
  <c r="Q355" i="37"/>
  <c r="I355" i="37"/>
  <c r="Q354" i="37"/>
  <c r="I354" i="37"/>
  <c r="Q353" i="37"/>
  <c r="Q352" i="37"/>
  <c r="I352" i="37"/>
  <c r="Q351" i="37"/>
  <c r="I351" i="37"/>
  <c r="Q350" i="37"/>
  <c r="Q349" i="37"/>
  <c r="I349" i="37"/>
  <c r="Q348" i="37"/>
  <c r="I348" i="37"/>
  <c r="Q347" i="37"/>
  <c r="I346" i="37"/>
  <c r="I345" i="37"/>
  <c r="Q344" i="37"/>
  <c r="Q343" i="37"/>
  <c r="Q342" i="37"/>
  <c r="Q341" i="37"/>
  <c r="I340" i="37"/>
  <c r="I339" i="37"/>
  <c r="Q338" i="37"/>
  <c r="I332" i="37"/>
  <c r="I331" i="37"/>
  <c r="Q330" i="37"/>
  <c r="Q326" i="37"/>
  <c r="I326" i="37"/>
  <c r="Q325" i="37"/>
  <c r="I325" i="37"/>
  <c r="Q324" i="37"/>
  <c r="I323" i="37"/>
  <c r="I322" i="37"/>
  <c r="Q321" i="37"/>
  <c r="I320" i="37"/>
  <c r="I319" i="37"/>
  <c r="Q318" i="37"/>
  <c r="I317" i="37"/>
  <c r="I316" i="37"/>
  <c r="Q315" i="37"/>
  <c r="I314" i="37"/>
  <c r="I313" i="37"/>
  <c r="Q312" i="37"/>
  <c r="I311" i="37"/>
  <c r="I310" i="37"/>
  <c r="Q309" i="37"/>
  <c r="I308" i="37"/>
  <c r="I307" i="37"/>
  <c r="Q306" i="37"/>
  <c r="Q303" i="37"/>
  <c r="I302" i="37"/>
  <c r="I301" i="37"/>
  <c r="Q300" i="37"/>
  <c r="Q295" i="37"/>
  <c r="Q294" i="37"/>
  <c r="Q293" i="37"/>
  <c r="Q292" i="37"/>
  <c r="Q291" i="37"/>
  <c r="Q290" i="37"/>
  <c r="Q289" i="37"/>
  <c r="Q288" i="37"/>
  <c r="Q287" i="37"/>
  <c r="Q286" i="37"/>
  <c r="Q285" i="37"/>
  <c r="Q284" i="37"/>
  <c r="Q283" i="37"/>
  <c r="Q282" i="37"/>
  <c r="Q281" i="37"/>
  <c r="Q280" i="37"/>
  <c r="Q279" i="37"/>
  <c r="Q278" i="37"/>
  <c r="Q277" i="37"/>
  <c r="Q276" i="37"/>
  <c r="Q275" i="37"/>
  <c r="Q274" i="37"/>
  <c r="Q273" i="37"/>
  <c r="Q272" i="37"/>
  <c r="Q271" i="37"/>
  <c r="Q270" i="37"/>
  <c r="Q269" i="37"/>
  <c r="Q268" i="37"/>
  <c r="Q267" i="37"/>
  <c r="Q266" i="37"/>
  <c r="Q265" i="37"/>
  <c r="Q264" i="37"/>
  <c r="Q263" i="37"/>
  <c r="Q262" i="37"/>
  <c r="Q261" i="37"/>
  <c r="Q260" i="37"/>
  <c r="Q259" i="37"/>
  <c r="Q258" i="37"/>
  <c r="Q257" i="37"/>
  <c r="Q256" i="37"/>
  <c r="Q255" i="37"/>
  <c r="Q254" i="37"/>
  <c r="Q253" i="37"/>
  <c r="Q252" i="37"/>
  <c r="Q251" i="37"/>
  <c r="Q250" i="37"/>
  <c r="Q249" i="37"/>
  <c r="Q248" i="37"/>
  <c r="Q247" i="37"/>
  <c r="Q246" i="37"/>
  <c r="Q245" i="37"/>
  <c r="Q244" i="37"/>
  <c r="Q243" i="37"/>
  <c r="Q242" i="37"/>
  <c r="Q241" i="37"/>
  <c r="Q240" i="37"/>
  <c r="Q239" i="37"/>
  <c r="Q238" i="37"/>
  <c r="Q237" i="37"/>
  <c r="Q236" i="37"/>
  <c r="Q235" i="37"/>
  <c r="Q234" i="37"/>
  <c r="Q233" i="37"/>
  <c r="Q232" i="37"/>
  <c r="Q231" i="37"/>
  <c r="Q230" i="37"/>
  <c r="Q229" i="37"/>
  <c r="I228" i="37"/>
  <c r="I227" i="37"/>
  <c r="I226" i="37"/>
  <c r="I225" i="37"/>
  <c r="I224" i="37"/>
  <c r="I223" i="37"/>
  <c r="I222" i="37"/>
  <c r="I221" i="37"/>
  <c r="Q220" i="37"/>
  <c r="I219" i="37"/>
  <c r="I218" i="37"/>
  <c r="I217" i="37"/>
  <c r="I216" i="37"/>
  <c r="I215" i="37"/>
  <c r="I214" i="37"/>
  <c r="I213" i="37"/>
  <c r="I212" i="37"/>
  <c r="Q211" i="37"/>
  <c r="I210" i="37"/>
  <c r="I209" i="37"/>
  <c r="I208" i="37"/>
  <c r="I207" i="37"/>
  <c r="I206" i="37"/>
  <c r="I205" i="37"/>
  <c r="I204" i="37"/>
  <c r="I203" i="37"/>
  <c r="Q202" i="37"/>
  <c r="I201" i="37"/>
  <c r="I200" i="37"/>
  <c r="I199" i="37"/>
  <c r="I198" i="37"/>
  <c r="I197" i="37"/>
  <c r="I196" i="37"/>
  <c r="I195" i="37"/>
  <c r="I194" i="37"/>
  <c r="Q193" i="37"/>
  <c r="I192" i="37"/>
  <c r="I191" i="37"/>
  <c r="I190" i="37"/>
  <c r="I189" i="37"/>
  <c r="I188" i="37"/>
  <c r="I187" i="37"/>
  <c r="I186" i="37"/>
  <c r="I185" i="37"/>
  <c r="Q184" i="37"/>
  <c r="I183" i="37"/>
  <c r="I182" i="37"/>
  <c r="I181" i="37"/>
  <c r="I180" i="37"/>
  <c r="I179" i="37"/>
  <c r="I178" i="37"/>
  <c r="I177" i="37"/>
  <c r="I176" i="37"/>
  <c r="Q175" i="37"/>
  <c r="Q166" i="37"/>
  <c r="I165" i="37"/>
  <c r="I164" i="37"/>
  <c r="I163" i="37"/>
  <c r="I162" i="37"/>
  <c r="I161" i="37"/>
  <c r="I160" i="37"/>
  <c r="I159" i="37"/>
  <c r="I158" i="37"/>
  <c r="Q157" i="37"/>
  <c r="Q156" i="37"/>
  <c r="I155" i="37"/>
  <c r="I154" i="37"/>
  <c r="I153" i="37"/>
  <c r="I152" i="37"/>
  <c r="I151" i="37"/>
  <c r="I150" i="37"/>
  <c r="I149" i="37"/>
  <c r="I148" i="37"/>
  <c r="Q147" i="37"/>
  <c r="I146" i="37"/>
  <c r="I145" i="37"/>
  <c r="I144" i="37"/>
  <c r="I143" i="37"/>
  <c r="I142" i="37"/>
  <c r="I141" i="37"/>
  <c r="I140" i="37"/>
  <c r="I139" i="37"/>
  <c r="Q138" i="37"/>
  <c r="I137" i="37"/>
  <c r="I136" i="37"/>
  <c r="I135" i="37"/>
  <c r="I134" i="37"/>
  <c r="I133" i="37"/>
  <c r="I132" i="37"/>
  <c r="I131" i="37"/>
  <c r="I130" i="37"/>
  <c r="Q129" i="37"/>
  <c r="I128" i="37"/>
  <c r="I127" i="37"/>
  <c r="I126" i="37"/>
  <c r="I125" i="37"/>
  <c r="I124" i="37"/>
  <c r="I123" i="37"/>
  <c r="I122" i="37"/>
  <c r="I121" i="37"/>
  <c r="Q120" i="37"/>
  <c r="I119" i="37"/>
  <c r="I118" i="37"/>
  <c r="I117" i="37"/>
  <c r="I116" i="37"/>
  <c r="I115" i="37"/>
  <c r="I114" i="37"/>
  <c r="I113" i="37"/>
  <c r="I112" i="37"/>
  <c r="Q111" i="37"/>
  <c r="I110" i="37"/>
  <c r="I109" i="37"/>
  <c r="I108" i="37"/>
  <c r="I107" i="37"/>
  <c r="I106" i="37"/>
  <c r="I105" i="37"/>
  <c r="I104" i="37"/>
  <c r="I103" i="37"/>
  <c r="Q102" i="37"/>
  <c r="Q93" i="37"/>
  <c r="I92" i="37"/>
  <c r="I91" i="37"/>
  <c r="I90" i="37"/>
  <c r="I89" i="37"/>
  <c r="I88" i="37"/>
  <c r="I87" i="37"/>
  <c r="I86" i="37"/>
  <c r="I85" i="37"/>
  <c r="Q84" i="37"/>
  <c r="Q83" i="37"/>
  <c r="Q82" i="37"/>
  <c r="I81" i="37"/>
  <c r="I80" i="37"/>
  <c r="Q79" i="37"/>
  <c r="I78" i="37"/>
  <c r="I77" i="37"/>
  <c r="Q76" i="37"/>
  <c r="I75" i="37"/>
  <c r="I74" i="37"/>
  <c r="Q73" i="37"/>
  <c r="I72" i="37"/>
  <c r="I71" i="37"/>
  <c r="Q70" i="37"/>
  <c r="I69" i="37"/>
  <c r="I68" i="37"/>
  <c r="Q67" i="37"/>
  <c r="I66" i="37"/>
  <c r="I65" i="37"/>
  <c r="Q64" i="37"/>
  <c r="Q61" i="37"/>
  <c r="I60" i="37"/>
  <c r="I59" i="37"/>
  <c r="Q58" i="37"/>
  <c r="Q57" i="37"/>
  <c r="Q56" i="37"/>
  <c r="I55" i="37"/>
  <c r="I54" i="37"/>
  <c r="Q53" i="37"/>
  <c r="I52" i="37"/>
  <c r="I51" i="37"/>
  <c r="Q50" i="37"/>
  <c r="I49" i="37"/>
  <c r="I48" i="37"/>
  <c r="Q47" i="37"/>
  <c r="I46" i="37"/>
  <c r="I45" i="37"/>
  <c r="Q44" i="37"/>
  <c r="I43" i="37"/>
  <c r="I42" i="37"/>
  <c r="Q41" i="37"/>
  <c r="I40" i="37"/>
  <c r="I39" i="37"/>
  <c r="Q38" i="37"/>
  <c r="Q35" i="37"/>
  <c r="I34" i="37"/>
  <c r="I33" i="37"/>
  <c r="Q32" i="37"/>
  <c r="Q31" i="37"/>
  <c r="Q30" i="37"/>
  <c r="Q29" i="37"/>
  <c r="Q28" i="37"/>
  <c r="Q27" i="37"/>
  <c r="Q26" i="37"/>
  <c r="Q25" i="37"/>
  <c r="Q24" i="37"/>
  <c r="Q23" i="37"/>
  <c r="Q22" i="37"/>
  <c r="Q21" i="37"/>
  <c r="Q20" i="37"/>
  <c r="Q19" i="37"/>
  <c r="Q18" i="37"/>
  <c r="Q17" i="37"/>
  <c r="Q16" i="37"/>
  <c r="Q15" i="37"/>
  <c r="Q14" i="37"/>
  <c r="Q13" i="37"/>
  <c r="Q12" i="37"/>
  <c r="Q11" i="37"/>
  <c r="Q10" i="37"/>
  <c r="Q9" i="37"/>
  <c r="Q994" i="36"/>
  <c r="I994" i="36"/>
  <c r="Q993" i="36"/>
  <c r="I993" i="36"/>
  <c r="Q992" i="36"/>
  <c r="I992" i="36"/>
  <c r="Q991" i="36"/>
  <c r="I991" i="36"/>
  <c r="Q990" i="36"/>
  <c r="Q986" i="36"/>
  <c r="Q985" i="36"/>
  <c r="Q984" i="36"/>
  <c r="Q983" i="36"/>
  <c r="Q982" i="36"/>
  <c r="Q981" i="36"/>
  <c r="Q980" i="36"/>
  <c r="Q979" i="36"/>
  <c r="Q978" i="36"/>
  <c r="Q977" i="36"/>
  <c r="Q976" i="36"/>
  <c r="Q975" i="36"/>
  <c r="I974" i="36"/>
  <c r="I973" i="36"/>
  <c r="I972" i="36"/>
  <c r="Q971" i="36"/>
  <c r="Q970" i="36"/>
  <c r="Q969" i="36"/>
  <c r="Q968" i="36"/>
  <c r="Q967" i="36"/>
  <c r="Q966" i="36"/>
  <c r="Q965" i="36"/>
  <c r="Q964" i="36"/>
  <c r="Q963" i="36"/>
  <c r="Q962" i="36"/>
  <c r="Q961" i="36"/>
  <c r="I960" i="36"/>
  <c r="I959" i="36"/>
  <c r="I958" i="36"/>
  <c r="Q957" i="36"/>
  <c r="I956" i="36"/>
  <c r="I955" i="36"/>
  <c r="I954" i="36"/>
  <c r="Q953" i="36"/>
  <c r="I952" i="36"/>
  <c r="I951" i="36"/>
  <c r="I950" i="36"/>
  <c r="Q949" i="36"/>
  <c r="Q948" i="36"/>
  <c r="Q947" i="36"/>
  <c r="I946" i="36"/>
  <c r="I945" i="36"/>
  <c r="Q944" i="36"/>
  <c r="Q943" i="36"/>
  <c r="Q942" i="36"/>
  <c r="Q941" i="36"/>
  <c r="Q940" i="36"/>
  <c r="Q939" i="36"/>
  <c r="Q938" i="36"/>
  <c r="Q937" i="36"/>
  <c r="Q936" i="36"/>
  <c r="Q935" i="36"/>
  <c r="Q934" i="36"/>
  <c r="Q933" i="36"/>
  <c r="Q932" i="36"/>
  <c r="Q931" i="36"/>
  <c r="Q930" i="36"/>
  <c r="Q929" i="36"/>
  <c r="Q928" i="36"/>
  <c r="Q925" i="36"/>
  <c r="Q924" i="36"/>
  <c r="Q923" i="36"/>
  <c r="Q922" i="36"/>
  <c r="Q921" i="36"/>
  <c r="Q920" i="36"/>
  <c r="Q919" i="36"/>
  <c r="Q918" i="36"/>
  <c r="Q917" i="36"/>
  <c r="Q916" i="36"/>
  <c r="Q915" i="36"/>
  <c r="Q914" i="36"/>
  <c r="Q913" i="36"/>
  <c r="Q912" i="36"/>
  <c r="Q911" i="36"/>
  <c r="I910" i="36"/>
  <c r="Q909" i="36"/>
  <c r="Q908" i="36"/>
  <c r="Q907" i="36"/>
  <c r="Q906" i="36"/>
  <c r="Q905" i="36"/>
  <c r="Q904" i="36"/>
  <c r="Q903" i="36"/>
  <c r="Q902" i="36"/>
  <c r="Q901" i="36"/>
  <c r="Q900" i="36"/>
  <c r="Q899" i="36"/>
  <c r="Q898" i="36"/>
  <c r="Q897" i="36"/>
  <c r="Q896" i="36"/>
  <c r="Q895" i="36"/>
  <c r="Q894" i="36"/>
  <c r="Q893" i="36"/>
  <c r="Q892" i="36"/>
  <c r="Q891" i="36"/>
  <c r="Q890" i="36"/>
  <c r="Q889" i="36"/>
  <c r="Q888" i="36"/>
  <c r="Q887" i="36"/>
  <c r="Q886" i="36"/>
  <c r="Q885" i="36"/>
  <c r="Q884" i="36"/>
  <c r="I883" i="36"/>
  <c r="I882" i="36"/>
  <c r="Q881" i="36"/>
  <c r="I880" i="36"/>
  <c r="I879" i="36"/>
  <c r="Q878" i="36"/>
  <c r="Q877" i="36"/>
  <c r="Q876" i="36"/>
  <c r="Q875" i="36"/>
  <c r="Q874" i="36"/>
  <c r="Q873" i="36"/>
  <c r="Q872" i="36"/>
  <c r="Q871" i="36"/>
  <c r="Q870" i="36"/>
  <c r="Q869" i="36"/>
  <c r="Q868" i="36"/>
  <c r="Q867" i="36"/>
  <c r="I866" i="36"/>
  <c r="I865" i="36"/>
  <c r="Q864" i="36"/>
  <c r="Q863" i="36"/>
  <c r="Q862" i="36"/>
  <c r="Q861" i="36"/>
  <c r="Q860" i="36"/>
  <c r="Q859" i="36"/>
  <c r="Q858" i="36"/>
  <c r="Q857" i="36"/>
  <c r="Q856" i="36"/>
  <c r="Q855" i="36"/>
  <c r="Q854" i="36"/>
  <c r="Q853" i="36"/>
  <c r="Q852" i="36"/>
  <c r="Q851" i="36"/>
  <c r="Q850" i="36"/>
  <c r="Q849" i="36"/>
  <c r="P849" i="36"/>
  <c r="Q848" i="36"/>
  <c r="P848" i="36"/>
  <c r="Q847" i="36"/>
  <c r="Q846" i="36"/>
  <c r="Q845" i="36"/>
  <c r="Q844" i="36"/>
  <c r="Q843" i="36"/>
  <c r="Q842" i="36"/>
  <c r="Q841" i="36"/>
  <c r="Q840" i="36"/>
  <c r="Q839" i="36"/>
  <c r="Q838" i="36"/>
  <c r="Q837" i="36"/>
  <c r="Q836" i="36"/>
  <c r="Q835" i="36"/>
  <c r="Q834" i="36"/>
  <c r="Q832" i="36"/>
  <c r="Q831" i="36"/>
  <c r="I830" i="36"/>
  <c r="I829" i="36"/>
  <c r="I828" i="36"/>
  <c r="Q827" i="36"/>
  <c r="I826" i="36"/>
  <c r="I825" i="36"/>
  <c r="I824" i="36"/>
  <c r="Q823" i="36"/>
  <c r="Q822" i="36"/>
  <c r="Q821" i="36"/>
  <c r="Q820" i="36"/>
  <c r="Q819" i="36"/>
  <c r="Q818" i="36"/>
  <c r="I817" i="36"/>
  <c r="I816" i="36"/>
  <c r="Q815" i="36"/>
  <c r="I814" i="36"/>
  <c r="I813" i="36"/>
  <c r="Q812" i="36"/>
  <c r="Q811" i="36"/>
  <c r="Q810" i="36"/>
  <c r="Q809" i="36"/>
  <c r="Q808" i="36"/>
  <c r="Q807" i="36"/>
  <c r="Q806" i="36"/>
  <c r="Q805" i="36"/>
  <c r="Q804" i="36"/>
  <c r="Q803" i="36"/>
  <c r="Q802" i="36"/>
  <c r="Q801" i="36"/>
  <c r="Q800" i="36"/>
  <c r="Q799" i="36"/>
  <c r="Q798" i="36"/>
  <c r="Q797" i="36"/>
  <c r="Q796" i="36"/>
  <c r="Q795" i="36"/>
  <c r="I794" i="36"/>
  <c r="I793" i="36"/>
  <c r="Q792" i="36"/>
  <c r="Q791" i="36"/>
  <c r="Q790" i="36"/>
  <c r="Q789" i="36"/>
  <c r="Q788" i="36"/>
  <c r="Q787" i="36"/>
  <c r="I786" i="36"/>
  <c r="I785" i="36"/>
  <c r="I784" i="36"/>
  <c r="Q783" i="36"/>
  <c r="I782" i="36"/>
  <c r="I781" i="36"/>
  <c r="I780" i="36"/>
  <c r="Q779" i="36"/>
  <c r="I778" i="36"/>
  <c r="I777" i="36"/>
  <c r="I776" i="36"/>
  <c r="Q775" i="36"/>
  <c r="I774" i="36"/>
  <c r="I773" i="36"/>
  <c r="I772" i="36"/>
  <c r="Q771" i="36"/>
  <c r="Q770" i="36"/>
  <c r="I769" i="36"/>
  <c r="I768" i="36"/>
  <c r="Q767" i="36"/>
  <c r="Q764" i="36"/>
  <c r="Q763" i="36"/>
  <c r="Q762" i="36"/>
  <c r="Q761" i="36"/>
  <c r="Q760" i="36"/>
  <c r="Q759" i="36"/>
  <c r="Q758" i="36"/>
  <c r="Q757" i="36"/>
  <c r="I756" i="36"/>
  <c r="I755" i="36"/>
  <c r="I754" i="36"/>
  <c r="I753" i="36"/>
  <c r="Q752" i="36"/>
  <c r="Q751" i="36"/>
  <c r="Q750" i="36"/>
  <c r="Q749" i="36"/>
  <c r="Q748" i="36"/>
  <c r="I747" i="36"/>
  <c r="I746" i="36"/>
  <c r="Q745" i="36"/>
  <c r="I744" i="36"/>
  <c r="I743" i="36"/>
  <c r="I742" i="36"/>
  <c r="I741" i="36"/>
  <c r="Q740" i="36"/>
  <c r="I739" i="36"/>
  <c r="I738" i="36"/>
  <c r="I737" i="36"/>
  <c r="I736" i="36"/>
  <c r="Q735" i="36"/>
  <c r="I734" i="36"/>
  <c r="I733" i="36"/>
  <c r="I732" i="36"/>
  <c r="Q731" i="36"/>
  <c r="Q730" i="36"/>
  <c r="Q729" i="36"/>
  <c r="Q728" i="36"/>
  <c r="Q727" i="36"/>
  <c r="I721" i="36"/>
  <c r="I720" i="36"/>
  <c r="I719" i="36"/>
  <c r="I712" i="36"/>
  <c r="I711" i="36"/>
  <c r="I710" i="36"/>
  <c r="I709" i="36"/>
  <c r="I701" i="36"/>
  <c r="I700" i="36"/>
  <c r="I699" i="36"/>
  <c r="I698" i="36"/>
  <c r="I697" i="36"/>
  <c r="I690" i="36"/>
  <c r="I689" i="36"/>
  <c r="I688" i="36"/>
  <c r="I687" i="36"/>
  <c r="I680" i="36"/>
  <c r="I679" i="36"/>
  <c r="I678" i="36"/>
  <c r="I677" i="36"/>
  <c r="I670" i="36"/>
  <c r="I669" i="36"/>
  <c r="I668" i="36"/>
  <c r="I667" i="36"/>
  <c r="Q665" i="36"/>
  <c r="Q664" i="36"/>
  <c r="Q663" i="36"/>
  <c r="Q662" i="36"/>
  <c r="Q661" i="36"/>
  <c r="Q660" i="36"/>
  <c r="Q659" i="36"/>
  <c r="Q658" i="36"/>
  <c r="Q657" i="36"/>
  <c r="Q656" i="36"/>
  <c r="Q655" i="36"/>
  <c r="Q654" i="36"/>
  <c r="Q653" i="36"/>
  <c r="Q652" i="36"/>
  <c r="Q651" i="36"/>
  <c r="Q650" i="36"/>
  <c r="Q649" i="36"/>
  <c r="Q648" i="36"/>
  <c r="Q647" i="36"/>
  <c r="Q646" i="36"/>
  <c r="Q645" i="36"/>
  <c r="Q644" i="36"/>
  <c r="Q640" i="36"/>
  <c r="I639" i="36"/>
  <c r="I638" i="36"/>
  <c r="I637" i="36"/>
  <c r="Q636" i="36"/>
  <c r="Q635" i="36"/>
  <c r="Q634" i="36"/>
  <c r="Q633" i="36"/>
  <c r="Q632" i="36"/>
  <c r="Q631" i="36"/>
  <c r="Q630" i="36"/>
  <c r="Q629" i="36"/>
  <c r="Q628" i="36"/>
  <c r="Q627" i="36"/>
  <c r="Q626" i="36"/>
  <c r="Q625" i="36"/>
  <c r="Q621" i="36"/>
  <c r="I620" i="36"/>
  <c r="I619" i="36"/>
  <c r="I618" i="36"/>
  <c r="Q617" i="36"/>
  <c r="Q616" i="36"/>
  <c r="Q615" i="36"/>
  <c r="I612" i="36"/>
  <c r="I611" i="36"/>
  <c r="I610" i="36"/>
  <c r="I609" i="36"/>
  <c r="Q608" i="36"/>
  <c r="I607" i="36"/>
  <c r="I606" i="36"/>
  <c r="I605" i="36"/>
  <c r="I604" i="36"/>
  <c r="Q603" i="36"/>
  <c r="I602" i="36"/>
  <c r="I601" i="36"/>
  <c r="I600" i="36"/>
  <c r="I599" i="36"/>
  <c r="Q598" i="36"/>
  <c r="I597" i="36"/>
  <c r="I596" i="36"/>
  <c r="I595" i="36"/>
  <c r="I594" i="36"/>
  <c r="Q593" i="36"/>
  <c r="I592" i="36"/>
  <c r="I591" i="36"/>
  <c r="I590" i="36"/>
  <c r="I589" i="36"/>
  <c r="Q588" i="36"/>
  <c r="I587" i="36"/>
  <c r="I586" i="36"/>
  <c r="I585" i="36"/>
  <c r="I584" i="36"/>
  <c r="Q583" i="36"/>
  <c r="Q578" i="36"/>
  <c r="I577" i="36"/>
  <c r="I576" i="36"/>
  <c r="I575" i="36"/>
  <c r="I574" i="36"/>
  <c r="Q573" i="36"/>
  <c r="Q572" i="36"/>
  <c r="Q571" i="36"/>
  <c r="Q570" i="36"/>
  <c r="Q569" i="36"/>
  <c r="Q568" i="36"/>
  <c r="Q567" i="36"/>
  <c r="Q566" i="36"/>
  <c r="Q565" i="36"/>
  <c r="Q564" i="36"/>
  <c r="Q563" i="36"/>
  <c r="Q562" i="36"/>
  <c r="Q561" i="36"/>
  <c r="Q560" i="36"/>
  <c r="Q559" i="36"/>
  <c r="Q558" i="36"/>
  <c r="Q557" i="36"/>
  <c r="I556" i="36"/>
  <c r="I555" i="36"/>
  <c r="I554" i="36"/>
  <c r="I553" i="36"/>
  <c r="I552" i="36"/>
  <c r="I551" i="36"/>
  <c r="I550" i="36"/>
  <c r="I549" i="36"/>
  <c r="I548" i="36"/>
  <c r="I547" i="36"/>
  <c r="I546" i="36"/>
  <c r="I545" i="36"/>
  <c r="I544" i="36"/>
  <c r="I543" i="36"/>
  <c r="Q542" i="36"/>
  <c r="I541" i="36"/>
  <c r="I540" i="36"/>
  <c r="I539" i="36"/>
  <c r="I538" i="36"/>
  <c r="I537" i="36"/>
  <c r="I536" i="36"/>
  <c r="I535" i="36"/>
  <c r="I534" i="36"/>
  <c r="I533" i="36"/>
  <c r="I532" i="36"/>
  <c r="I531" i="36"/>
  <c r="I530" i="36"/>
  <c r="I529" i="36"/>
  <c r="I528" i="36"/>
  <c r="Q527" i="36"/>
  <c r="I526" i="36"/>
  <c r="I525" i="36"/>
  <c r="I524" i="36"/>
  <c r="I523" i="36"/>
  <c r="I522" i="36"/>
  <c r="I521" i="36"/>
  <c r="I520" i="36"/>
  <c r="I519" i="36"/>
  <c r="I518" i="36"/>
  <c r="I517" i="36"/>
  <c r="I516" i="36"/>
  <c r="I515" i="36"/>
  <c r="I514" i="36"/>
  <c r="I513" i="36"/>
  <c r="Q512" i="36"/>
  <c r="I511" i="36"/>
  <c r="I510" i="36"/>
  <c r="I509" i="36"/>
  <c r="I508" i="36"/>
  <c r="I507" i="36"/>
  <c r="I506" i="36"/>
  <c r="I505" i="36"/>
  <c r="I504" i="36"/>
  <c r="I503" i="36"/>
  <c r="I502" i="36"/>
  <c r="I501" i="36"/>
  <c r="I500" i="36"/>
  <c r="I499" i="36"/>
  <c r="I498" i="36"/>
  <c r="Q497" i="36"/>
  <c r="I496" i="36"/>
  <c r="I495" i="36"/>
  <c r="I494" i="36"/>
  <c r="I493" i="36"/>
  <c r="I492" i="36"/>
  <c r="I491" i="36"/>
  <c r="I490" i="36"/>
  <c r="I489" i="36"/>
  <c r="I488" i="36"/>
  <c r="I487" i="36"/>
  <c r="I486" i="36"/>
  <c r="I485" i="36"/>
  <c r="I484" i="36"/>
  <c r="I483" i="36"/>
  <c r="Q482" i="36"/>
  <c r="I481" i="36"/>
  <c r="I480" i="36"/>
  <c r="I479" i="36"/>
  <c r="I478" i="36"/>
  <c r="I477" i="36"/>
  <c r="I476" i="36"/>
  <c r="I475" i="36"/>
  <c r="I474" i="36"/>
  <c r="I473" i="36"/>
  <c r="I472" i="36"/>
  <c r="I471" i="36"/>
  <c r="I470" i="36"/>
  <c r="I469" i="36"/>
  <c r="I468" i="36"/>
  <c r="Q467" i="36"/>
  <c r="Q452" i="36"/>
  <c r="Q451" i="36"/>
  <c r="I451" i="36"/>
  <c r="Q450" i="36"/>
  <c r="I450" i="36"/>
  <c r="Q449" i="36"/>
  <c r="I449" i="36"/>
  <c r="Q448" i="36"/>
  <c r="I448" i="36"/>
  <c r="Q447" i="36"/>
  <c r="I447" i="36"/>
  <c r="Q446" i="36"/>
  <c r="I446" i="36"/>
  <c r="Q445" i="36"/>
  <c r="I445" i="36"/>
  <c r="Q444" i="36"/>
  <c r="I444" i="36"/>
  <c r="Q443" i="36"/>
  <c r="I443" i="36"/>
  <c r="Q442" i="36"/>
  <c r="I442" i="36"/>
  <c r="Q441" i="36"/>
  <c r="I441" i="36"/>
  <c r="Q440" i="36"/>
  <c r="I440" i="36"/>
  <c r="Q439" i="36"/>
  <c r="I439" i="36"/>
  <c r="Q438" i="36"/>
  <c r="I438" i="36"/>
  <c r="Q437" i="36"/>
  <c r="Q434" i="36"/>
  <c r="Q433" i="36"/>
  <c r="Q432" i="36"/>
  <c r="Q431" i="36"/>
  <c r="Q430" i="36"/>
  <c r="Q429" i="36"/>
  <c r="Q428" i="36"/>
  <c r="Q427" i="36"/>
  <c r="Q424" i="36"/>
  <c r="Q423" i="36"/>
  <c r="Q422" i="36"/>
  <c r="Q421" i="36"/>
  <c r="Q420" i="36"/>
  <c r="Q419" i="36"/>
  <c r="Q418" i="36"/>
  <c r="Q417" i="36"/>
  <c r="Q416" i="36"/>
  <c r="Q415" i="36"/>
  <c r="Q414" i="36"/>
  <c r="Q413" i="36"/>
  <c r="Q412" i="36"/>
  <c r="Q411" i="36"/>
  <c r="Q410" i="36"/>
  <c r="Q409" i="36"/>
  <c r="Q408" i="36"/>
  <c r="Q405" i="36"/>
  <c r="Q402" i="36"/>
  <c r="Q401" i="36"/>
  <c r="Q400" i="36"/>
  <c r="I399" i="36"/>
  <c r="Q398" i="36"/>
  <c r="Q397" i="36"/>
  <c r="Q396" i="36"/>
  <c r="I395" i="36"/>
  <c r="I394" i="36"/>
  <c r="I393" i="36"/>
  <c r="Q392" i="36"/>
  <c r="Q391" i="36"/>
  <c r="I390" i="36"/>
  <c r="I389" i="36"/>
  <c r="I388" i="36"/>
  <c r="I387" i="36"/>
  <c r="I386" i="36"/>
  <c r="I385" i="36"/>
  <c r="I384" i="36"/>
  <c r="I383" i="36"/>
  <c r="Q382" i="36"/>
  <c r="I381" i="36"/>
  <c r="I380" i="36"/>
  <c r="Q379" i="36"/>
  <c r="I378" i="36"/>
  <c r="Q377" i="36"/>
  <c r="Q376" i="36"/>
  <c r="Q375" i="36"/>
  <c r="I374" i="36"/>
  <c r="Q373" i="36"/>
  <c r="Q372" i="36"/>
  <c r="Q371" i="36"/>
  <c r="I370" i="36"/>
  <c r="I369" i="36"/>
  <c r="Q368" i="36"/>
  <c r="Q367" i="36"/>
  <c r="I366" i="36"/>
  <c r="I365" i="36"/>
  <c r="Q364" i="36"/>
  <c r="I361" i="36"/>
  <c r="I360" i="36"/>
  <c r="Q359" i="36"/>
  <c r="Q358" i="36"/>
  <c r="I358" i="36"/>
  <c r="Q357" i="36"/>
  <c r="I357" i="36"/>
  <c r="Q356" i="36"/>
  <c r="Q355" i="36"/>
  <c r="I355" i="36"/>
  <c r="Q354" i="36"/>
  <c r="I354" i="36"/>
  <c r="Q353" i="36"/>
  <c r="Q352" i="36"/>
  <c r="I352" i="36"/>
  <c r="Q351" i="36"/>
  <c r="I351" i="36"/>
  <c r="Q350" i="36"/>
  <c r="Q349" i="36"/>
  <c r="I349" i="36"/>
  <c r="Q348" i="36"/>
  <c r="I348" i="36"/>
  <c r="Q347" i="36"/>
  <c r="I346" i="36"/>
  <c r="I345" i="36"/>
  <c r="Q344" i="36"/>
  <c r="Q343" i="36"/>
  <c r="Q342" i="36"/>
  <c r="Q341" i="36"/>
  <c r="I340" i="36"/>
  <c r="I339" i="36"/>
  <c r="Q338" i="36"/>
  <c r="I332" i="36"/>
  <c r="I331" i="36"/>
  <c r="Q330" i="36"/>
  <c r="Q326" i="36"/>
  <c r="I326" i="36"/>
  <c r="Q325" i="36"/>
  <c r="I325" i="36"/>
  <c r="Q324" i="36"/>
  <c r="I323" i="36"/>
  <c r="I322" i="36"/>
  <c r="Q321" i="36"/>
  <c r="I320" i="36"/>
  <c r="I319" i="36"/>
  <c r="Q318" i="36"/>
  <c r="I317" i="36"/>
  <c r="I316" i="36"/>
  <c r="Q315" i="36"/>
  <c r="I314" i="36"/>
  <c r="I313" i="36"/>
  <c r="Q312" i="36"/>
  <c r="I311" i="36"/>
  <c r="I310" i="36"/>
  <c r="Q309" i="36"/>
  <c r="I308" i="36"/>
  <c r="I307" i="36"/>
  <c r="Q306" i="36"/>
  <c r="Q303" i="36"/>
  <c r="I302" i="36"/>
  <c r="I301" i="36"/>
  <c r="Q300" i="36"/>
  <c r="Q295" i="36"/>
  <c r="Q294" i="36"/>
  <c r="Q293" i="36"/>
  <c r="Q292" i="36"/>
  <c r="Q291" i="36"/>
  <c r="Q290" i="36"/>
  <c r="Q289" i="36"/>
  <c r="Q288" i="36"/>
  <c r="Q287" i="36"/>
  <c r="Q286" i="36"/>
  <c r="Q285" i="36"/>
  <c r="Q284" i="36"/>
  <c r="Q283" i="36"/>
  <c r="Q282" i="36"/>
  <c r="Q281" i="36"/>
  <c r="Q280" i="36"/>
  <c r="Q279" i="36"/>
  <c r="Q278" i="36"/>
  <c r="Q277" i="36"/>
  <c r="Q276" i="36"/>
  <c r="Q275" i="36"/>
  <c r="Q274" i="36"/>
  <c r="Q273" i="36"/>
  <c r="Q272" i="36"/>
  <c r="Q271" i="36"/>
  <c r="Q270" i="36"/>
  <c r="Q269" i="36"/>
  <c r="Q268" i="36"/>
  <c r="Q267" i="36"/>
  <c r="Q266" i="36"/>
  <c r="Q265" i="36"/>
  <c r="Q264" i="36"/>
  <c r="Q263" i="36"/>
  <c r="Q262" i="36"/>
  <c r="Q261" i="36"/>
  <c r="Q260" i="36"/>
  <c r="Q259" i="36"/>
  <c r="Q258" i="36"/>
  <c r="Q257" i="36"/>
  <c r="Q256" i="36"/>
  <c r="Q255" i="36"/>
  <c r="Q254" i="36"/>
  <c r="Q253" i="36"/>
  <c r="Q252" i="36"/>
  <c r="Q251" i="36"/>
  <c r="Q250" i="36"/>
  <c r="Q249" i="36"/>
  <c r="Q248" i="36"/>
  <c r="Q247" i="36"/>
  <c r="Q246" i="36"/>
  <c r="Q245" i="36"/>
  <c r="Q244" i="36"/>
  <c r="Q243" i="36"/>
  <c r="Q242" i="36"/>
  <c r="Q241" i="36"/>
  <c r="Q240" i="36"/>
  <c r="Q239" i="36"/>
  <c r="Q238" i="36"/>
  <c r="Q237" i="36"/>
  <c r="Q236" i="36"/>
  <c r="Q235" i="36"/>
  <c r="Q234" i="36"/>
  <c r="Q233" i="36"/>
  <c r="Q232" i="36"/>
  <c r="Q231" i="36"/>
  <c r="Q230" i="36"/>
  <c r="Q229" i="36"/>
  <c r="I228" i="36"/>
  <c r="I227" i="36"/>
  <c r="I226" i="36"/>
  <c r="I225" i="36"/>
  <c r="I224" i="36"/>
  <c r="I223" i="36"/>
  <c r="I222" i="36"/>
  <c r="I221" i="36"/>
  <c r="Q220" i="36"/>
  <c r="I219" i="36"/>
  <c r="I218" i="36"/>
  <c r="I217" i="36"/>
  <c r="I216" i="36"/>
  <c r="I215" i="36"/>
  <c r="I214" i="36"/>
  <c r="I213" i="36"/>
  <c r="I212" i="36"/>
  <c r="Q211" i="36"/>
  <c r="I210" i="36"/>
  <c r="I209" i="36"/>
  <c r="I208" i="36"/>
  <c r="I207" i="36"/>
  <c r="I206" i="36"/>
  <c r="I205" i="36"/>
  <c r="I204" i="36"/>
  <c r="I203" i="36"/>
  <c r="Q202" i="36"/>
  <c r="I201" i="36"/>
  <c r="I200" i="36"/>
  <c r="I199" i="36"/>
  <c r="I198" i="36"/>
  <c r="I197" i="36"/>
  <c r="I196" i="36"/>
  <c r="I195" i="36"/>
  <c r="I194" i="36"/>
  <c r="Q193" i="36"/>
  <c r="I192" i="36"/>
  <c r="I191" i="36"/>
  <c r="I190" i="36"/>
  <c r="I189" i="36"/>
  <c r="I188" i="36"/>
  <c r="I187" i="36"/>
  <c r="I186" i="36"/>
  <c r="I185" i="36"/>
  <c r="Q184" i="36"/>
  <c r="I183" i="36"/>
  <c r="I182" i="36"/>
  <c r="I181" i="36"/>
  <c r="I180" i="36"/>
  <c r="I179" i="36"/>
  <c r="I178" i="36"/>
  <c r="I177" i="36"/>
  <c r="I176" i="36"/>
  <c r="Q175" i="36"/>
  <c r="Q166" i="36"/>
  <c r="I165" i="36"/>
  <c r="I164" i="36"/>
  <c r="I163" i="36"/>
  <c r="I162" i="36"/>
  <c r="I161" i="36"/>
  <c r="I160" i="36"/>
  <c r="I159" i="36"/>
  <c r="I158" i="36"/>
  <c r="Q157" i="36"/>
  <c r="Q156" i="36"/>
  <c r="I155" i="36"/>
  <c r="I154" i="36"/>
  <c r="I153" i="36"/>
  <c r="I152" i="36"/>
  <c r="I151" i="36"/>
  <c r="I150" i="36"/>
  <c r="I149" i="36"/>
  <c r="I148" i="36"/>
  <c r="Q147" i="36"/>
  <c r="I146" i="36"/>
  <c r="I145" i="36"/>
  <c r="I144" i="36"/>
  <c r="I143" i="36"/>
  <c r="I142" i="36"/>
  <c r="I141" i="36"/>
  <c r="I140" i="36"/>
  <c r="I139" i="36"/>
  <c r="Q138" i="36"/>
  <c r="I137" i="36"/>
  <c r="I136" i="36"/>
  <c r="I135" i="36"/>
  <c r="I134" i="36"/>
  <c r="I133" i="36"/>
  <c r="I132" i="36"/>
  <c r="I131" i="36"/>
  <c r="I130" i="36"/>
  <c r="Q129" i="36"/>
  <c r="I128" i="36"/>
  <c r="I127" i="36"/>
  <c r="I126" i="36"/>
  <c r="I125" i="36"/>
  <c r="I124" i="36"/>
  <c r="I123" i="36"/>
  <c r="I122" i="36"/>
  <c r="I121" i="36"/>
  <c r="Q120" i="36"/>
  <c r="I119" i="36"/>
  <c r="I118" i="36"/>
  <c r="I117" i="36"/>
  <c r="I116" i="36"/>
  <c r="I115" i="36"/>
  <c r="I114" i="36"/>
  <c r="I113" i="36"/>
  <c r="I112" i="36"/>
  <c r="Q111" i="36"/>
  <c r="I110" i="36"/>
  <c r="I109" i="36"/>
  <c r="I108" i="36"/>
  <c r="I107" i="36"/>
  <c r="I106" i="36"/>
  <c r="I105" i="36"/>
  <c r="I104" i="36"/>
  <c r="I103" i="36"/>
  <c r="Q102" i="36"/>
  <c r="Q93" i="36"/>
  <c r="I92" i="36"/>
  <c r="I91" i="36"/>
  <c r="I90" i="36"/>
  <c r="I89" i="36"/>
  <c r="I88" i="36"/>
  <c r="I87" i="36"/>
  <c r="I86" i="36"/>
  <c r="I85" i="36"/>
  <c r="Q84" i="36"/>
  <c r="Q83" i="36"/>
  <c r="Q82" i="36"/>
  <c r="I81" i="36"/>
  <c r="I80" i="36"/>
  <c r="Q79" i="36"/>
  <c r="I78" i="36"/>
  <c r="I77" i="36"/>
  <c r="Q76" i="36"/>
  <c r="I75" i="36"/>
  <c r="I74" i="36"/>
  <c r="Q73" i="36"/>
  <c r="I72" i="36"/>
  <c r="I71" i="36"/>
  <c r="Q70" i="36"/>
  <c r="I69" i="36"/>
  <c r="I68" i="36"/>
  <c r="Q67" i="36"/>
  <c r="I66" i="36"/>
  <c r="I65" i="36"/>
  <c r="Q64" i="36"/>
  <c r="Q61" i="36"/>
  <c r="I60" i="36"/>
  <c r="I59" i="36"/>
  <c r="Q58" i="36"/>
  <c r="Q57" i="36"/>
  <c r="Q56" i="36"/>
  <c r="I55" i="36"/>
  <c r="I54" i="36"/>
  <c r="Q53" i="36"/>
  <c r="I52" i="36"/>
  <c r="I51" i="36"/>
  <c r="Q50" i="36"/>
  <c r="I49" i="36"/>
  <c r="I48" i="36"/>
  <c r="Q47" i="36"/>
  <c r="I46" i="36"/>
  <c r="I45" i="36"/>
  <c r="Q44" i="36"/>
  <c r="I43" i="36"/>
  <c r="I42" i="36"/>
  <c r="Q41" i="36"/>
  <c r="I40" i="36"/>
  <c r="I39" i="36"/>
  <c r="Q38" i="36"/>
  <c r="Q35" i="36"/>
  <c r="I34" i="36"/>
  <c r="I33" i="36"/>
  <c r="Q32" i="36"/>
  <c r="Q31" i="36"/>
  <c r="Q30" i="36"/>
  <c r="Q29" i="36"/>
  <c r="Q28" i="36"/>
  <c r="Q27" i="36"/>
  <c r="Q26" i="36"/>
  <c r="Q25" i="36"/>
  <c r="Q24" i="36"/>
  <c r="Q23" i="36"/>
  <c r="Q22" i="36"/>
  <c r="Q21" i="36"/>
  <c r="Q20" i="36"/>
  <c r="Q19" i="36"/>
  <c r="Q18" i="36"/>
  <c r="Q17" i="36"/>
  <c r="Q16" i="36"/>
  <c r="Q15" i="36"/>
  <c r="Q14" i="36"/>
  <c r="Q13" i="36"/>
  <c r="Q12" i="36"/>
  <c r="Q11" i="36"/>
  <c r="Q10" i="36"/>
  <c r="Q9" i="36"/>
  <c r="Q994" i="35"/>
  <c r="I994" i="35"/>
  <c r="Q993" i="35"/>
  <c r="I993" i="35"/>
  <c r="Q992" i="35"/>
  <c r="I992" i="35"/>
  <c r="Q991" i="35"/>
  <c r="I991" i="35"/>
  <c r="Q990" i="35"/>
  <c r="Q986" i="35"/>
  <c r="Q985" i="35"/>
  <c r="Q984" i="35"/>
  <c r="Q983" i="35"/>
  <c r="Q982" i="35"/>
  <c r="Q981" i="35"/>
  <c r="Q980" i="35"/>
  <c r="Q979" i="35"/>
  <c r="Q978" i="35"/>
  <c r="Q977" i="35"/>
  <c r="Q976" i="35"/>
  <c r="Q975" i="35"/>
  <c r="I974" i="35"/>
  <c r="I973" i="35"/>
  <c r="I972" i="35"/>
  <c r="Q971" i="35"/>
  <c r="Q970" i="35"/>
  <c r="Q969" i="35"/>
  <c r="Q968" i="35"/>
  <c r="Q967" i="35"/>
  <c r="Q966" i="35"/>
  <c r="Q965" i="35"/>
  <c r="Q964" i="35"/>
  <c r="Q963" i="35"/>
  <c r="Q962" i="35"/>
  <c r="Q961" i="35"/>
  <c r="I960" i="35"/>
  <c r="I959" i="35"/>
  <c r="I958" i="35"/>
  <c r="Q957" i="35"/>
  <c r="I956" i="35"/>
  <c r="I955" i="35"/>
  <c r="I954" i="35"/>
  <c r="Q953" i="35"/>
  <c r="I952" i="35"/>
  <c r="I951" i="35"/>
  <c r="I950" i="35"/>
  <c r="Q949" i="35"/>
  <c r="Q948" i="35"/>
  <c r="Q947" i="35"/>
  <c r="I946" i="35"/>
  <c r="I945" i="35"/>
  <c r="Q944" i="35"/>
  <c r="Q943" i="35"/>
  <c r="Q942" i="35"/>
  <c r="Q941" i="35"/>
  <c r="Q940" i="35"/>
  <c r="Q939" i="35"/>
  <c r="Q938" i="35"/>
  <c r="Q937" i="35"/>
  <c r="Q936" i="35"/>
  <c r="Q935" i="35"/>
  <c r="Q934" i="35"/>
  <c r="Q933" i="35"/>
  <c r="Q932" i="35"/>
  <c r="Q931" i="35"/>
  <c r="Q930" i="35"/>
  <c r="Q929" i="35"/>
  <c r="Q928" i="35"/>
  <c r="Q925" i="35"/>
  <c r="Q924" i="35"/>
  <c r="Q923" i="35"/>
  <c r="Q922" i="35"/>
  <c r="Q921" i="35"/>
  <c r="Q920" i="35"/>
  <c r="Q919" i="35"/>
  <c r="Q918" i="35"/>
  <c r="Q917" i="35"/>
  <c r="Q916" i="35"/>
  <c r="Q915" i="35"/>
  <c r="Q914" i="35"/>
  <c r="Q913" i="35"/>
  <c r="Q912" i="35"/>
  <c r="Q911" i="35"/>
  <c r="I910" i="35"/>
  <c r="Q909" i="35"/>
  <c r="Q908" i="35"/>
  <c r="Q907" i="35"/>
  <c r="Q906" i="35"/>
  <c r="Q905" i="35"/>
  <c r="Q904" i="35"/>
  <c r="Q903" i="35"/>
  <c r="Q902" i="35"/>
  <c r="Q901" i="35"/>
  <c r="Q900" i="35"/>
  <c r="Q899" i="35"/>
  <c r="Q898" i="35"/>
  <c r="Q897" i="35"/>
  <c r="Q896" i="35"/>
  <c r="Q895" i="35"/>
  <c r="Q894" i="35"/>
  <c r="Q893" i="35"/>
  <c r="Q892" i="35"/>
  <c r="Q891" i="35"/>
  <c r="Q890" i="35"/>
  <c r="Q889" i="35"/>
  <c r="Q888" i="35"/>
  <c r="Q887" i="35"/>
  <c r="Q886" i="35"/>
  <c r="Q885" i="35"/>
  <c r="Q884" i="35"/>
  <c r="I883" i="35"/>
  <c r="I882" i="35"/>
  <c r="Q881" i="35"/>
  <c r="I880" i="35"/>
  <c r="I879" i="35"/>
  <c r="Q878" i="35"/>
  <c r="Q877" i="35"/>
  <c r="Q876" i="35"/>
  <c r="Q875" i="35"/>
  <c r="Q874" i="35"/>
  <c r="Q873" i="35"/>
  <c r="Q872" i="35"/>
  <c r="Q871" i="35"/>
  <c r="Q870" i="35"/>
  <c r="Q869" i="35"/>
  <c r="Q868" i="35"/>
  <c r="Q867" i="35"/>
  <c r="I866" i="35"/>
  <c r="I865" i="35"/>
  <c r="Q864" i="35"/>
  <c r="Q863" i="35"/>
  <c r="Q862" i="35"/>
  <c r="Q861" i="35"/>
  <c r="Q860" i="35"/>
  <c r="Q859" i="35"/>
  <c r="Q858" i="35"/>
  <c r="Q857" i="35"/>
  <c r="Q856" i="35"/>
  <c r="Q855" i="35"/>
  <c r="Q854" i="35"/>
  <c r="Q853" i="35"/>
  <c r="Q852" i="35"/>
  <c r="Q851" i="35"/>
  <c r="Q850" i="35"/>
  <c r="Q849" i="35"/>
  <c r="P849" i="35"/>
  <c r="Q848" i="35"/>
  <c r="P848" i="35"/>
  <c r="Q847" i="35"/>
  <c r="Q846" i="35"/>
  <c r="Q845" i="35"/>
  <c r="Q844" i="35"/>
  <c r="Q843" i="35"/>
  <c r="Q842" i="35"/>
  <c r="Q841" i="35"/>
  <c r="Q840" i="35"/>
  <c r="Q839" i="35"/>
  <c r="Q838" i="35"/>
  <c r="Q837" i="35"/>
  <c r="Q836" i="35"/>
  <c r="Q835" i="35"/>
  <c r="Q834" i="35"/>
  <c r="Q832" i="35"/>
  <c r="Q831" i="35"/>
  <c r="I830" i="35"/>
  <c r="I829" i="35"/>
  <c r="I828" i="35"/>
  <c r="Q827" i="35"/>
  <c r="I826" i="35"/>
  <c r="I825" i="35"/>
  <c r="I824" i="35"/>
  <c r="Q823" i="35"/>
  <c r="Q822" i="35"/>
  <c r="Q821" i="35"/>
  <c r="Q820" i="35"/>
  <c r="Q819" i="35"/>
  <c r="Q818" i="35"/>
  <c r="I817" i="35"/>
  <c r="I816" i="35"/>
  <c r="Q815" i="35"/>
  <c r="I814" i="35"/>
  <c r="I813" i="35"/>
  <c r="Q812" i="35"/>
  <c r="Q811" i="35"/>
  <c r="Q810" i="35"/>
  <c r="Q809" i="35"/>
  <c r="Q808" i="35"/>
  <c r="Q807" i="35"/>
  <c r="Q806" i="35"/>
  <c r="Q805" i="35"/>
  <c r="Q804" i="35"/>
  <c r="Q803" i="35"/>
  <c r="Q802" i="35"/>
  <c r="Q801" i="35"/>
  <c r="Q800" i="35"/>
  <c r="Q799" i="35"/>
  <c r="Q798" i="35"/>
  <c r="Q797" i="35"/>
  <c r="Q796" i="35"/>
  <c r="Q795" i="35"/>
  <c r="I794" i="35"/>
  <c r="I793" i="35"/>
  <c r="Q792" i="35"/>
  <c r="Q791" i="35"/>
  <c r="Q790" i="35"/>
  <c r="Q789" i="35"/>
  <c r="Q788" i="35"/>
  <c r="Q787" i="35"/>
  <c r="I786" i="35"/>
  <c r="I785" i="35"/>
  <c r="I784" i="35"/>
  <c r="Q783" i="35"/>
  <c r="I782" i="35"/>
  <c r="I781" i="35"/>
  <c r="I780" i="35"/>
  <c r="Q779" i="35"/>
  <c r="I778" i="35"/>
  <c r="I777" i="35"/>
  <c r="I776" i="35"/>
  <c r="Q775" i="35"/>
  <c r="I774" i="35"/>
  <c r="I773" i="35"/>
  <c r="I772" i="35"/>
  <c r="Q771" i="35"/>
  <c r="Q770" i="35"/>
  <c r="I769" i="35"/>
  <c r="I768" i="35"/>
  <c r="Q767" i="35"/>
  <c r="Q764" i="35"/>
  <c r="Q763" i="35"/>
  <c r="Q762" i="35"/>
  <c r="Q761" i="35"/>
  <c r="Q760" i="35"/>
  <c r="Q759" i="35"/>
  <c r="Q758" i="35"/>
  <c r="Q757" i="35"/>
  <c r="I756" i="35"/>
  <c r="I755" i="35"/>
  <c r="I754" i="35"/>
  <c r="I753" i="35"/>
  <c r="Q752" i="35"/>
  <c r="Q751" i="35"/>
  <c r="Q750" i="35"/>
  <c r="Q749" i="35"/>
  <c r="Q748" i="35"/>
  <c r="I747" i="35"/>
  <c r="I746" i="35"/>
  <c r="Q745" i="35"/>
  <c r="I744" i="35"/>
  <c r="I743" i="35"/>
  <c r="I742" i="35"/>
  <c r="I741" i="35"/>
  <c r="Q740" i="35"/>
  <c r="I739" i="35"/>
  <c r="I738" i="35"/>
  <c r="I737" i="35"/>
  <c r="I736" i="35"/>
  <c r="Q735" i="35"/>
  <c r="I734" i="35"/>
  <c r="I733" i="35"/>
  <c r="I732" i="35"/>
  <c r="Q731" i="35"/>
  <c r="Q730" i="35"/>
  <c r="Q729" i="35"/>
  <c r="Q728" i="35"/>
  <c r="Q727" i="35"/>
  <c r="I721" i="35"/>
  <c r="I720" i="35"/>
  <c r="I719" i="35"/>
  <c r="I712" i="35"/>
  <c r="I711" i="35"/>
  <c r="I710" i="35"/>
  <c r="I709" i="35"/>
  <c r="I701" i="35"/>
  <c r="I700" i="35"/>
  <c r="I699" i="35"/>
  <c r="I698" i="35"/>
  <c r="I697" i="35"/>
  <c r="I690" i="35"/>
  <c r="I689" i="35"/>
  <c r="I688" i="35"/>
  <c r="I687" i="35"/>
  <c r="I680" i="35"/>
  <c r="I679" i="35"/>
  <c r="I678" i="35"/>
  <c r="I677" i="35"/>
  <c r="I670" i="35"/>
  <c r="I669" i="35"/>
  <c r="I668" i="35"/>
  <c r="I667" i="35"/>
  <c r="Q665" i="35"/>
  <c r="Q664" i="35"/>
  <c r="Q663" i="35"/>
  <c r="Q662" i="35"/>
  <c r="Q661" i="35"/>
  <c r="Q660" i="35"/>
  <c r="Q659" i="35"/>
  <c r="Q658" i="35"/>
  <c r="Q657" i="35"/>
  <c r="Q656" i="35"/>
  <c r="Q655" i="35"/>
  <c r="Q654" i="35"/>
  <c r="Q653" i="35"/>
  <c r="Q652" i="35"/>
  <c r="Q651" i="35"/>
  <c r="Q650" i="35"/>
  <c r="Q649" i="35"/>
  <c r="Q648" i="35"/>
  <c r="Q647" i="35"/>
  <c r="Q646" i="35"/>
  <c r="Q645" i="35"/>
  <c r="Q644" i="35"/>
  <c r="Q640" i="35"/>
  <c r="I639" i="35"/>
  <c r="I638" i="35"/>
  <c r="I637" i="35"/>
  <c r="Q636" i="35"/>
  <c r="Q635" i="35"/>
  <c r="Q634" i="35"/>
  <c r="Q633" i="35"/>
  <c r="Q632" i="35"/>
  <c r="Q631" i="35"/>
  <c r="Q630" i="35"/>
  <c r="Q629" i="35"/>
  <c r="Q628" i="35"/>
  <c r="Q627" i="35"/>
  <c r="Q626" i="35"/>
  <c r="Q625" i="35"/>
  <c r="Q621" i="35"/>
  <c r="I620" i="35"/>
  <c r="I619" i="35"/>
  <c r="I618" i="35"/>
  <c r="Q617" i="35"/>
  <c r="Q616" i="35"/>
  <c r="Q615" i="35"/>
  <c r="I612" i="35"/>
  <c r="I611" i="35"/>
  <c r="I610" i="35"/>
  <c r="I609" i="35"/>
  <c r="Q608" i="35"/>
  <c r="I607" i="35"/>
  <c r="I606" i="35"/>
  <c r="I605" i="35"/>
  <c r="I604" i="35"/>
  <c r="Q603" i="35"/>
  <c r="I602" i="35"/>
  <c r="I601" i="35"/>
  <c r="I600" i="35"/>
  <c r="I599" i="35"/>
  <c r="Q598" i="35"/>
  <c r="I597" i="35"/>
  <c r="I596" i="35"/>
  <c r="I595" i="35"/>
  <c r="I594" i="35"/>
  <c r="Q593" i="35"/>
  <c r="I592" i="35"/>
  <c r="I591" i="35"/>
  <c r="I590" i="35"/>
  <c r="I589" i="35"/>
  <c r="Q588" i="35"/>
  <c r="I587" i="35"/>
  <c r="I586" i="35"/>
  <c r="I585" i="35"/>
  <c r="I584" i="35"/>
  <c r="Q583" i="35"/>
  <c r="Q578" i="35"/>
  <c r="I577" i="35"/>
  <c r="I576" i="35"/>
  <c r="I575" i="35"/>
  <c r="I574" i="35"/>
  <c r="Q573" i="35"/>
  <c r="Q572" i="35"/>
  <c r="Q571" i="35"/>
  <c r="Q570" i="35"/>
  <c r="Q569" i="35"/>
  <c r="Q568" i="35"/>
  <c r="Q567" i="35"/>
  <c r="Q566" i="35"/>
  <c r="Q565" i="35"/>
  <c r="Q564" i="35"/>
  <c r="Q563" i="35"/>
  <c r="Q562" i="35"/>
  <c r="Q561" i="35"/>
  <c r="Q560" i="35"/>
  <c r="Q559" i="35"/>
  <c r="Q558" i="35"/>
  <c r="Q557" i="35"/>
  <c r="I556" i="35"/>
  <c r="I555" i="35"/>
  <c r="I554" i="35"/>
  <c r="I553" i="35"/>
  <c r="I552" i="35"/>
  <c r="I551" i="35"/>
  <c r="I550" i="35"/>
  <c r="I549" i="35"/>
  <c r="I548" i="35"/>
  <c r="I547" i="35"/>
  <c r="I546" i="35"/>
  <c r="I545" i="35"/>
  <c r="I544" i="35"/>
  <c r="I543" i="35"/>
  <c r="Q542" i="35"/>
  <c r="I541" i="35"/>
  <c r="I540" i="35"/>
  <c r="I539" i="35"/>
  <c r="I538" i="35"/>
  <c r="I537" i="35"/>
  <c r="I536" i="35"/>
  <c r="I535" i="35"/>
  <c r="I534" i="35"/>
  <c r="I533" i="35"/>
  <c r="I532" i="35"/>
  <c r="I531" i="35"/>
  <c r="I530" i="35"/>
  <c r="I529" i="35"/>
  <c r="I528" i="35"/>
  <c r="Q527" i="35"/>
  <c r="I526" i="35"/>
  <c r="I525" i="35"/>
  <c r="I524" i="35"/>
  <c r="I523" i="35"/>
  <c r="I522" i="35"/>
  <c r="I521" i="35"/>
  <c r="I520" i="35"/>
  <c r="I519" i="35"/>
  <c r="I518" i="35"/>
  <c r="I517" i="35"/>
  <c r="I516" i="35"/>
  <c r="I515" i="35"/>
  <c r="I514" i="35"/>
  <c r="I513" i="35"/>
  <c r="Q512" i="35"/>
  <c r="I511" i="35"/>
  <c r="I510" i="35"/>
  <c r="I509" i="35"/>
  <c r="I508" i="35"/>
  <c r="I507" i="35"/>
  <c r="I506" i="35"/>
  <c r="I505" i="35"/>
  <c r="I504" i="35"/>
  <c r="I503" i="35"/>
  <c r="I502" i="35"/>
  <c r="I501" i="35"/>
  <c r="I500" i="35"/>
  <c r="I499" i="35"/>
  <c r="I498" i="35"/>
  <c r="Q497" i="35"/>
  <c r="I496" i="35"/>
  <c r="I495" i="35"/>
  <c r="I494" i="35"/>
  <c r="I493" i="35"/>
  <c r="I492" i="35"/>
  <c r="I491" i="35"/>
  <c r="I490" i="35"/>
  <c r="I489" i="35"/>
  <c r="I488" i="35"/>
  <c r="I487" i="35"/>
  <c r="I486" i="35"/>
  <c r="I485" i="35"/>
  <c r="I484" i="35"/>
  <c r="I483" i="35"/>
  <c r="Q482" i="35"/>
  <c r="I481" i="35"/>
  <c r="I480" i="35"/>
  <c r="I479" i="35"/>
  <c r="I478" i="35"/>
  <c r="I477" i="35"/>
  <c r="I476" i="35"/>
  <c r="I475" i="35"/>
  <c r="I474" i="35"/>
  <c r="I473" i="35"/>
  <c r="I472" i="35"/>
  <c r="I471" i="35"/>
  <c r="I470" i="35"/>
  <c r="I469" i="35"/>
  <c r="I468" i="35"/>
  <c r="Q467" i="35"/>
  <c r="Q452" i="35"/>
  <c r="Q451" i="35"/>
  <c r="I451" i="35"/>
  <c r="Q450" i="35"/>
  <c r="I450" i="35"/>
  <c r="Q449" i="35"/>
  <c r="I449" i="35"/>
  <c r="Q448" i="35"/>
  <c r="I448" i="35"/>
  <c r="Q447" i="35"/>
  <c r="I447" i="35"/>
  <c r="Q446" i="35"/>
  <c r="I446" i="35"/>
  <c r="Q445" i="35"/>
  <c r="I445" i="35"/>
  <c r="Q444" i="35"/>
  <c r="I444" i="35"/>
  <c r="Q443" i="35"/>
  <c r="I443" i="35"/>
  <c r="Q442" i="35"/>
  <c r="I442" i="35"/>
  <c r="Q441" i="35"/>
  <c r="I441" i="35"/>
  <c r="Q440" i="35"/>
  <c r="I440" i="35"/>
  <c r="Q439" i="35"/>
  <c r="I439" i="35"/>
  <c r="Q438" i="35"/>
  <c r="I438" i="35"/>
  <c r="Q437" i="35"/>
  <c r="Q434" i="35"/>
  <c r="Q433" i="35"/>
  <c r="Q432" i="35"/>
  <c r="Q431" i="35"/>
  <c r="Q430" i="35"/>
  <c r="Q429" i="35"/>
  <c r="Q428" i="35"/>
  <c r="Q427" i="35"/>
  <c r="Q424" i="35"/>
  <c r="Q423" i="35"/>
  <c r="Q422" i="35"/>
  <c r="Q421" i="35"/>
  <c r="Q420" i="35"/>
  <c r="Q419" i="35"/>
  <c r="Q418" i="35"/>
  <c r="Q417" i="35"/>
  <c r="Q416" i="35"/>
  <c r="Q415" i="35"/>
  <c r="Q414" i="35"/>
  <c r="Q413" i="35"/>
  <c r="Q412" i="35"/>
  <c r="Q411" i="35"/>
  <c r="Q410" i="35"/>
  <c r="Q409" i="35"/>
  <c r="Q408" i="35"/>
  <c r="Q405" i="35"/>
  <c r="Q402" i="35"/>
  <c r="Q401" i="35"/>
  <c r="Q400" i="35"/>
  <c r="I399" i="35"/>
  <c r="Q398" i="35"/>
  <c r="Q397" i="35"/>
  <c r="Q396" i="35"/>
  <c r="I395" i="35"/>
  <c r="I394" i="35"/>
  <c r="I393" i="35"/>
  <c r="Q392" i="35"/>
  <c r="Q391" i="35"/>
  <c r="I390" i="35"/>
  <c r="I389" i="35"/>
  <c r="I388" i="35"/>
  <c r="I387" i="35"/>
  <c r="I386" i="35"/>
  <c r="I385" i="35"/>
  <c r="I384" i="35"/>
  <c r="I383" i="35"/>
  <c r="Q382" i="35"/>
  <c r="I381" i="35"/>
  <c r="I380" i="35"/>
  <c r="Q379" i="35"/>
  <c r="I378" i="35"/>
  <c r="Q377" i="35"/>
  <c r="Q376" i="35"/>
  <c r="Q375" i="35"/>
  <c r="I374" i="35"/>
  <c r="Q373" i="35"/>
  <c r="Q372" i="35"/>
  <c r="Q371" i="35"/>
  <c r="I370" i="35"/>
  <c r="I369" i="35"/>
  <c r="Q368" i="35"/>
  <c r="Q367" i="35"/>
  <c r="I366" i="35"/>
  <c r="I365" i="35"/>
  <c r="Q364" i="35"/>
  <c r="I361" i="35"/>
  <c r="I360" i="35"/>
  <c r="Q359" i="35"/>
  <c r="Q358" i="35"/>
  <c r="I358" i="35"/>
  <c r="Q357" i="35"/>
  <c r="I357" i="35"/>
  <c r="Q356" i="35"/>
  <c r="Q355" i="35"/>
  <c r="I355" i="35"/>
  <c r="Q354" i="35"/>
  <c r="I354" i="35"/>
  <c r="Q353" i="35"/>
  <c r="Q352" i="35"/>
  <c r="I352" i="35"/>
  <c r="Q351" i="35"/>
  <c r="I351" i="35"/>
  <c r="Q350" i="35"/>
  <c r="Q349" i="35"/>
  <c r="I349" i="35"/>
  <c r="Q348" i="35"/>
  <c r="I348" i="35"/>
  <c r="Q347" i="35"/>
  <c r="I346" i="35"/>
  <c r="I345" i="35"/>
  <c r="Q344" i="35"/>
  <c r="Q343" i="35"/>
  <c r="Q342" i="35"/>
  <c r="Q341" i="35"/>
  <c r="I340" i="35"/>
  <c r="I339" i="35"/>
  <c r="Q338" i="35"/>
  <c r="I332" i="35"/>
  <c r="I331" i="35"/>
  <c r="Q330" i="35"/>
  <c r="Q326" i="35"/>
  <c r="I326" i="35"/>
  <c r="Q325" i="35"/>
  <c r="I325" i="35"/>
  <c r="Q324" i="35"/>
  <c r="I323" i="35"/>
  <c r="I322" i="35"/>
  <c r="Q321" i="35"/>
  <c r="I320" i="35"/>
  <c r="I319" i="35"/>
  <c r="Q318" i="35"/>
  <c r="I317" i="35"/>
  <c r="I316" i="35"/>
  <c r="Q315" i="35"/>
  <c r="I314" i="35"/>
  <c r="I313" i="35"/>
  <c r="Q312" i="35"/>
  <c r="I311" i="35"/>
  <c r="I310" i="35"/>
  <c r="Q309" i="35"/>
  <c r="I308" i="35"/>
  <c r="I307" i="35"/>
  <c r="Q306" i="35"/>
  <c r="Q303" i="35"/>
  <c r="I302" i="35"/>
  <c r="I301" i="35"/>
  <c r="Q300" i="35"/>
  <c r="Q295" i="35"/>
  <c r="Q294" i="35"/>
  <c r="Q293" i="35"/>
  <c r="Q292" i="35"/>
  <c r="Q291" i="35"/>
  <c r="Q290" i="35"/>
  <c r="Q289" i="35"/>
  <c r="Q288" i="35"/>
  <c r="Q287" i="35"/>
  <c r="Q286" i="35"/>
  <c r="Q285" i="35"/>
  <c r="Q284" i="35"/>
  <c r="Q283" i="35"/>
  <c r="Q282" i="35"/>
  <c r="Q281" i="35"/>
  <c r="Q280" i="35"/>
  <c r="Q279" i="35"/>
  <c r="Q278" i="35"/>
  <c r="Q277" i="35"/>
  <c r="Q276" i="35"/>
  <c r="Q275" i="35"/>
  <c r="Q274" i="35"/>
  <c r="Q273" i="35"/>
  <c r="Q272" i="35"/>
  <c r="Q271" i="35"/>
  <c r="Q270" i="35"/>
  <c r="Q269" i="35"/>
  <c r="Q268" i="35"/>
  <c r="Q267" i="35"/>
  <c r="Q266" i="35"/>
  <c r="Q265" i="35"/>
  <c r="Q264" i="35"/>
  <c r="Q263" i="35"/>
  <c r="Q262" i="35"/>
  <c r="Q261" i="35"/>
  <c r="Q260" i="35"/>
  <c r="Q259" i="35"/>
  <c r="Q258" i="35"/>
  <c r="Q257" i="35"/>
  <c r="Q256" i="35"/>
  <c r="Q255" i="35"/>
  <c r="Q254" i="35"/>
  <c r="Q253" i="35"/>
  <c r="Q252" i="35"/>
  <c r="Q251" i="35"/>
  <c r="Q250" i="35"/>
  <c r="Q249" i="35"/>
  <c r="Q248" i="35"/>
  <c r="Q247" i="35"/>
  <c r="Q246" i="35"/>
  <c r="Q245" i="35"/>
  <c r="Q244" i="35"/>
  <c r="Q243" i="35"/>
  <c r="Q242" i="35"/>
  <c r="Q241" i="35"/>
  <c r="Q240" i="35"/>
  <c r="Q239" i="35"/>
  <c r="Q238" i="35"/>
  <c r="Q237" i="35"/>
  <c r="Q236" i="35"/>
  <c r="Q235" i="35"/>
  <c r="Q234" i="35"/>
  <c r="Q233" i="35"/>
  <c r="Q232" i="35"/>
  <c r="Q231" i="35"/>
  <c r="Q230" i="35"/>
  <c r="Q229" i="35"/>
  <c r="I228" i="35"/>
  <c r="I227" i="35"/>
  <c r="I226" i="35"/>
  <c r="I225" i="35"/>
  <c r="I224" i="35"/>
  <c r="I223" i="35"/>
  <c r="I222" i="35"/>
  <c r="I221" i="35"/>
  <c r="Q220" i="35"/>
  <c r="I219" i="35"/>
  <c r="I218" i="35"/>
  <c r="I217" i="35"/>
  <c r="I216" i="35"/>
  <c r="I215" i="35"/>
  <c r="I214" i="35"/>
  <c r="I213" i="35"/>
  <c r="I212" i="35"/>
  <c r="Q211" i="35"/>
  <c r="I210" i="35"/>
  <c r="I209" i="35"/>
  <c r="I208" i="35"/>
  <c r="I207" i="35"/>
  <c r="I206" i="35"/>
  <c r="I205" i="35"/>
  <c r="I204" i="35"/>
  <c r="I203" i="35"/>
  <c r="Q202" i="35"/>
  <c r="I201" i="35"/>
  <c r="I200" i="35"/>
  <c r="I199" i="35"/>
  <c r="I198" i="35"/>
  <c r="I197" i="35"/>
  <c r="I196" i="35"/>
  <c r="I195" i="35"/>
  <c r="I194" i="35"/>
  <c r="Q193" i="35"/>
  <c r="I192" i="35"/>
  <c r="I191" i="35"/>
  <c r="I190" i="35"/>
  <c r="I189" i="35"/>
  <c r="I188" i="35"/>
  <c r="I187" i="35"/>
  <c r="I186" i="35"/>
  <c r="I185" i="35"/>
  <c r="Q184" i="35"/>
  <c r="I183" i="35"/>
  <c r="I182" i="35"/>
  <c r="I181" i="35"/>
  <c r="I180" i="35"/>
  <c r="I179" i="35"/>
  <c r="I178" i="35"/>
  <c r="I177" i="35"/>
  <c r="I176" i="35"/>
  <c r="Q175" i="35"/>
  <c r="Q166" i="35"/>
  <c r="I165" i="35"/>
  <c r="I164" i="35"/>
  <c r="I163" i="35"/>
  <c r="I162" i="35"/>
  <c r="I161" i="35"/>
  <c r="I160" i="35"/>
  <c r="I159" i="35"/>
  <c r="I158" i="35"/>
  <c r="Q157" i="35"/>
  <c r="Q156" i="35"/>
  <c r="I155" i="35"/>
  <c r="I154" i="35"/>
  <c r="I153" i="35"/>
  <c r="I152" i="35"/>
  <c r="I151" i="35"/>
  <c r="I150" i="35"/>
  <c r="I149" i="35"/>
  <c r="I148" i="35"/>
  <c r="Q147" i="35"/>
  <c r="I146" i="35"/>
  <c r="I145" i="35"/>
  <c r="I144" i="35"/>
  <c r="I143" i="35"/>
  <c r="I142" i="35"/>
  <c r="I141" i="35"/>
  <c r="I140" i="35"/>
  <c r="I139" i="35"/>
  <c r="Q138" i="35"/>
  <c r="I137" i="35"/>
  <c r="I136" i="35"/>
  <c r="I135" i="35"/>
  <c r="I134" i="35"/>
  <c r="I133" i="35"/>
  <c r="I132" i="35"/>
  <c r="I131" i="35"/>
  <c r="I130" i="35"/>
  <c r="Q129" i="35"/>
  <c r="I128" i="35"/>
  <c r="I127" i="35"/>
  <c r="I126" i="35"/>
  <c r="I125" i="35"/>
  <c r="I124" i="35"/>
  <c r="I123" i="35"/>
  <c r="I122" i="35"/>
  <c r="I121" i="35"/>
  <c r="Q120" i="35"/>
  <c r="I119" i="35"/>
  <c r="I118" i="35"/>
  <c r="I117" i="35"/>
  <c r="I116" i="35"/>
  <c r="I115" i="35"/>
  <c r="I114" i="35"/>
  <c r="I113" i="35"/>
  <c r="I112" i="35"/>
  <c r="Q111" i="35"/>
  <c r="I110" i="35"/>
  <c r="I109" i="35"/>
  <c r="I108" i="35"/>
  <c r="I107" i="35"/>
  <c r="I106" i="35"/>
  <c r="I105" i="35"/>
  <c r="I104" i="35"/>
  <c r="I103" i="35"/>
  <c r="Q102" i="35"/>
  <c r="Q93" i="35"/>
  <c r="I92" i="35"/>
  <c r="I91" i="35"/>
  <c r="I90" i="35"/>
  <c r="I89" i="35"/>
  <c r="I88" i="35"/>
  <c r="I87" i="35"/>
  <c r="I86" i="35"/>
  <c r="I85" i="35"/>
  <c r="Q84" i="35"/>
  <c r="Q83" i="35"/>
  <c r="Q82" i="35"/>
  <c r="I81" i="35"/>
  <c r="I80" i="35"/>
  <c r="Q79" i="35"/>
  <c r="I78" i="35"/>
  <c r="I77" i="35"/>
  <c r="Q76" i="35"/>
  <c r="I75" i="35"/>
  <c r="I74" i="35"/>
  <c r="Q73" i="35"/>
  <c r="I72" i="35"/>
  <c r="I71" i="35"/>
  <c r="Q70" i="35"/>
  <c r="I69" i="35"/>
  <c r="I68" i="35"/>
  <c r="Q67" i="35"/>
  <c r="I66" i="35"/>
  <c r="I65" i="35"/>
  <c r="Q64" i="35"/>
  <c r="Q61" i="35"/>
  <c r="I60" i="35"/>
  <c r="I59" i="35"/>
  <c r="Q58" i="35"/>
  <c r="Q57" i="35"/>
  <c r="Q56" i="35"/>
  <c r="I55" i="35"/>
  <c r="I54" i="35"/>
  <c r="Q53" i="35"/>
  <c r="I52" i="35"/>
  <c r="I51" i="35"/>
  <c r="Q50" i="35"/>
  <c r="I49" i="35"/>
  <c r="I48" i="35"/>
  <c r="Q47" i="35"/>
  <c r="I46" i="35"/>
  <c r="I45" i="35"/>
  <c r="Q44" i="35"/>
  <c r="I43" i="35"/>
  <c r="I42" i="35"/>
  <c r="Q41" i="35"/>
  <c r="I40" i="35"/>
  <c r="I39" i="35"/>
  <c r="Q38" i="35"/>
  <c r="Q35" i="35"/>
  <c r="I34" i="35"/>
  <c r="I33" i="35"/>
  <c r="Q32" i="35"/>
  <c r="Q31" i="35"/>
  <c r="Q30" i="35"/>
  <c r="Q29" i="35"/>
  <c r="Q28" i="35"/>
  <c r="Q27" i="35"/>
  <c r="Q26" i="35"/>
  <c r="Q25" i="35"/>
  <c r="Q24" i="35"/>
  <c r="Q23" i="35"/>
  <c r="Q22" i="35"/>
  <c r="Q21" i="35"/>
  <c r="Q20" i="35"/>
  <c r="Q19" i="35"/>
  <c r="Q18" i="35"/>
  <c r="Q17" i="35"/>
  <c r="Q16" i="35"/>
  <c r="Q15" i="35"/>
  <c r="Q14" i="35"/>
  <c r="Q13" i="35"/>
  <c r="Q12" i="35"/>
  <c r="Q11" i="35"/>
  <c r="Q10" i="35"/>
  <c r="Q9" i="35"/>
  <c r="Q1025" i="34"/>
  <c r="I1025" i="34"/>
  <c r="Q1024" i="34"/>
  <c r="I1024" i="34"/>
  <c r="Q1023" i="34"/>
  <c r="I1023" i="34"/>
  <c r="Q1022" i="34"/>
  <c r="I1022" i="34"/>
  <c r="Q1021" i="34"/>
  <c r="Q1017" i="34"/>
  <c r="Q1016" i="34"/>
  <c r="Q1015" i="34"/>
  <c r="Q1014" i="34"/>
  <c r="Q1013" i="34"/>
  <c r="Q1012" i="34"/>
  <c r="Q1011" i="34"/>
  <c r="Q1010" i="34"/>
  <c r="Q1009" i="34"/>
  <c r="Q1008" i="34"/>
  <c r="Q1007" i="34"/>
  <c r="Q1006" i="34"/>
  <c r="I1005" i="34"/>
  <c r="I1004" i="34"/>
  <c r="I1003" i="34"/>
  <c r="Q1002" i="34"/>
  <c r="Q1001" i="34"/>
  <c r="Q1000" i="34"/>
  <c r="Q999" i="34"/>
  <c r="Q998" i="34"/>
  <c r="Q997" i="34"/>
  <c r="Q996" i="34"/>
  <c r="Q995" i="34"/>
  <c r="Q994" i="34"/>
  <c r="Q993" i="34"/>
  <c r="Q992" i="34"/>
  <c r="I991" i="34"/>
  <c r="I990" i="34"/>
  <c r="I989" i="34"/>
  <c r="Q988" i="34"/>
  <c r="I987" i="34"/>
  <c r="I986" i="34"/>
  <c r="I985" i="34"/>
  <c r="Q984" i="34"/>
  <c r="I983" i="34"/>
  <c r="I982" i="34"/>
  <c r="I981" i="34"/>
  <c r="Q980" i="34"/>
  <c r="Q979" i="34"/>
  <c r="Q978" i="34"/>
  <c r="I977" i="34"/>
  <c r="I976" i="34"/>
  <c r="Q975" i="34"/>
  <c r="Q974" i="34"/>
  <c r="Q973" i="34"/>
  <c r="Q972" i="34"/>
  <c r="Q971" i="34"/>
  <c r="Q970" i="34"/>
  <c r="Q969" i="34"/>
  <c r="Q968" i="34"/>
  <c r="Q967" i="34"/>
  <c r="Q966" i="34"/>
  <c r="Q965" i="34"/>
  <c r="Q964" i="34"/>
  <c r="Q963" i="34"/>
  <c r="Q962" i="34"/>
  <c r="Q961" i="34"/>
  <c r="Q960" i="34"/>
  <c r="Q959" i="34"/>
  <c r="Q956" i="34"/>
  <c r="Q955" i="34"/>
  <c r="Q954" i="34"/>
  <c r="Q953" i="34"/>
  <c r="Q952" i="34"/>
  <c r="Q951" i="34"/>
  <c r="Q950" i="34"/>
  <c r="Q949" i="34"/>
  <c r="Q948" i="34"/>
  <c r="Q947" i="34"/>
  <c r="Q946" i="34"/>
  <c r="Q945" i="34"/>
  <c r="Q944" i="34"/>
  <c r="Q943" i="34"/>
  <c r="Q942" i="34"/>
  <c r="I941" i="34"/>
  <c r="Q940" i="34"/>
  <c r="Q939" i="34"/>
  <c r="Q938" i="34"/>
  <c r="Q937" i="34"/>
  <c r="Q936" i="34"/>
  <c r="Q935" i="34"/>
  <c r="Q934" i="34"/>
  <c r="Q933" i="34"/>
  <c r="Q932" i="34"/>
  <c r="Q931" i="34"/>
  <c r="Q930" i="34"/>
  <c r="Q929" i="34"/>
  <c r="Q928" i="34"/>
  <c r="Q927" i="34"/>
  <c r="Q926" i="34"/>
  <c r="Q925" i="34"/>
  <c r="Q924" i="34"/>
  <c r="Q923" i="34"/>
  <c r="Q922" i="34"/>
  <c r="Q921" i="34"/>
  <c r="Q920" i="34"/>
  <c r="Q919" i="34"/>
  <c r="Q918" i="34"/>
  <c r="Q917" i="34"/>
  <c r="Q916" i="34"/>
  <c r="Q915" i="34"/>
  <c r="I914" i="34"/>
  <c r="I913" i="34"/>
  <c r="Q912" i="34"/>
  <c r="I911" i="34"/>
  <c r="I910" i="34"/>
  <c r="Q909" i="34"/>
  <c r="Q908" i="34"/>
  <c r="Q907" i="34"/>
  <c r="Q906" i="34"/>
  <c r="Q905" i="34"/>
  <c r="Q904" i="34"/>
  <c r="Q903" i="34"/>
  <c r="Q902" i="34"/>
  <c r="Q901" i="34"/>
  <c r="Q900" i="34"/>
  <c r="Q899" i="34"/>
  <c r="Q898" i="34"/>
  <c r="I897" i="34"/>
  <c r="I896" i="34"/>
  <c r="Q895" i="34"/>
  <c r="Q894" i="34"/>
  <c r="Q893" i="34"/>
  <c r="Q892" i="34"/>
  <c r="Q891" i="34"/>
  <c r="Q890" i="34"/>
  <c r="Q889" i="34"/>
  <c r="Q888" i="34"/>
  <c r="Q887" i="34"/>
  <c r="Q886" i="34"/>
  <c r="Q885" i="34"/>
  <c r="Q884" i="34"/>
  <c r="Q883" i="34"/>
  <c r="Q882" i="34"/>
  <c r="Q881" i="34"/>
  <c r="Q880" i="34"/>
  <c r="P880" i="34"/>
  <c r="Q879" i="34"/>
  <c r="P879" i="34"/>
  <c r="Q878" i="34"/>
  <c r="Q877" i="34"/>
  <c r="Q876" i="34"/>
  <c r="Q875" i="34"/>
  <c r="Q874" i="34"/>
  <c r="Q873" i="34"/>
  <c r="Q872" i="34"/>
  <c r="Q871" i="34"/>
  <c r="Q870" i="34"/>
  <c r="Q869" i="34"/>
  <c r="Q868" i="34"/>
  <c r="Q867" i="34"/>
  <c r="Q866" i="34"/>
  <c r="Q865" i="34"/>
  <c r="Q863" i="34"/>
  <c r="Q862" i="34"/>
  <c r="I861" i="34"/>
  <c r="I860" i="34"/>
  <c r="I859" i="34"/>
  <c r="Q858" i="34"/>
  <c r="I857" i="34"/>
  <c r="I856" i="34"/>
  <c r="I855" i="34"/>
  <c r="Q854" i="34"/>
  <c r="Q853" i="34"/>
  <c r="Q852" i="34"/>
  <c r="Q851" i="34"/>
  <c r="Q850" i="34"/>
  <c r="Q849" i="34"/>
  <c r="I848" i="34"/>
  <c r="I847" i="34"/>
  <c r="Q846" i="34"/>
  <c r="I845" i="34"/>
  <c r="I844" i="34"/>
  <c r="Q843" i="34"/>
  <c r="Q842" i="34"/>
  <c r="Q841" i="34"/>
  <c r="Q840" i="34"/>
  <c r="Q839" i="34"/>
  <c r="Q838" i="34"/>
  <c r="Q837" i="34"/>
  <c r="Q836" i="34"/>
  <c r="Q835" i="34"/>
  <c r="Q834" i="34"/>
  <c r="Q833" i="34"/>
  <c r="Q832" i="34"/>
  <c r="Q831" i="34"/>
  <c r="Q830" i="34"/>
  <c r="Q829" i="34"/>
  <c r="Q828" i="34"/>
  <c r="Q827" i="34"/>
  <c r="Q826" i="34"/>
  <c r="I825" i="34"/>
  <c r="I824" i="34"/>
  <c r="Q823" i="34"/>
  <c r="Q822" i="34"/>
  <c r="Q821" i="34"/>
  <c r="Q820" i="34"/>
  <c r="Q819" i="34"/>
  <c r="Q818" i="34"/>
  <c r="I817" i="34"/>
  <c r="I816" i="34"/>
  <c r="I815" i="34"/>
  <c r="Q814" i="34"/>
  <c r="I813" i="34"/>
  <c r="I812" i="34"/>
  <c r="I811" i="34"/>
  <c r="Q810" i="34"/>
  <c r="I809" i="34"/>
  <c r="I808" i="34"/>
  <c r="I807" i="34"/>
  <c r="Q806" i="34"/>
  <c r="I805" i="34"/>
  <c r="I804" i="34"/>
  <c r="I803" i="34"/>
  <c r="Q802" i="34"/>
  <c r="Q801" i="34"/>
  <c r="I800" i="34"/>
  <c r="I799" i="34"/>
  <c r="Q798" i="34"/>
  <c r="Q795" i="34"/>
  <c r="Q794" i="34"/>
  <c r="Q793" i="34"/>
  <c r="Q792" i="34"/>
  <c r="Q791" i="34"/>
  <c r="Q790" i="34"/>
  <c r="Q789" i="34"/>
  <c r="Q788" i="34"/>
  <c r="I787" i="34"/>
  <c r="I786" i="34"/>
  <c r="I785" i="34"/>
  <c r="I784" i="34"/>
  <c r="Q783" i="34"/>
  <c r="Q782" i="34"/>
  <c r="Q781" i="34"/>
  <c r="Q780" i="34"/>
  <c r="Q779" i="34"/>
  <c r="I778" i="34"/>
  <c r="I777" i="34"/>
  <c r="Q776" i="34"/>
  <c r="I775" i="34"/>
  <c r="I774" i="34"/>
  <c r="I773" i="34"/>
  <c r="I772" i="34"/>
  <c r="Q771" i="34"/>
  <c r="I770" i="34"/>
  <c r="I769" i="34"/>
  <c r="I768" i="34"/>
  <c r="I767" i="34"/>
  <c r="Q766" i="34"/>
  <c r="I765" i="34"/>
  <c r="I764" i="34"/>
  <c r="I763" i="34"/>
  <c r="Q762" i="34"/>
  <c r="Q761" i="34"/>
  <c r="Q760" i="34"/>
  <c r="Q759" i="34"/>
  <c r="Q758" i="34"/>
  <c r="I752" i="34"/>
  <c r="I751" i="34"/>
  <c r="I750" i="34"/>
  <c r="I743" i="34"/>
  <c r="I742" i="34"/>
  <c r="I741" i="34"/>
  <c r="I740" i="34"/>
  <c r="I732" i="34"/>
  <c r="I731" i="34"/>
  <c r="I730" i="34"/>
  <c r="I729" i="34"/>
  <c r="I728" i="34"/>
  <c r="I721" i="34"/>
  <c r="I720" i="34"/>
  <c r="I719" i="34"/>
  <c r="I718" i="34"/>
  <c r="I711" i="34"/>
  <c r="I710" i="34"/>
  <c r="I709" i="34"/>
  <c r="I708" i="34"/>
  <c r="I701" i="34"/>
  <c r="I700" i="34"/>
  <c r="I699" i="34"/>
  <c r="I698" i="34"/>
  <c r="Q696" i="34"/>
  <c r="Q695" i="34"/>
  <c r="Q694" i="34"/>
  <c r="Q693" i="34"/>
  <c r="Q692" i="34"/>
  <c r="Q691" i="34"/>
  <c r="Q690" i="34"/>
  <c r="Q689" i="34"/>
  <c r="Q688" i="34"/>
  <c r="Q687" i="34"/>
  <c r="Q686" i="34"/>
  <c r="Q685" i="34"/>
  <c r="Q684" i="34"/>
  <c r="Q683" i="34"/>
  <c r="Q682" i="34"/>
  <c r="Q681" i="34"/>
  <c r="Q680" i="34"/>
  <c r="Q679" i="34"/>
  <c r="Q678" i="34"/>
  <c r="Q677" i="34"/>
  <c r="Q676" i="34"/>
  <c r="Q675" i="34"/>
  <c r="Q671" i="34"/>
  <c r="I670" i="34"/>
  <c r="I669" i="34"/>
  <c r="I668" i="34"/>
  <c r="Q667" i="34"/>
  <c r="Q666" i="34"/>
  <c r="Q665" i="34"/>
  <c r="Q664" i="34"/>
  <c r="Q663" i="34"/>
  <c r="Q662" i="34"/>
  <c r="Q661" i="34"/>
  <c r="Q660" i="34"/>
  <c r="Q659" i="34"/>
  <c r="Q658" i="34"/>
  <c r="Q657" i="34"/>
  <c r="Q656" i="34"/>
  <c r="Q652" i="34"/>
  <c r="I651" i="34"/>
  <c r="I650" i="34"/>
  <c r="I649" i="34"/>
  <c r="Q648" i="34"/>
  <c r="Q647" i="34"/>
  <c r="Q646" i="34"/>
  <c r="I643" i="34"/>
  <c r="I642" i="34"/>
  <c r="I641" i="34"/>
  <c r="I640" i="34"/>
  <c r="Q639" i="34"/>
  <c r="I638" i="34"/>
  <c r="I637" i="34"/>
  <c r="I636" i="34"/>
  <c r="I635" i="34"/>
  <c r="Q634" i="34"/>
  <c r="I633" i="34"/>
  <c r="I632" i="34"/>
  <c r="I631" i="34"/>
  <c r="I630" i="34"/>
  <c r="Q629" i="34"/>
  <c r="I628" i="34"/>
  <c r="I627" i="34"/>
  <c r="I626" i="34"/>
  <c r="I625" i="34"/>
  <c r="Q624" i="34"/>
  <c r="I623" i="34"/>
  <c r="I622" i="34"/>
  <c r="I621" i="34"/>
  <c r="I620" i="34"/>
  <c r="Q619" i="34"/>
  <c r="I618" i="34"/>
  <c r="I617" i="34"/>
  <c r="I616" i="34"/>
  <c r="I615" i="34"/>
  <c r="Q614" i="34"/>
  <c r="Q609" i="34"/>
  <c r="I608" i="34"/>
  <c r="I607" i="34"/>
  <c r="I606" i="34"/>
  <c r="I605" i="34"/>
  <c r="Q604" i="34"/>
  <c r="Q603" i="34"/>
  <c r="Q602" i="34"/>
  <c r="Q601" i="34"/>
  <c r="Q600" i="34"/>
  <c r="Q599" i="34"/>
  <c r="Q598" i="34"/>
  <c r="Q597" i="34"/>
  <c r="Q596" i="34"/>
  <c r="Q595" i="34"/>
  <c r="Q594" i="34"/>
  <c r="Q593" i="34"/>
  <c r="Q592" i="34"/>
  <c r="Q591" i="34"/>
  <c r="Q590" i="34"/>
  <c r="Q589" i="34"/>
  <c r="Q588" i="34"/>
  <c r="I587" i="34"/>
  <c r="I586" i="34"/>
  <c r="I585" i="34"/>
  <c r="I584" i="34"/>
  <c r="I583" i="34"/>
  <c r="I582" i="34"/>
  <c r="I581" i="34"/>
  <c r="I580" i="34"/>
  <c r="I579" i="34"/>
  <c r="I578" i="34"/>
  <c r="I577" i="34"/>
  <c r="I576" i="34"/>
  <c r="I575" i="34"/>
  <c r="I574" i="34"/>
  <c r="Q573" i="34"/>
  <c r="I572" i="34"/>
  <c r="I571" i="34"/>
  <c r="I570" i="34"/>
  <c r="I569" i="34"/>
  <c r="I568" i="34"/>
  <c r="I567" i="34"/>
  <c r="I566" i="34"/>
  <c r="I565" i="34"/>
  <c r="I564" i="34"/>
  <c r="I563" i="34"/>
  <c r="I562" i="34"/>
  <c r="I561" i="34"/>
  <c r="I560" i="34"/>
  <c r="I559" i="34"/>
  <c r="Q558" i="34"/>
  <c r="I557" i="34"/>
  <c r="I556" i="34"/>
  <c r="I555" i="34"/>
  <c r="I554" i="34"/>
  <c r="I553" i="34"/>
  <c r="I552" i="34"/>
  <c r="I551" i="34"/>
  <c r="I550" i="34"/>
  <c r="I549" i="34"/>
  <c r="I548" i="34"/>
  <c r="I547" i="34"/>
  <c r="I546" i="34"/>
  <c r="I545" i="34"/>
  <c r="I544" i="34"/>
  <c r="Q543" i="34"/>
  <c r="I542" i="34"/>
  <c r="I541" i="34"/>
  <c r="I540" i="34"/>
  <c r="I539" i="34"/>
  <c r="I538" i="34"/>
  <c r="I537" i="34"/>
  <c r="I536" i="34"/>
  <c r="I535" i="34"/>
  <c r="I534" i="34"/>
  <c r="I533" i="34"/>
  <c r="I532" i="34"/>
  <c r="I531" i="34"/>
  <c r="I530" i="34"/>
  <c r="I529" i="34"/>
  <c r="Q528" i="34"/>
  <c r="I527" i="34"/>
  <c r="I526" i="34"/>
  <c r="I525" i="34"/>
  <c r="I524" i="34"/>
  <c r="I523" i="34"/>
  <c r="I522" i="34"/>
  <c r="I521" i="34"/>
  <c r="I520" i="34"/>
  <c r="I519" i="34"/>
  <c r="I518" i="34"/>
  <c r="I517" i="34"/>
  <c r="I516" i="34"/>
  <c r="I515" i="34"/>
  <c r="I514" i="34"/>
  <c r="Q513" i="34"/>
  <c r="I512" i="34"/>
  <c r="I511" i="34"/>
  <c r="I510" i="34"/>
  <c r="I509" i="34"/>
  <c r="I508" i="34"/>
  <c r="I507" i="34"/>
  <c r="I506" i="34"/>
  <c r="I505" i="34"/>
  <c r="I504" i="34"/>
  <c r="I503" i="34"/>
  <c r="I502" i="34"/>
  <c r="I501" i="34"/>
  <c r="I500" i="34"/>
  <c r="I499" i="34"/>
  <c r="Q498" i="34"/>
  <c r="Q483" i="34"/>
  <c r="Q482" i="34"/>
  <c r="I482" i="34"/>
  <c r="Q481" i="34"/>
  <c r="I481" i="34"/>
  <c r="Q480" i="34"/>
  <c r="I480" i="34"/>
  <c r="Q479" i="34"/>
  <c r="I479" i="34"/>
  <c r="Q478" i="34"/>
  <c r="I478" i="34"/>
  <c r="Q477" i="34"/>
  <c r="I477" i="34"/>
  <c r="Q476" i="34"/>
  <c r="I476" i="34"/>
  <c r="Q475" i="34"/>
  <c r="I475" i="34"/>
  <c r="Q474" i="34"/>
  <c r="I474" i="34"/>
  <c r="Q473" i="34"/>
  <c r="I473" i="34"/>
  <c r="Q472" i="34"/>
  <c r="I472" i="34"/>
  <c r="Q471" i="34"/>
  <c r="I471" i="34"/>
  <c r="Q470" i="34"/>
  <c r="I470" i="34"/>
  <c r="Q469" i="34"/>
  <c r="I469" i="34"/>
  <c r="Q468" i="34"/>
  <c r="Q465" i="34"/>
  <c r="Q464" i="34"/>
  <c r="Q463" i="34"/>
  <c r="Q462" i="34"/>
  <c r="Q461" i="34"/>
  <c r="Q460" i="34"/>
  <c r="Q459" i="34"/>
  <c r="Q458" i="34"/>
  <c r="Q455" i="34"/>
  <c r="Q454" i="34"/>
  <c r="Q453" i="34"/>
  <c r="Q452" i="34"/>
  <c r="Q451" i="34"/>
  <c r="Q450" i="34"/>
  <c r="Q449" i="34"/>
  <c r="Q448" i="34"/>
  <c r="Q447" i="34"/>
  <c r="Q446" i="34"/>
  <c r="Q445" i="34"/>
  <c r="Q444" i="34"/>
  <c r="Q443" i="34"/>
  <c r="Q442" i="34"/>
  <c r="Q441" i="34"/>
  <c r="Q440" i="34"/>
  <c r="Q439" i="34"/>
  <c r="Q436" i="34"/>
  <c r="Q433" i="34"/>
  <c r="Q432" i="34"/>
  <c r="Q431" i="34"/>
  <c r="I430" i="34"/>
  <c r="Q429" i="34"/>
  <c r="Q428" i="34"/>
  <c r="Q427" i="34"/>
  <c r="I426" i="34"/>
  <c r="I425" i="34"/>
  <c r="I424" i="34"/>
  <c r="Q423" i="34"/>
  <c r="Q422" i="34"/>
  <c r="I421" i="34"/>
  <c r="I420" i="34"/>
  <c r="I419" i="34"/>
  <c r="I418" i="34"/>
  <c r="I417" i="34"/>
  <c r="I416" i="34"/>
  <c r="I415" i="34"/>
  <c r="I414" i="34"/>
  <c r="Q413" i="34"/>
  <c r="I412" i="34"/>
  <c r="I411" i="34"/>
  <c r="Q410" i="34"/>
  <c r="I409" i="34"/>
  <c r="Q408" i="34"/>
  <c r="Q407" i="34"/>
  <c r="Q406" i="34"/>
  <c r="I405" i="34"/>
  <c r="Q404" i="34"/>
  <c r="Q403" i="34"/>
  <c r="Q402" i="34"/>
  <c r="I401" i="34"/>
  <c r="I400" i="34"/>
  <c r="Q399" i="34"/>
  <c r="Q398" i="34"/>
  <c r="I397" i="34"/>
  <c r="I396" i="34"/>
  <c r="Q395" i="34"/>
  <c r="I392" i="34"/>
  <c r="I391" i="34"/>
  <c r="Q390" i="34"/>
  <c r="Q389" i="34"/>
  <c r="I389" i="34"/>
  <c r="Q388" i="34"/>
  <c r="I388" i="34"/>
  <c r="Q387" i="34"/>
  <c r="Q386" i="34"/>
  <c r="I386" i="34"/>
  <c r="Q385" i="34"/>
  <c r="I385" i="34"/>
  <c r="Q384" i="34"/>
  <c r="Q383" i="34"/>
  <c r="I383" i="34"/>
  <c r="Q382" i="34"/>
  <c r="I382" i="34"/>
  <c r="Q381" i="34"/>
  <c r="Q380" i="34"/>
  <c r="I380" i="34"/>
  <c r="Q379" i="34"/>
  <c r="I379" i="34"/>
  <c r="Q378" i="34"/>
  <c r="I377" i="34"/>
  <c r="I376" i="34"/>
  <c r="Q375" i="34"/>
  <c r="Q374" i="34"/>
  <c r="Q373" i="34"/>
  <c r="Q372" i="34"/>
  <c r="I371" i="34"/>
  <c r="I370" i="34"/>
  <c r="Q369" i="34"/>
  <c r="I363" i="34"/>
  <c r="I362" i="34"/>
  <c r="Q361" i="34"/>
  <c r="Q357" i="34"/>
  <c r="I357" i="34"/>
  <c r="Q356" i="34"/>
  <c r="I356" i="34"/>
  <c r="Q355" i="34"/>
  <c r="Q352" i="34"/>
  <c r="I351" i="34"/>
  <c r="I350" i="34"/>
  <c r="Q349" i="34"/>
  <c r="Q306" i="34"/>
  <c r="Q305" i="34"/>
  <c r="Q304" i="34"/>
  <c r="Q303" i="34"/>
  <c r="Q302" i="34"/>
  <c r="Q301" i="34"/>
  <c r="Q300" i="34"/>
  <c r="Q299" i="34"/>
  <c r="Q298"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I228" i="34"/>
  <c r="I227" i="34"/>
  <c r="I226" i="34"/>
  <c r="I225" i="34"/>
  <c r="I224" i="34"/>
  <c r="I223" i="34"/>
  <c r="I222" i="34"/>
  <c r="I221" i="34"/>
  <c r="Q220" i="34"/>
  <c r="I219" i="34"/>
  <c r="I218" i="34"/>
  <c r="I217" i="34"/>
  <c r="I216" i="34"/>
  <c r="I215" i="34"/>
  <c r="I214" i="34"/>
  <c r="I213" i="34"/>
  <c r="I212" i="34"/>
  <c r="Q211" i="34"/>
  <c r="I210" i="34"/>
  <c r="I209" i="34"/>
  <c r="I208" i="34"/>
  <c r="I207" i="34"/>
  <c r="I206" i="34"/>
  <c r="I205" i="34"/>
  <c r="I204" i="34"/>
  <c r="I203" i="34"/>
  <c r="Q202" i="34"/>
  <c r="I201" i="34"/>
  <c r="I200" i="34"/>
  <c r="I199" i="34"/>
  <c r="I198" i="34"/>
  <c r="I197" i="34"/>
  <c r="I196" i="34"/>
  <c r="I195" i="34"/>
  <c r="I194" i="34"/>
  <c r="Q193" i="34"/>
  <c r="I192" i="34"/>
  <c r="I191" i="34"/>
  <c r="I190" i="34"/>
  <c r="I189" i="34"/>
  <c r="I188" i="34"/>
  <c r="I187" i="34"/>
  <c r="I186" i="34"/>
  <c r="I185" i="34"/>
  <c r="Q184" i="34"/>
  <c r="I183" i="34"/>
  <c r="I182" i="34"/>
  <c r="I181" i="34"/>
  <c r="I180" i="34"/>
  <c r="I179" i="34"/>
  <c r="I178" i="34"/>
  <c r="I177" i="34"/>
  <c r="I176" i="34"/>
  <c r="Q175" i="34"/>
  <c r="Q166" i="34"/>
  <c r="I165" i="34"/>
  <c r="I164" i="34"/>
  <c r="I163" i="34"/>
  <c r="I162" i="34"/>
  <c r="I161" i="34"/>
  <c r="I160" i="34"/>
  <c r="I159" i="34"/>
  <c r="I158" i="34"/>
  <c r="Q157" i="34"/>
  <c r="Q156" i="34"/>
  <c r="I155" i="34"/>
  <c r="I154" i="34"/>
  <c r="I153" i="34"/>
  <c r="I152" i="34"/>
  <c r="I151" i="34"/>
  <c r="I150" i="34"/>
  <c r="I149" i="34"/>
  <c r="I148" i="34"/>
  <c r="Q147" i="34"/>
  <c r="I146" i="34"/>
  <c r="I145" i="34"/>
  <c r="I144" i="34"/>
  <c r="I143" i="34"/>
  <c r="I142" i="34"/>
  <c r="I141" i="34"/>
  <c r="I140" i="34"/>
  <c r="I139" i="34"/>
  <c r="Q138" i="34"/>
  <c r="I137" i="34"/>
  <c r="I136" i="34"/>
  <c r="I135" i="34"/>
  <c r="I134" i="34"/>
  <c r="I133" i="34"/>
  <c r="I132" i="34"/>
  <c r="I131" i="34"/>
  <c r="I130" i="34"/>
  <c r="Q129" i="34"/>
  <c r="I128" i="34"/>
  <c r="I127" i="34"/>
  <c r="I126" i="34"/>
  <c r="I125" i="34"/>
  <c r="I124" i="34"/>
  <c r="I123" i="34"/>
  <c r="I122" i="34"/>
  <c r="I121" i="34"/>
  <c r="Q120" i="34"/>
  <c r="I119" i="34"/>
  <c r="I118" i="34"/>
  <c r="I117" i="34"/>
  <c r="I116" i="34"/>
  <c r="I115" i="34"/>
  <c r="I114" i="34"/>
  <c r="I113" i="34"/>
  <c r="I112" i="34"/>
  <c r="Q111" i="34"/>
  <c r="I110" i="34"/>
  <c r="I109" i="34"/>
  <c r="I108" i="34"/>
  <c r="I107" i="34"/>
  <c r="I106" i="34"/>
  <c r="I105" i="34"/>
  <c r="I104" i="34"/>
  <c r="I103" i="34"/>
  <c r="Q102" i="34"/>
  <c r="Q93" i="34"/>
  <c r="I92" i="34"/>
  <c r="I91" i="34"/>
  <c r="I90" i="34"/>
  <c r="I89" i="34"/>
  <c r="I88" i="34"/>
  <c r="I87" i="34"/>
  <c r="I86" i="34"/>
  <c r="I85" i="34"/>
  <c r="Q84" i="34"/>
  <c r="Q83" i="34"/>
  <c r="Q82" i="34"/>
  <c r="I81" i="34"/>
  <c r="I80" i="34"/>
  <c r="Q79" i="34"/>
  <c r="I78" i="34"/>
  <c r="I77" i="34"/>
  <c r="Q76" i="34"/>
  <c r="I75" i="34"/>
  <c r="I74" i="34"/>
  <c r="Q73" i="34"/>
  <c r="I72" i="34"/>
  <c r="I71" i="34"/>
  <c r="Q70" i="34"/>
  <c r="I69" i="34"/>
  <c r="I68" i="34"/>
  <c r="Q67" i="34"/>
  <c r="I66" i="34"/>
  <c r="I65" i="34"/>
  <c r="Q64" i="34"/>
  <c r="Q61" i="34"/>
  <c r="I60" i="34"/>
  <c r="I59" i="34"/>
  <c r="Q58" i="34"/>
  <c r="Q57" i="34"/>
  <c r="Q56" i="34"/>
  <c r="I55" i="34"/>
  <c r="I54" i="34"/>
  <c r="Q53" i="34"/>
  <c r="I52" i="34"/>
  <c r="I51" i="34"/>
  <c r="Q50" i="34"/>
  <c r="I49" i="34"/>
  <c r="I48" i="34"/>
  <c r="Q47" i="34"/>
  <c r="I46" i="34"/>
  <c r="I45" i="34"/>
  <c r="Q44" i="34"/>
  <c r="I43" i="34"/>
  <c r="I42" i="34"/>
  <c r="Q41" i="34"/>
  <c r="I40" i="34"/>
  <c r="I39" i="34"/>
  <c r="Q38" i="34"/>
  <c r="Q35" i="34"/>
  <c r="I34" i="34"/>
  <c r="I33" i="34"/>
  <c r="Q32" i="34"/>
  <c r="Q31" i="34"/>
  <c r="Q30" i="34"/>
  <c r="Q29" i="34"/>
  <c r="Q28" i="34"/>
  <c r="Q27" i="34"/>
  <c r="Q26" i="34"/>
  <c r="Q25" i="34"/>
  <c r="Q24" i="34"/>
  <c r="Q23" i="34"/>
  <c r="Q22" i="34"/>
  <c r="Q21" i="34"/>
  <c r="Q20" i="34"/>
  <c r="Q19" i="34"/>
  <c r="Q18" i="34"/>
  <c r="Q17" i="34"/>
  <c r="Q16" i="34"/>
  <c r="Q15" i="34"/>
  <c r="Q14" i="34"/>
  <c r="Q13" i="34"/>
  <c r="Q12" i="34"/>
  <c r="Q11" i="34"/>
  <c r="Q10" i="34"/>
  <c r="Q9" i="34"/>
  <c r="Q994" i="33"/>
  <c r="I994" i="33"/>
  <c r="Q993" i="33"/>
  <c r="I993" i="33"/>
  <c r="Q992" i="33"/>
  <c r="I992" i="33"/>
  <c r="Q991" i="33"/>
  <c r="I991" i="33"/>
  <c r="Q990" i="33"/>
  <c r="Q986" i="33"/>
  <c r="Q985" i="33"/>
  <c r="Q984" i="33"/>
  <c r="Q983" i="33"/>
  <c r="Q982" i="33"/>
  <c r="Q981" i="33"/>
  <c r="Q980" i="33"/>
  <c r="Q979" i="33"/>
  <c r="Q978" i="33"/>
  <c r="Q977" i="33"/>
  <c r="Q976" i="33"/>
  <c r="Q975" i="33"/>
  <c r="I974" i="33"/>
  <c r="I973" i="33"/>
  <c r="I972" i="33"/>
  <c r="Q971" i="33"/>
  <c r="Q970" i="33"/>
  <c r="Q969" i="33"/>
  <c r="Q968" i="33"/>
  <c r="Q967" i="33"/>
  <c r="Q966" i="33"/>
  <c r="Q965" i="33"/>
  <c r="Q964" i="33"/>
  <c r="Q963" i="33"/>
  <c r="Q962" i="33"/>
  <c r="Q961" i="33"/>
  <c r="I960" i="33"/>
  <c r="I959" i="33"/>
  <c r="I958" i="33"/>
  <c r="Q957" i="33"/>
  <c r="I956" i="33"/>
  <c r="I955" i="33"/>
  <c r="I954" i="33"/>
  <c r="Q953" i="33"/>
  <c r="I952" i="33"/>
  <c r="I951" i="33"/>
  <c r="I950" i="33"/>
  <c r="Q949" i="33"/>
  <c r="Q948" i="33"/>
  <c r="Q947" i="33"/>
  <c r="I946" i="33"/>
  <c r="I945" i="33"/>
  <c r="Q944" i="33"/>
  <c r="Q943" i="33"/>
  <c r="Q942" i="33"/>
  <c r="Q941" i="33"/>
  <c r="Q940" i="33"/>
  <c r="Q939" i="33"/>
  <c r="Q938" i="33"/>
  <c r="Q937" i="33"/>
  <c r="Q936" i="33"/>
  <c r="Q935" i="33"/>
  <c r="Q934" i="33"/>
  <c r="Q933" i="33"/>
  <c r="Q932" i="33"/>
  <c r="Q931" i="33"/>
  <c r="Q930" i="33"/>
  <c r="Q929" i="33"/>
  <c r="Q928" i="33"/>
  <c r="Q925" i="33"/>
  <c r="Q924" i="33"/>
  <c r="Q923" i="33"/>
  <c r="Q922" i="33"/>
  <c r="Q921" i="33"/>
  <c r="Q920" i="33"/>
  <c r="Q919" i="33"/>
  <c r="Q918" i="33"/>
  <c r="Q917" i="33"/>
  <c r="Q916" i="33"/>
  <c r="Q915" i="33"/>
  <c r="Q914" i="33"/>
  <c r="Q913" i="33"/>
  <c r="Q912" i="33"/>
  <c r="Q911" i="33"/>
  <c r="I910" i="33"/>
  <c r="Q909" i="33"/>
  <c r="Q908" i="33"/>
  <c r="Q907" i="33"/>
  <c r="Q906" i="33"/>
  <c r="Q905" i="33"/>
  <c r="Q904" i="33"/>
  <c r="Q903" i="33"/>
  <c r="Q902" i="33"/>
  <c r="Q901" i="33"/>
  <c r="Q900" i="33"/>
  <c r="Q899" i="33"/>
  <c r="Q898" i="33"/>
  <c r="Q897" i="33"/>
  <c r="Q896" i="33"/>
  <c r="Q895" i="33"/>
  <c r="Q894" i="33"/>
  <c r="Q893" i="33"/>
  <c r="Q892" i="33"/>
  <c r="Q891" i="33"/>
  <c r="Q890" i="33"/>
  <c r="Q889" i="33"/>
  <c r="Q888" i="33"/>
  <c r="Q887" i="33"/>
  <c r="Q886" i="33"/>
  <c r="Q885" i="33"/>
  <c r="Q884" i="33"/>
  <c r="I883" i="33"/>
  <c r="I882" i="33"/>
  <c r="Q881" i="33"/>
  <c r="I880" i="33"/>
  <c r="I879" i="33"/>
  <c r="Q878" i="33"/>
  <c r="Q877" i="33"/>
  <c r="Q876" i="33"/>
  <c r="Q875" i="33"/>
  <c r="Q874" i="33"/>
  <c r="Q873" i="33"/>
  <c r="Q872" i="33"/>
  <c r="Q871" i="33"/>
  <c r="Q870" i="33"/>
  <c r="Q869" i="33"/>
  <c r="Q868" i="33"/>
  <c r="Q867" i="33"/>
  <c r="I866" i="33"/>
  <c r="I865" i="33"/>
  <c r="Q864" i="33"/>
  <c r="Q863" i="33"/>
  <c r="Q862" i="33"/>
  <c r="Q861" i="33"/>
  <c r="Q860" i="33"/>
  <c r="Q859" i="33"/>
  <c r="Q858" i="33"/>
  <c r="Q857" i="33"/>
  <c r="Q856" i="33"/>
  <c r="Q855" i="33"/>
  <c r="Q854" i="33"/>
  <c r="Q853" i="33"/>
  <c r="Q852" i="33"/>
  <c r="Q851" i="33"/>
  <c r="Q850" i="33"/>
  <c r="Q849" i="33"/>
  <c r="P849" i="33"/>
  <c r="Q848" i="33"/>
  <c r="P848" i="33"/>
  <c r="Q847" i="33"/>
  <c r="Q846" i="33"/>
  <c r="Q845" i="33"/>
  <c r="Q844" i="33"/>
  <c r="Q843" i="33"/>
  <c r="Q842" i="33"/>
  <c r="Q841" i="33"/>
  <c r="Q840" i="33"/>
  <c r="Q839" i="33"/>
  <c r="Q838" i="33"/>
  <c r="Q837" i="33"/>
  <c r="Q836" i="33"/>
  <c r="Q835" i="33"/>
  <c r="Q834" i="33"/>
  <c r="Q832" i="33"/>
  <c r="Q831" i="33"/>
  <c r="I830" i="33"/>
  <c r="I829" i="33"/>
  <c r="I828" i="33"/>
  <c r="Q827" i="33"/>
  <c r="I826" i="33"/>
  <c r="I825" i="33"/>
  <c r="I824" i="33"/>
  <c r="Q823" i="33"/>
  <c r="Q822" i="33"/>
  <c r="Q821" i="33"/>
  <c r="Q820" i="33"/>
  <c r="Q819" i="33"/>
  <c r="Q818" i="33"/>
  <c r="I817" i="33"/>
  <c r="I816" i="33"/>
  <c r="Q815" i="33"/>
  <c r="I814" i="33"/>
  <c r="I813" i="33"/>
  <c r="Q812" i="33"/>
  <c r="Q811" i="33"/>
  <c r="Q810" i="33"/>
  <c r="Q809" i="33"/>
  <c r="Q808" i="33"/>
  <c r="Q807" i="33"/>
  <c r="Q806" i="33"/>
  <c r="Q805" i="33"/>
  <c r="Q804" i="33"/>
  <c r="Q803" i="33"/>
  <c r="Q802" i="33"/>
  <c r="Q801" i="33"/>
  <c r="Q800" i="33"/>
  <c r="Q799" i="33"/>
  <c r="Q798" i="33"/>
  <c r="Q797" i="33"/>
  <c r="Q796" i="33"/>
  <c r="Q795" i="33"/>
  <c r="I794" i="33"/>
  <c r="I793" i="33"/>
  <c r="Q792" i="33"/>
  <c r="Q791" i="33"/>
  <c r="Q790" i="33"/>
  <c r="Q789" i="33"/>
  <c r="Q788" i="33"/>
  <c r="Q787" i="33"/>
  <c r="I786" i="33"/>
  <c r="I785" i="33"/>
  <c r="I784" i="33"/>
  <c r="Q783" i="33"/>
  <c r="I782" i="33"/>
  <c r="I781" i="33"/>
  <c r="I780" i="33"/>
  <c r="Q779" i="33"/>
  <c r="I778" i="33"/>
  <c r="I777" i="33"/>
  <c r="I776" i="33"/>
  <c r="Q775" i="33"/>
  <c r="I774" i="33"/>
  <c r="I773" i="33"/>
  <c r="I772" i="33"/>
  <c r="Q771" i="33"/>
  <c r="Q770" i="33"/>
  <c r="I769" i="33"/>
  <c r="I768" i="33"/>
  <c r="Q767" i="33"/>
  <c r="Q764" i="33"/>
  <c r="Q763" i="33"/>
  <c r="Q762" i="33"/>
  <c r="Q761" i="33"/>
  <c r="Q760" i="33"/>
  <c r="Q759" i="33"/>
  <c r="Q758" i="33"/>
  <c r="Q757" i="33"/>
  <c r="I756" i="33"/>
  <c r="I755" i="33"/>
  <c r="I754" i="33"/>
  <c r="I753" i="33"/>
  <c r="Q752" i="33"/>
  <c r="Q751" i="33"/>
  <c r="Q750" i="33"/>
  <c r="Q749" i="33"/>
  <c r="Q748" i="33"/>
  <c r="I747" i="33"/>
  <c r="I746" i="33"/>
  <c r="Q745" i="33"/>
  <c r="I744" i="33"/>
  <c r="I743" i="33"/>
  <c r="I742" i="33"/>
  <c r="I741" i="33"/>
  <c r="Q740" i="33"/>
  <c r="I739" i="33"/>
  <c r="I738" i="33"/>
  <c r="I737" i="33"/>
  <c r="I736" i="33"/>
  <c r="Q735" i="33"/>
  <c r="I734" i="33"/>
  <c r="I733" i="33"/>
  <c r="I732" i="33"/>
  <c r="Q731" i="33"/>
  <c r="Q730" i="33"/>
  <c r="Q729" i="33"/>
  <c r="Q728" i="33"/>
  <c r="Q727" i="33"/>
  <c r="I721" i="33"/>
  <c r="I720" i="33"/>
  <c r="I719" i="33"/>
  <c r="I712" i="33"/>
  <c r="I711" i="33"/>
  <c r="I710" i="33"/>
  <c r="I709" i="33"/>
  <c r="I701" i="33"/>
  <c r="I700" i="33"/>
  <c r="I699" i="33"/>
  <c r="I698" i="33"/>
  <c r="I697" i="33"/>
  <c r="I690" i="33"/>
  <c r="I689" i="33"/>
  <c r="I688" i="33"/>
  <c r="I687" i="33"/>
  <c r="I680" i="33"/>
  <c r="I679" i="33"/>
  <c r="I678" i="33"/>
  <c r="I677" i="33"/>
  <c r="I670" i="33"/>
  <c r="I669" i="33"/>
  <c r="I668" i="33"/>
  <c r="I667" i="33"/>
  <c r="Q665" i="33"/>
  <c r="Q664" i="33"/>
  <c r="Q663" i="33"/>
  <c r="Q662" i="33"/>
  <c r="Q661" i="33"/>
  <c r="Q660" i="33"/>
  <c r="Q659" i="33"/>
  <c r="Q658" i="33"/>
  <c r="Q657" i="33"/>
  <c r="Q656" i="33"/>
  <c r="Q655" i="33"/>
  <c r="Q654" i="33"/>
  <c r="Q653" i="33"/>
  <c r="Q652" i="33"/>
  <c r="Q651" i="33"/>
  <c r="Q650" i="33"/>
  <c r="Q649" i="33"/>
  <c r="Q648" i="33"/>
  <c r="Q647" i="33"/>
  <c r="Q646" i="33"/>
  <c r="Q645" i="33"/>
  <c r="Q644" i="33"/>
  <c r="Q640" i="33"/>
  <c r="I639" i="33"/>
  <c r="I638" i="33"/>
  <c r="I637" i="33"/>
  <c r="Q636" i="33"/>
  <c r="Q635" i="33"/>
  <c r="Q634" i="33"/>
  <c r="Q633" i="33"/>
  <c r="Q632" i="33"/>
  <c r="Q631" i="33"/>
  <c r="Q630" i="33"/>
  <c r="Q629" i="33"/>
  <c r="Q628" i="33"/>
  <c r="Q627" i="33"/>
  <c r="Q626" i="33"/>
  <c r="Q625" i="33"/>
  <c r="Q621" i="33"/>
  <c r="I620" i="33"/>
  <c r="I619" i="33"/>
  <c r="I618" i="33"/>
  <c r="Q617" i="33"/>
  <c r="Q616" i="33"/>
  <c r="Q615" i="33"/>
  <c r="I612" i="33"/>
  <c r="I611" i="33"/>
  <c r="I610" i="33"/>
  <c r="I609" i="33"/>
  <c r="Q608" i="33"/>
  <c r="I607" i="33"/>
  <c r="I606" i="33"/>
  <c r="I605" i="33"/>
  <c r="I604" i="33"/>
  <c r="Q603" i="33"/>
  <c r="I602" i="33"/>
  <c r="I601" i="33"/>
  <c r="I600" i="33"/>
  <c r="I599" i="33"/>
  <c r="Q598" i="33"/>
  <c r="I597" i="33"/>
  <c r="I596" i="33"/>
  <c r="I595" i="33"/>
  <c r="I594" i="33"/>
  <c r="Q593" i="33"/>
  <c r="I592" i="33"/>
  <c r="I591" i="33"/>
  <c r="I590" i="33"/>
  <c r="I589" i="33"/>
  <c r="Q588" i="33"/>
  <c r="I587" i="33"/>
  <c r="I586" i="33"/>
  <c r="I585" i="33"/>
  <c r="I584" i="33"/>
  <c r="Q583" i="33"/>
  <c r="Q578" i="33"/>
  <c r="I577" i="33"/>
  <c r="I576" i="33"/>
  <c r="I575" i="33"/>
  <c r="I574" i="33"/>
  <c r="Q573" i="33"/>
  <c r="Q572" i="33"/>
  <c r="Q571" i="33"/>
  <c r="Q570" i="33"/>
  <c r="Q569" i="33"/>
  <c r="Q568" i="33"/>
  <c r="Q567" i="33"/>
  <c r="Q566" i="33"/>
  <c r="Q565" i="33"/>
  <c r="Q564" i="33"/>
  <c r="Q563" i="33"/>
  <c r="Q562" i="33"/>
  <c r="Q561" i="33"/>
  <c r="Q560" i="33"/>
  <c r="Q559" i="33"/>
  <c r="Q558" i="33"/>
  <c r="Q557" i="33"/>
  <c r="I556" i="33"/>
  <c r="I555" i="33"/>
  <c r="I554" i="33"/>
  <c r="I553" i="33"/>
  <c r="I552" i="33"/>
  <c r="I551" i="33"/>
  <c r="I550" i="33"/>
  <c r="I549" i="33"/>
  <c r="I548" i="33"/>
  <c r="I547" i="33"/>
  <c r="I546" i="33"/>
  <c r="I545" i="33"/>
  <c r="I544" i="33"/>
  <c r="I543" i="33"/>
  <c r="Q542" i="33"/>
  <c r="I541" i="33"/>
  <c r="I540" i="33"/>
  <c r="I539" i="33"/>
  <c r="I538" i="33"/>
  <c r="I537" i="33"/>
  <c r="I536" i="33"/>
  <c r="I535" i="33"/>
  <c r="I534" i="33"/>
  <c r="I533" i="33"/>
  <c r="I532" i="33"/>
  <c r="I531" i="33"/>
  <c r="I530" i="33"/>
  <c r="I529" i="33"/>
  <c r="I528" i="33"/>
  <c r="Q527" i="33"/>
  <c r="I526" i="33"/>
  <c r="I525" i="33"/>
  <c r="I524" i="33"/>
  <c r="I523" i="33"/>
  <c r="I522" i="33"/>
  <c r="I521" i="33"/>
  <c r="I520" i="33"/>
  <c r="I519" i="33"/>
  <c r="I518" i="33"/>
  <c r="I517" i="33"/>
  <c r="I516" i="33"/>
  <c r="I515" i="33"/>
  <c r="I514" i="33"/>
  <c r="I513" i="33"/>
  <c r="Q512" i="33"/>
  <c r="I511" i="33"/>
  <c r="I510" i="33"/>
  <c r="I509" i="33"/>
  <c r="I508" i="33"/>
  <c r="I507" i="33"/>
  <c r="I506" i="33"/>
  <c r="I505" i="33"/>
  <c r="I504" i="33"/>
  <c r="I503" i="33"/>
  <c r="I502" i="33"/>
  <c r="I501" i="33"/>
  <c r="I500" i="33"/>
  <c r="I499" i="33"/>
  <c r="I498" i="33"/>
  <c r="Q497" i="33"/>
  <c r="I496" i="33"/>
  <c r="I495" i="33"/>
  <c r="I494" i="33"/>
  <c r="I493" i="33"/>
  <c r="I492" i="33"/>
  <c r="I491" i="33"/>
  <c r="I490" i="33"/>
  <c r="I489" i="33"/>
  <c r="I488" i="33"/>
  <c r="I487" i="33"/>
  <c r="I486" i="33"/>
  <c r="I485" i="33"/>
  <c r="I484" i="33"/>
  <c r="I483" i="33"/>
  <c r="Q482" i="33"/>
  <c r="I481" i="33"/>
  <c r="I480" i="33"/>
  <c r="I479" i="33"/>
  <c r="I478" i="33"/>
  <c r="I477" i="33"/>
  <c r="I476" i="33"/>
  <c r="I475" i="33"/>
  <c r="I474" i="33"/>
  <c r="I473" i="33"/>
  <c r="I472" i="33"/>
  <c r="I471" i="33"/>
  <c r="I470" i="33"/>
  <c r="I469" i="33"/>
  <c r="I468" i="33"/>
  <c r="Q467" i="33"/>
  <c r="Q452" i="33"/>
  <c r="Q451" i="33"/>
  <c r="I451" i="33"/>
  <c r="Q450" i="33"/>
  <c r="I450" i="33"/>
  <c r="Q449" i="33"/>
  <c r="I449" i="33"/>
  <c r="Q448" i="33"/>
  <c r="I448" i="33"/>
  <c r="Q447" i="33"/>
  <c r="I447" i="33"/>
  <c r="Q446" i="33"/>
  <c r="I446" i="33"/>
  <c r="Q445" i="33"/>
  <c r="I445" i="33"/>
  <c r="Q444" i="33"/>
  <c r="I444" i="33"/>
  <c r="Q443" i="33"/>
  <c r="I443" i="33"/>
  <c r="Q442" i="33"/>
  <c r="I442" i="33"/>
  <c r="Q441" i="33"/>
  <c r="I441" i="33"/>
  <c r="Q440" i="33"/>
  <c r="I440" i="33"/>
  <c r="Q439" i="33"/>
  <c r="I439" i="33"/>
  <c r="Q438" i="33"/>
  <c r="I438" i="33"/>
  <c r="Q437" i="33"/>
  <c r="Q434" i="33"/>
  <c r="Q433" i="33"/>
  <c r="Q432" i="33"/>
  <c r="Q431" i="33"/>
  <c r="Q430" i="33"/>
  <c r="Q429" i="33"/>
  <c r="Q428" i="33"/>
  <c r="Q427" i="33"/>
  <c r="Q424" i="33"/>
  <c r="Q423" i="33"/>
  <c r="Q422" i="33"/>
  <c r="Q421" i="33"/>
  <c r="Q420" i="33"/>
  <c r="Q419" i="33"/>
  <c r="Q418" i="33"/>
  <c r="Q417" i="33"/>
  <c r="Q416" i="33"/>
  <c r="Q415" i="33"/>
  <c r="Q414" i="33"/>
  <c r="Q413" i="33"/>
  <c r="Q412" i="33"/>
  <c r="Q411" i="33"/>
  <c r="Q410" i="33"/>
  <c r="Q409" i="33"/>
  <c r="Q408" i="33"/>
  <c r="Q405" i="33"/>
  <c r="Q402" i="33"/>
  <c r="Q401" i="33"/>
  <c r="Q400" i="33"/>
  <c r="I399" i="33"/>
  <c r="Q398" i="33"/>
  <c r="Q397" i="33"/>
  <c r="Q396" i="33"/>
  <c r="I395" i="33"/>
  <c r="I394" i="33"/>
  <c r="I393" i="33"/>
  <c r="Q392" i="33"/>
  <c r="Q391" i="33"/>
  <c r="I390" i="33"/>
  <c r="I389" i="33"/>
  <c r="I388" i="33"/>
  <c r="I387" i="33"/>
  <c r="I386" i="33"/>
  <c r="I385" i="33"/>
  <c r="I384" i="33"/>
  <c r="I383" i="33"/>
  <c r="Q382" i="33"/>
  <c r="I381" i="33"/>
  <c r="I380" i="33"/>
  <c r="Q379" i="33"/>
  <c r="I378" i="33"/>
  <c r="Q377" i="33"/>
  <c r="Q376" i="33"/>
  <c r="Q375" i="33"/>
  <c r="I374" i="33"/>
  <c r="Q373" i="33"/>
  <c r="Q372" i="33"/>
  <c r="Q371" i="33"/>
  <c r="I370" i="33"/>
  <c r="I369" i="33"/>
  <c r="Q368" i="33"/>
  <c r="Q367" i="33"/>
  <c r="I366" i="33"/>
  <c r="I365" i="33"/>
  <c r="Q364" i="33"/>
  <c r="I361" i="33"/>
  <c r="I360" i="33"/>
  <c r="Q359" i="33"/>
  <c r="Q358" i="33"/>
  <c r="I358" i="33"/>
  <c r="Q357" i="33"/>
  <c r="I357" i="33"/>
  <c r="Q356" i="33"/>
  <c r="Q355" i="33"/>
  <c r="I355" i="33"/>
  <c r="Q354" i="33"/>
  <c r="I354" i="33"/>
  <c r="Q353" i="33"/>
  <c r="Q352" i="33"/>
  <c r="I352" i="33"/>
  <c r="Q351" i="33"/>
  <c r="I351" i="33"/>
  <c r="Q350" i="33"/>
  <c r="Q349" i="33"/>
  <c r="I349" i="33"/>
  <c r="Q348" i="33"/>
  <c r="I348" i="33"/>
  <c r="Q347" i="33"/>
  <c r="I346" i="33"/>
  <c r="I345" i="33"/>
  <c r="Q344" i="33"/>
  <c r="Q343" i="33"/>
  <c r="Q342" i="33"/>
  <c r="Q341" i="33"/>
  <c r="I340" i="33"/>
  <c r="I339" i="33"/>
  <c r="Q338" i="33"/>
  <c r="I332" i="33"/>
  <c r="I331" i="33"/>
  <c r="Q330" i="33"/>
  <c r="Q326" i="33"/>
  <c r="I326" i="33"/>
  <c r="Q325" i="33"/>
  <c r="I325" i="33"/>
  <c r="Q324" i="33"/>
  <c r="I323" i="33"/>
  <c r="I322" i="33"/>
  <c r="Q321" i="33"/>
  <c r="I320" i="33"/>
  <c r="I319" i="33"/>
  <c r="Q318" i="33"/>
  <c r="I317" i="33"/>
  <c r="I316" i="33"/>
  <c r="Q315" i="33"/>
  <c r="I314" i="33"/>
  <c r="I313" i="33"/>
  <c r="Q312" i="33"/>
  <c r="I311" i="33"/>
  <c r="I310" i="33"/>
  <c r="Q309" i="33"/>
  <c r="I308" i="33"/>
  <c r="I307" i="33"/>
  <c r="Q306" i="33"/>
  <c r="Q303" i="33"/>
  <c r="I302" i="33"/>
  <c r="I301" i="33"/>
  <c r="Q300" i="33"/>
  <c r="Q295" i="33"/>
  <c r="Q294" i="33"/>
  <c r="Q293" i="33"/>
  <c r="Q292" i="33"/>
  <c r="Q291" i="33"/>
  <c r="Q290" i="33"/>
  <c r="Q289" i="33"/>
  <c r="Q288" i="33"/>
  <c r="Q287" i="33"/>
  <c r="Q286" i="33"/>
  <c r="Q285" i="33"/>
  <c r="Q284" i="33"/>
  <c r="Q283" i="33"/>
  <c r="Q282" i="33"/>
  <c r="Q281" i="33"/>
  <c r="Q280" i="33"/>
  <c r="Q279" i="33"/>
  <c r="Q278" i="33"/>
  <c r="Q277" i="33"/>
  <c r="Q276" i="33"/>
  <c r="Q275" i="33"/>
  <c r="Q274" i="33"/>
  <c r="Q273" i="33"/>
  <c r="Q272" i="33"/>
  <c r="Q271" i="33"/>
  <c r="Q270" i="33"/>
  <c r="Q269" i="33"/>
  <c r="Q268" i="33"/>
  <c r="Q267" i="33"/>
  <c r="Q266" i="33"/>
  <c r="Q265" i="33"/>
  <c r="Q264" i="33"/>
  <c r="Q263" i="33"/>
  <c r="Q262" i="33"/>
  <c r="Q261" i="33"/>
  <c r="Q260" i="33"/>
  <c r="Q259" i="33"/>
  <c r="Q258" i="33"/>
  <c r="Q257" i="33"/>
  <c r="Q256" i="33"/>
  <c r="Q255" i="33"/>
  <c r="Q254" i="33"/>
  <c r="Q253" i="33"/>
  <c r="Q252" i="33"/>
  <c r="Q251" i="33"/>
  <c r="Q250" i="33"/>
  <c r="Q249" i="33"/>
  <c r="Q248" i="33"/>
  <c r="Q247" i="33"/>
  <c r="Q246" i="33"/>
  <c r="Q245" i="33"/>
  <c r="Q244" i="33"/>
  <c r="Q243" i="33"/>
  <c r="Q242" i="33"/>
  <c r="Q241" i="33"/>
  <c r="Q240" i="33"/>
  <c r="Q239" i="33"/>
  <c r="Q238" i="33"/>
  <c r="Q237" i="33"/>
  <c r="Q236" i="33"/>
  <c r="Q235" i="33"/>
  <c r="Q234" i="33"/>
  <c r="Q233" i="33"/>
  <c r="Q232" i="33"/>
  <c r="Q231" i="33"/>
  <c r="Q230" i="33"/>
  <c r="Q229" i="33"/>
  <c r="I228" i="33"/>
  <c r="I227" i="33"/>
  <c r="I226" i="33"/>
  <c r="I225" i="33"/>
  <c r="I224" i="33"/>
  <c r="I223" i="33"/>
  <c r="I222" i="33"/>
  <c r="I221" i="33"/>
  <c r="Q220" i="33"/>
  <c r="I219" i="33"/>
  <c r="I218" i="33"/>
  <c r="I217" i="33"/>
  <c r="I216" i="33"/>
  <c r="I215" i="33"/>
  <c r="I214" i="33"/>
  <c r="I213" i="33"/>
  <c r="I212" i="33"/>
  <c r="Q211" i="33"/>
  <c r="I210" i="33"/>
  <c r="I209" i="33"/>
  <c r="I208" i="33"/>
  <c r="I207" i="33"/>
  <c r="I206" i="33"/>
  <c r="I205" i="33"/>
  <c r="I204" i="33"/>
  <c r="I203" i="33"/>
  <c r="Q202" i="33"/>
  <c r="I201" i="33"/>
  <c r="I200" i="33"/>
  <c r="I199" i="33"/>
  <c r="I198" i="33"/>
  <c r="I197" i="33"/>
  <c r="I196" i="33"/>
  <c r="I195" i="33"/>
  <c r="I194" i="33"/>
  <c r="Q193" i="33"/>
  <c r="I192" i="33"/>
  <c r="I191" i="33"/>
  <c r="I190" i="33"/>
  <c r="I189" i="33"/>
  <c r="I188" i="33"/>
  <c r="I187" i="33"/>
  <c r="I186" i="33"/>
  <c r="I185" i="33"/>
  <c r="Q184" i="33"/>
  <c r="I183" i="33"/>
  <c r="I182" i="33"/>
  <c r="I181" i="33"/>
  <c r="I180" i="33"/>
  <c r="I179" i="33"/>
  <c r="I178" i="33"/>
  <c r="I177" i="33"/>
  <c r="I176" i="33"/>
  <c r="Q175" i="33"/>
  <c r="Q166" i="33"/>
  <c r="I165" i="33"/>
  <c r="I164" i="33"/>
  <c r="I163" i="33"/>
  <c r="I162" i="33"/>
  <c r="I161" i="33"/>
  <c r="I160" i="33"/>
  <c r="I159" i="33"/>
  <c r="I158" i="33"/>
  <c r="Q157" i="33"/>
  <c r="Q156" i="33"/>
  <c r="I155" i="33"/>
  <c r="I154" i="33"/>
  <c r="I153" i="33"/>
  <c r="I152" i="33"/>
  <c r="I151" i="33"/>
  <c r="I150" i="33"/>
  <c r="I149" i="33"/>
  <c r="I148" i="33"/>
  <c r="Q147" i="33"/>
  <c r="I146" i="33"/>
  <c r="I145" i="33"/>
  <c r="I144" i="33"/>
  <c r="I143" i="33"/>
  <c r="I142" i="33"/>
  <c r="I141" i="33"/>
  <c r="I140" i="33"/>
  <c r="I139" i="33"/>
  <c r="Q138" i="33"/>
  <c r="I137" i="33"/>
  <c r="I136" i="33"/>
  <c r="I135" i="33"/>
  <c r="I134" i="33"/>
  <c r="I133" i="33"/>
  <c r="I132" i="33"/>
  <c r="I131" i="33"/>
  <c r="I130" i="33"/>
  <c r="Q129" i="33"/>
  <c r="I128" i="33"/>
  <c r="I127" i="33"/>
  <c r="I126" i="33"/>
  <c r="I125" i="33"/>
  <c r="I124" i="33"/>
  <c r="I123" i="33"/>
  <c r="I122" i="33"/>
  <c r="I121" i="33"/>
  <c r="Q120" i="33"/>
  <c r="I119" i="33"/>
  <c r="I118" i="33"/>
  <c r="I117" i="33"/>
  <c r="I116" i="33"/>
  <c r="I115" i="33"/>
  <c r="I114" i="33"/>
  <c r="I113" i="33"/>
  <c r="I112" i="33"/>
  <c r="Q111" i="33"/>
  <c r="I110" i="33"/>
  <c r="I109" i="33"/>
  <c r="I108" i="33"/>
  <c r="I107" i="33"/>
  <c r="I106" i="33"/>
  <c r="I105" i="33"/>
  <c r="I104" i="33"/>
  <c r="I103" i="33"/>
  <c r="Q102" i="33"/>
  <c r="Q93" i="33"/>
  <c r="I92" i="33"/>
  <c r="I91" i="33"/>
  <c r="I90" i="33"/>
  <c r="I89" i="33"/>
  <c r="I88" i="33"/>
  <c r="I87" i="33"/>
  <c r="I86" i="33"/>
  <c r="I85" i="33"/>
  <c r="Q84" i="33"/>
  <c r="Q83" i="33"/>
  <c r="Q82" i="33"/>
  <c r="I81" i="33"/>
  <c r="I80" i="33"/>
  <c r="Q79" i="33"/>
  <c r="I78" i="33"/>
  <c r="I77" i="33"/>
  <c r="Q76" i="33"/>
  <c r="I75" i="33"/>
  <c r="I74" i="33"/>
  <c r="Q73" i="33"/>
  <c r="I72" i="33"/>
  <c r="I71" i="33"/>
  <c r="Q70" i="33"/>
  <c r="I69" i="33"/>
  <c r="I68" i="33"/>
  <c r="Q67" i="33"/>
  <c r="I66" i="33"/>
  <c r="I65" i="33"/>
  <c r="Q64" i="33"/>
  <c r="Q61" i="33"/>
  <c r="I60" i="33"/>
  <c r="I59" i="33"/>
  <c r="Q58" i="33"/>
  <c r="Q57" i="33"/>
  <c r="Q56" i="33"/>
  <c r="I55" i="33"/>
  <c r="I54" i="33"/>
  <c r="Q53" i="33"/>
  <c r="I52" i="33"/>
  <c r="I51" i="33"/>
  <c r="Q50" i="33"/>
  <c r="I49" i="33"/>
  <c r="I48" i="33"/>
  <c r="Q47" i="33"/>
  <c r="I46" i="33"/>
  <c r="I45" i="33"/>
  <c r="Q44" i="33"/>
  <c r="I43" i="33"/>
  <c r="I42" i="33"/>
  <c r="Q41" i="33"/>
  <c r="I40" i="33"/>
  <c r="I39" i="33"/>
  <c r="Q38" i="33"/>
  <c r="Q35" i="33"/>
  <c r="I34" i="33"/>
  <c r="I33" i="33"/>
  <c r="Q32" i="33"/>
  <c r="Q31" i="33"/>
  <c r="Q30" i="33"/>
  <c r="Q29" i="33"/>
  <c r="Q28" i="33"/>
  <c r="Q27" i="33"/>
  <c r="Q26" i="33"/>
  <c r="Q25" i="33"/>
  <c r="Q24" i="33"/>
  <c r="Q23" i="33"/>
  <c r="Q22" i="33"/>
  <c r="Q21" i="33"/>
  <c r="Q20" i="33"/>
  <c r="Q19" i="33"/>
  <c r="Q18" i="33"/>
  <c r="Q17" i="33"/>
  <c r="Q16" i="33"/>
  <c r="Q15" i="33"/>
  <c r="Q14" i="33"/>
  <c r="Q13" i="33"/>
  <c r="Q12" i="33"/>
  <c r="Q11" i="33"/>
  <c r="Q10" i="33"/>
  <c r="Q9" i="33"/>
  <c r="Q1003" i="32"/>
  <c r="I1003" i="32"/>
  <c r="Q1002" i="32"/>
  <c r="I1002" i="32"/>
  <c r="Q1001" i="32"/>
  <c r="I1001" i="32"/>
  <c r="Q1000" i="32"/>
  <c r="I1000" i="32"/>
  <c r="Q999" i="32"/>
  <c r="Q995" i="32"/>
  <c r="Q994" i="32"/>
  <c r="Q993" i="32"/>
  <c r="Q992" i="32"/>
  <c r="Q991" i="32"/>
  <c r="Q990" i="32"/>
  <c r="Q989" i="32"/>
  <c r="Q988" i="32"/>
  <c r="Q987" i="32"/>
  <c r="Q986" i="32"/>
  <c r="Q985" i="32"/>
  <c r="Q984" i="32"/>
  <c r="I983" i="32"/>
  <c r="I982" i="32"/>
  <c r="I981" i="32"/>
  <c r="Q980" i="32"/>
  <c r="Q979" i="32"/>
  <c r="Q978" i="32"/>
  <c r="Q977" i="32"/>
  <c r="Q976" i="32"/>
  <c r="Q975" i="32"/>
  <c r="Q974" i="32"/>
  <c r="Q973" i="32"/>
  <c r="Q972" i="32"/>
  <c r="Q971" i="32"/>
  <c r="Q970" i="32"/>
  <c r="I969" i="32"/>
  <c r="I968" i="32"/>
  <c r="I967" i="32"/>
  <c r="Q966" i="32"/>
  <c r="I965" i="32"/>
  <c r="I964" i="32"/>
  <c r="I963" i="32"/>
  <c r="Q962" i="32"/>
  <c r="I961" i="32"/>
  <c r="I960" i="32"/>
  <c r="I959" i="32"/>
  <c r="Q958" i="32"/>
  <c r="Q957" i="32"/>
  <c r="Q956" i="32"/>
  <c r="I955" i="32"/>
  <c r="I954" i="32"/>
  <c r="Q953" i="32"/>
  <c r="Q952" i="32"/>
  <c r="Q951" i="32"/>
  <c r="Q950" i="32"/>
  <c r="Q949" i="32"/>
  <c r="Q948" i="32"/>
  <c r="Q947" i="32"/>
  <c r="Q946" i="32"/>
  <c r="Q945" i="32"/>
  <c r="Q944" i="32"/>
  <c r="Q943" i="32"/>
  <c r="Q942" i="32"/>
  <c r="Q941" i="32"/>
  <c r="Q940" i="32"/>
  <c r="Q939" i="32"/>
  <c r="Q938" i="32"/>
  <c r="Q937" i="32"/>
  <c r="Q934" i="32"/>
  <c r="Q933" i="32"/>
  <c r="Q932" i="32"/>
  <c r="Q931" i="32"/>
  <c r="Q930" i="32"/>
  <c r="Q929" i="32"/>
  <c r="Q928" i="32"/>
  <c r="Q927" i="32"/>
  <c r="Q926" i="32"/>
  <c r="Q925" i="32"/>
  <c r="Q924" i="32"/>
  <c r="Q923" i="32"/>
  <c r="Q922" i="32"/>
  <c r="Q921" i="32"/>
  <c r="Q920" i="32"/>
  <c r="I919" i="32"/>
  <c r="Q918" i="32"/>
  <c r="Q917" i="32"/>
  <c r="Q916" i="32"/>
  <c r="Q915" i="32"/>
  <c r="Q914" i="32"/>
  <c r="Q913" i="32"/>
  <c r="Q912" i="32"/>
  <c r="Q911" i="32"/>
  <c r="Q910" i="32"/>
  <c r="Q909" i="32"/>
  <c r="Q908" i="32"/>
  <c r="Q907" i="32"/>
  <c r="Q906" i="32"/>
  <c r="Q905" i="32"/>
  <c r="Q904" i="32"/>
  <c r="Q903" i="32"/>
  <c r="Q902" i="32"/>
  <c r="Q901" i="32"/>
  <c r="Q900" i="32"/>
  <c r="Q899" i="32"/>
  <c r="Q898" i="32"/>
  <c r="Q897" i="32"/>
  <c r="Q896" i="32"/>
  <c r="Q895" i="32"/>
  <c r="Q894" i="32"/>
  <c r="Q893" i="32"/>
  <c r="I892" i="32"/>
  <c r="I891" i="32"/>
  <c r="Q890" i="32"/>
  <c r="I889" i="32"/>
  <c r="I888" i="32"/>
  <c r="Q887" i="32"/>
  <c r="Q886" i="32"/>
  <c r="Q885" i="32"/>
  <c r="Q884" i="32"/>
  <c r="Q883" i="32"/>
  <c r="Q882" i="32"/>
  <c r="Q881" i="32"/>
  <c r="Q880" i="32"/>
  <c r="Q879" i="32"/>
  <c r="Q878" i="32"/>
  <c r="Q877" i="32"/>
  <c r="Q876" i="32"/>
  <c r="I875" i="32"/>
  <c r="I874" i="32"/>
  <c r="Q873" i="32"/>
  <c r="Q872" i="32"/>
  <c r="Q871" i="32"/>
  <c r="Q870" i="32"/>
  <c r="Q869" i="32"/>
  <c r="Q868" i="32"/>
  <c r="Q867" i="32"/>
  <c r="Q866" i="32"/>
  <c r="Q865" i="32"/>
  <c r="Q864" i="32"/>
  <c r="Q863" i="32"/>
  <c r="Q862" i="32"/>
  <c r="Q861" i="32"/>
  <c r="Q860" i="32"/>
  <c r="Q859" i="32"/>
  <c r="Q858" i="32"/>
  <c r="P858" i="32"/>
  <c r="Q857" i="32"/>
  <c r="P857" i="32"/>
  <c r="Q856" i="32"/>
  <c r="Q855" i="32"/>
  <c r="Q854" i="32"/>
  <c r="Q853" i="32"/>
  <c r="Q852" i="32"/>
  <c r="Q851" i="32"/>
  <c r="Q850" i="32"/>
  <c r="Q849" i="32"/>
  <c r="Q848" i="32"/>
  <c r="Q847" i="32"/>
  <c r="Q846" i="32"/>
  <c r="Q845" i="32"/>
  <c r="Q844" i="32"/>
  <c r="Q843" i="32"/>
  <c r="Q841" i="32"/>
  <c r="Q840" i="32"/>
  <c r="I839" i="32"/>
  <c r="I838" i="32"/>
  <c r="I837" i="32"/>
  <c r="Q836" i="32"/>
  <c r="I835" i="32"/>
  <c r="I834" i="32"/>
  <c r="I833" i="32"/>
  <c r="Q832" i="32"/>
  <c r="Q831" i="32"/>
  <c r="Q830" i="32"/>
  <c r="Q829" i="32"/>
  <c r="Q828" i="32"/>
  <c r="Q827" i="32"/>
  <c r="I826" i="32"/>
  <c r="I825" i="32"/>
  <c r="Q824" i="32"/>
  <c r="I823" i="32"/>
  <c r="I822" i="32"/>
  <c r="Q821" i="32"/>
  <c r="Q820" i="32"/>
  <c r="Q819" i="32"/>
  <c r="Q818" i="32"/>
  <c r="Q817" i="32"/>
  <c r="Q816" i="32"/>
  <c r="Q815" i="32"/>
  <c r="Q814" i="32"/>
  <c r="Q813" i="32"/>
  <c r="Q812" i="32"/>
  <c r="Q811" i="32"/>
  <c r="Q810" i="32"/>
  <c r="Q809" i="32"/>
  <c r="Q808" i="32"/>
  <c r="Q807" i="32"/>
  <c r="Q806" i="32"/>
  <c r="Q805" i="32"/>
  <c r="Q804" i="32"/>
  <c r="I803" i="32"/>
  <c r="I802" i="32"/>
  <c r="Q801" i="32"/>
  <c r="Q800" i="32"/>
  <c r="Q799" i="32"/>
  <c r="Q798" i="32"/>
  <c r="Q797" i="32"/>
  <c r="Q796" i="32"/>
  <c r="I795" i="32"/>
  <c r="I794" i="32"/>
  <c r="I793" i="32"/>
  <c r="Q792" i="32"/>
  <c r="I791" i="32"/>
  <c r="I790" i="32"/>
  <c r="I789" i="32"/>
  <c r="Q788" i="32"/>
  <c r="I787" i="32"/>
  <c r="I786" i="32"/>
  <c r="I785" i="32"/>
  <c r="Q784" i="32"/>
  <c r="I783" i="32"/>
  <c r="I782" i="32"/>
  <c r="I781" i="32"/>
  <c r="Q780" i="32"/>
  <c r="Q779" i="32"/>
  <c r="I778" i="32"/>
  <c r="I777" i="32"/>
  <c r="Q776" i="32"/>
  <c r="Q773" i="32"/>
  <c r="Q772" i="32"/>
  <c r="Q771" i="32"/>
  <c r="Q770" i="32"/>
  <c r="Q769" i="32"/>
  <c r="Q768" i="32"/>
  <c r="Q767" i="32"/>
  <c r="Q766" i="32"/>
  <c r="I765" i="32"/>
  <c r="I764" i="32"/>
  <c r="I763" i="32"/>
  <c r="I762" i="32"/>
  <c r="Q761" i="32"/>
  <c r="Q760" i="32"/>
  <c r="Q759" i="32"/>
  <c r="Q758" i="32"/>
  <c r="Q757" i="32"/>
  <c r="I756" i="32"/>
  <c r="I755" i="32"/>
  <c r="Q754" i="32"/>
  <c r="I753" i="32"/>
  <c r="I752" i="32"/>
  <c r="I751" i="32"/>
  <c r="I750" i="32"/>
  <c r="Q749" i="32"/>
  <c r="I748" i="32"/>
  <c r="I747" i="32"/>
  <c r="I746" i="32"/>
  <c r="I745" i="32"/>
  <c r="Q744" i="32"/>
  <c r="I743" i="32"/>
  <c r="I742" i="32"/>
  <c r="I741" i="32"/>
  <c r="Q740" i="32"/>
  <c r="Q739" i="32"/>
  <c r="Q738" i="32"/>
  <c r="Q737" i="32"/>
  <c r="Q736" i="32"/>
  <c r="I730" i="32"/>
  <c r="I729" i="32"/>
  <c r="I728" i="32"/>
  <c r="I721" i="32"/>
  <c r="I720" i="32"/>
  <c r="I719" i="32"/>
  <c r="I718" i="32"/>
  <c r="I710" i="32"/>
  <c r="I709" i="32"/>
  <c r="I708" i="32"/>
  <c r="I707" i="32"/>
  <c r="I706" i="32"/>
  <c r="I699" i="32"/>
  <c r="I698" i="32"/>
  <c r="I697" i="32"/>
  <c r="I696" i="32"/>
  <c r="I689" i="32"/>
  <c r="I688" i="32"/>
  <c r="I687" i="32"/>
  <c r="I686" i="32"/>
  <c r="I679" i="32"/>
  <c r="I678" i="32"/>
  <c r="I677" i="32"/>
  <c r="I676" i="32"/>
  <c r="Q674" i="32"/>
  <c r="Q673" i="32"/>
  <c r="Q672" i="32"/>
  <c r="Q671" i="32"/>
  <c r="Q670" i="32"/>
  <c r="Q669" i="32"/>
  <c r="Q668" i="32"/>
  <c r="Q667" i="32"/>
  <c r="Q666" i="32"/>
  <c r="Q665" i="32"/>
  <c r="Q664" i="32"/>
  <c r="Q663" i="32"/>
  <c r="Q662" i="32"/>
  <c r="Q661" i="32"/>
  <c r="Q660" i="32"/>
  <c r="Q659" i="32"/>
  <c r="Q658" i="32"/>
  <c r="Q657" i="32"/>
  <c r="Q656" i="32"/>
  <c r="Q655" i="32"/>
  <c r="Q654" i="32"/>
  <c r="Q653" i="32"/>
  <c r="Q649" i="32"/>
  <c r="I648" i="32"/>
  <c r="I647" i="32"/>
  <c r="I646" i="32"/>
  <c r="Q645" i="32"/>
  <c r="Q644" i="32"/>
  <c r="Q643" i="32"/>
  <c r="Q642" i="32"/>
  <c r="Q641" i="32"/>
  <c r="Q640" i="32"/>
  <c r="Q639" i="32"/>
  <c r="Q638" i="32"/>
  <c r="Q637" i="32"/>
  <c r="Q636" i="32"/>
  <c r="Q635" i="32"/>
  <c r="Q634" i="32"/>
  <c r="Q630" i="32"/>
  <c r="I629" i="32"/>
  <c r="I628" i="32"/>
  <c r="I627" i="32"/>
  <c r="Q626" i="32"/>
  <c r="Q625" i="32"/>
  <c r="Q624" i="32"/>
  <c r="I621" i="32"/>
  <c r="I620" i="32"/>
  <c r="I619" i="32"/>
  <c r="I618" i="32"/>
  <c r="Q617" i="32"/>
  <c r="I616" i="32"/>
  <c r="I615" i="32"/>
  <c r="I614" i="32"/>
  <c r="I613" i="32"/>
  <c r="Q612" i="32"/>
  <c r="I611" i="32"/>
  <c r="I610" i="32"/>
  <c r="I609" i="32"/>
  <c r="I608" i="32"/>
  <c r="Q607" i="32"/>
  <c r="I606" i="32"/>
  <c r="I605" i="32"/>
  <c r="I604" i="32"/>
  <c r="I603" i="32"/>
  <c r="Q602" i="32"/>
  <c r="I601" i="32"/>
  <c r="I600" i="32"/>
  <c r="I599" i="32"/>
  <c r="I598" i="32"/>
  <c r="Q597" i="32"/>
  <c r="I596" i="32"/>
  <c r="I595" i="32"/>
  <c r="I594" i="32"/>
  <c r="I593" i="32"/>
  <c r="Q592" i="32"/>
  <c r="Q587" i="32"/>
  <c r="I586" i="32"/>
  <c r="I585" i="32"/>
  <c r="I584" i="32"/>
  <c r="I583" i="32"/>
  <c r="Q582" i="32"/>
  <c r="Q581" i="32"/>
  <c r="Q580" i="32"/>
  <c r="Q579" i="32"/>
  <c r="Q578" i="32"/>
  <c r="Q577" i="32"/>
  <c r="Q576" i="32"/>
  <c r="Q575" i="32"/>
  <c r="Q574" i="32"/>
  <c r="Q573" i="32"/>
  <c r="Q572" i="32"/>
  <c r="Q571" i="32"/>
  <c r="Q570" i="32"/>
  <c r="Q569" i="32"/>
  <c r="Q568" i="32"/>
  <c r="Q567" i="32"/>
  <c r="Q566" i="32"/>
  <c r="I565" i="32"/>
  <c r="I564" i="32"/>
  <c r="I563" i="32"/>
  <c r="I562" i="32"/>
  <c r="I561" i="32"/>
  <c r="I560" i="32"/>
  <c r="I559" i="32"/>
  <c r="I558" i="32"/>
  <c r="I557" i="32"/>
  <c r="I556" i="32"/>
  <c r="I555" i="32"/>
  <c r="I554" i="32"/>
  <c r="I553" i="32"/>
  <c r="I552" i="32"/>
  <c r="Q551" i="32"/>
  <c r="I550" i="32"/>
  <c r="I549" i="32"/>
  <c r="I548" i="32"/>
  <c r="I547" i="32"/>
  <c r="I546" i="32"/>
  <c r="I545" i="32"/>
  <c r="I544" i="32"/>
  <c r="I543" i="32"/>
  <c r="I542" i="32"/>
  <c r="I541" i="32"/>
  <c r="I540" i="32"/>
  <c r="I539" i="32"/>
  <c r="I538" i="32"/>
  <c r="I537" i="32"/>
  <c r="Q536" i="32"/>
  <c r="I535" i="32"/>
  <c r="I534" i="32"/>
  <c r="I533" i="32"/>
  <c r="I532" i="32"/>
  <c r="I531" i="32"/>
  <c r="I530" i="32"/>
  <c r="I529" i="32"/>
  <c r="I528" i="32"/>
  <c r="I527" i="32"/>
  <c r="I526" i="32"/>
  <c r="I525" i="32"/>
  <c r="I524" i="32"/>
  <c r="I523" i="32"/>
  <c r="I522" i="32"/>
  <c r="Q521" i="32"/>
  <c r="I520" i="32"/>
  <c r="I519" i="32"/>
  <c r="I518" i="32"/>
  <c r="I517" i="32"/>
  <c r="I516" i="32"/>
  <c r="I515" i="32"/>
  <c r="I514" i="32"/>
  <c r="I513" i="32"/>
  <c r="I512" i="32"/>
  <c r="I511" i="32"/>
  <c r="I510" i="32"/>
  <c r="I509" i="32"/>
  <c r="I508" i="32"/>
  <c r="I507" i="32"/>
  <c r="Q506" i="32"/>
  <c r="I505" i="32"/>
  <c r="I504" i="32"/>
  <c r="I503" i="32"/>
  <c r="I502" i="32"/>
  <c r="I501" i="32"/>
  <c r="I500" i="32"/>
  <c r="I499" i="32"/>
  <c r="I498" i="32"/>
  <c r="I497" i="32"/>
  <c r="I496" i="32"/>
  <c r="I495" i="32"/>
  <c r="I494" i="32"/>
  <c r="I493" i="32"/>
  <c r="I492" i="32"/>
  <c r="Q491" i="32"/>
  <c r="I490" i="32"/>
  <c r="I489" i="32"/>
  <c r="I488" i="32"/>
  <c r="I487" i="32"/>
  <c r="I486" i="32"/>
  <c r="I485" i="32"/>
  <c r="I484" i="32"/>
  <c r="I483" i="32"/>
  <c r="I482" i="32"/>
  <c r="I481" i="32"/>
  <c r="I480" i="32"/>
  <c r="I479" i="32"/>
  <c r="I478" i="32"/>
  <c r="I477" i="32"/>
  <c r="Q476" i="32"/>
  <c r="Q461" i="32"/>
  <c r="Q460" i="32"/>
  <c r="I460" i="32"/>
  <c r="Q459" i="32"/>
  <c r="I459" i="32"/>
  <c r="Q458" i="32"/>
  <c r="I458" i="32"/>
  <c r="Q457" i="32"/>
  <c r="I457" i="32"/>
  <c r="Q456" i="32"/>
  <c r="I456" i="32"/>
  <c r="Q455" i="32"/>
  <c r="I455" i="32"/>
  <c r="Q454" i="32"/>
  <c r="I454" i="32"/>
  <c r="Q453" i="32"/>
  <c r="I453" i="32"/>
  <c r="Q452" i="32"/>
  <c r="I452" i="32"/>
  <c r="Q451" i="32"/>
  <c r="I451" i="32"/>
  <c r="Q450" i="32"/>
  <c r="I450" i="32"/>
  <c r="Q449" i="32"/>
  <c r="I449" i="32"/>
  <c r="Q448" i="32"/>
  <c r="I448" i="32"/>
  <c r="Q447" i="32"/>
  <c r="I447" i="32"/>
  <c r="Q446" i="32"/>
  <c r="Q443" i="32"/>
  <c r="Q442" i="32"/>
  <c r="Q441" i="32"/>
  <c r="Q440" i="32"/>
  <c r="Q439" i="32"/>
  <c r="Q438" i="32"/>
  <c r="Q437" i="32"/>
  <c r="Q436" i="32"/>
  <c r="Q433" i="32"/>
  <c r="Q432" i="32"/>
  <c r="Q431" i="32"/>
  <c r="Q430" i="32"/>
  <c r="Q429" i="32"/>
  <c r="Q428" i="32"/>
  <c r="Q427" i="32"/>
  <c r="Q426" i="32"/>
  <c r="Q425" i="32"/>
  <c r="Q424" i="32"/>
  <c r="Q423" i="32"/>
  <c r="Q422" i="32"/>
  <c r="Q421" i="32"/>
  <c r="Q420" i="32"/>
  <c r="Q419" i="32"/>
  <c r="Q418" i="32"/>
  <c r="Q417" i="32"/>
  <c r="Q414" i="32"/>
  <c r="Q411" i="32"/>
  <c r="Q410" i="32"/>
  <c r="Q409" i="32"/>
  <c r="I408" i="32"/>
  <c r="Q407" i="32"/>
  <c r="Q406" i="32"/>
  <c r="Q405" i="32"/>
  <c r="I404" i="32"/>
  <c r="I403" i="32"/>
  <c r="I402" i="32"/>
  <c r="Q401" i="32"/>
  <c r="Q400" i="32"/>
  <c r="I399" i="32"/>
  <c r="I398" i="32"/>
  <c r="I397" i="32"/>
  <c r="I396" i="32"/>
  <c r="I395" i="32"/>
  <c r="I394" i="32"/>
  <c r="I393" i="32"/>
  <c r="I392" i="32"/>
  <c r="Q391" i="32"/>
  <c r="I390" i="32"/>
  <c r="I389" i="32"/>
  <c r="Q388" i="32"/>
  <c r="I387" i="32"/>
  <c r="Q386" i="32"/>
  <c r="Q385" i="32"/>
  <c r="Q384" i="32"/>
  <c r="I383" i="32"/>
  <c r="Q382" i="32"/>
  <c r="Q381" i="32"/>
  <c r="Q380" i="32"/>
  <c r="I379" i="32"/>
  <c r="I378" i="32"/>
  <c r="Q377" i="32"/>
  <c r="Q376" i="32"/>
  <c r="I375" i="32"/>
  <c r="I374" i="32"/>
  <c r="Q373" i="32"/>
  <c r="I370" i="32"/>
  <c r="I369" i="32"/>
  <c r="Q368" i="32"/>
  <c r="Q367" i="32"/>
  <c r="I367" i="32"/>
  <c r="Q366" i="32"/>
  <c r="I366" i="32"/>
  <c r="Q365" i="32"/>
  <c r="Q364" i="32"/>
  <c r="I364" i="32"/>
  <c r="Q363" i="32"/>
  <c r="I363" i="32"/>
  <c r="Q362" i="32"/>
  <c r="Q361" i="32"/>
  <c r="I361" i="32"/>
  <c r="Q360" i="32"/>
  <c r="I360" i="32"/>
  <c r="Q359" i="32"/>
  <c r="Q358" i="32"/>
  <c r="I358" i="32"/>
  <c r="Q357" i="32"/>
  <c r="I357" i="32"/>
  <c r="Q356" i="32"/>
  <c r="I355" i="32"/>
  <c r="I354" i="32"/>
  <c r="Q353" i="32"/>
  <c r="Q352" i="32"/>
  <c r="Q351" i="32"/>
  <c r="Q350" i="32"/>
  <c r="I349" i="32"/>
  <c r="I348" i="32"/>
  <c r="Q347" i="32"/>
  <c r="I341" i="32"/>
  <c r="I340" i="32"/>
  <c r="Q339" i="32"/>
  <c r="Q335" i="32"/>
  <c r="I335" i="32"/>
  <c r="Q334" i="32"/>
  <c r="I334" i="32"/>
  <c r="Q333" i="32"/>
  <c r="I332" i="32"/>
  <c r="I331" i="32"/>
  <c r="Q330" i="32"/>
  <c r="I329" i="32"/>
  <c r="I328" i="32"/>
  <c r="Q327" i="32"/>
  <c r="I326" i="32"/>
  <c r="I325" i="32"/>
  <c r="Q324" i="32"/>
  <c r="I323" i="32"/>
  <c r="I322" i="32"/>
  <c r="Q321" i="32"/>
  <c r="I320" i="32"/>
  <c r="I319" i="32"/>
  <c r="Q318" i="32"/>
  <c r="I317" i="32"/>
  <c r="I316" i="32"/>
  <c r="Q315" i="32"/>
  <c r="Q312" i="32"/>
  <c r="I308" i="32"/>
  <c r="I307" i="32"/>
  <c r="Q306" i="32"/>
  <c r="Q301" i="32"/>
  <c r="Q297" i="32"/>
  <c r="Q296" i="32"/>
  <c r="Q295" i="32"/>
  <c r="Q294" i="32"/>
  <c r="Q293" i="32"/>
  <c r="Q292" i="32"/>
  <c r="Q291" i="32"/>
  <c r="Q289" i="32"/>
  <c r="Q288" i="32"/>
  <c r="Q287" i="32"/>
  <c r="Q286" i="32"/>
  <c r="Q285" i="32"/>
  <c r="Q284" i="32"/>
  <c r="Q283" i="32"/>
  <c r="Q282" i="32"/>
  <c r="Q280" i="32"/>
  <c r="Q279" i="32"/>
  <c r="Q278" i="32"/>
  <c r="Q277" i="32"/>
  <c r="Q276" i="32"/>
  <c r="Q275" i="32"/>
  <c r="Q274" i="32"/>
  <c r="Q273" i="32"/>
  <c r="Q271" i="32"/>
  <c r="Q270" i="32"/>
  <c r="Q269" i="32"/>
  <c r="Q268" i="32"/>
  <c r="Q267" i="32"/>
  <c r="Q266" i="32"/>
  <c r="Q265" i="32"/>
  <c r="Q264" i="32"/>
  <c r="Q263" i="32"/>
  <c r="Q262" i="32"/>
  <c r="Q261" i="32"/>
  <c r="Q260" i="32"/>
  <c r="Q259" i="32"/>
  <c r="Q258" i="32"/>
  <c r="Q257" i="32"/>
  <c r="Q256" i="32"/>
  <c r="Q255" i="32"/>
  <c r="Q254" i="32"/>
  <c r="Q253" i="32"/>
  <c r="Q252" i="32"/>
  <c r="Q251" i="32"/>
  <c r="Q250" i="32"/>
  <c r="Q249" i="32"/>
  <c r="Q248" i="32"/>
  <c r="Q247" i="32"/>
  <c r="Q246" i="32"/>
  <c r="Q245" i="32"/>
  <c r="Q244" i="32"/>
  <c r="Q243" i="32"/>
  <c r="Q242" i="32"/>
  <c r="Q241" i="32"/>
  <c r="Q240" i="32"/>
  <c r="Q239" i="32"/>
  <c r="Q238" i="32"/>
  <c r="Q237" i="32"/>
  <c r="Q236" i="32"/>
  <c r="Q235" i="32"/>
  <c r="Q234" i="32"/>
  <c r="Q233" i="32"/>
  <c r="Q232" i="32"/>
  <c r="Q231" i="32"/>
  <c r="Q230" i="32"/>
  <c r="Q229" i="32"/>
  <c r="I228" i="32"/>
  <c r="I227" i="32"/>
  <c r="I226" i="32"/>
  <c r="I225" i="32"/>
  <c r="I224" i="32"/>
  <c r="I223" i="32"/>
  <c r="I222" i="32"/>
  <c r="I221" i="32"/>
  <c r="Q220" i="32"/>
  <c r="I219" i="32"/>
  <c r="I218" i="32"/>
  <c r="I217" i="32"/>
  <c r="I216" i="32"/>
  <c r="I215" i="32"/>
  <c r="I214" i="32"/>
  <c r="I213" i="32"/>
  <c r="I212" i="32"/>
  <c r="Q211" i="32"/>
  <c r="I210" i="32"/>
  <c r="I209" i="32"/>
  <c r="I208" i="32"/>
  <c r="I207" i="32"/>
  <c r="I206" i="32"/>
  <c r="I205" i="32"/>
  <c r="I204" i="32"/>
  <c r="I203" i="32"/>
  <c r="Q202" i="32"/>
  <c r="I201" i="32"/>
  <c r="I200" i="32"/>
  <c r="I199" i="32"/>
  <c r="I198" i="32"/>
  <c r="I197" i="32"/>
  <c r="I196" i="32"/>
  <c r="I195" i="32"/>
  <c r="I194" i="32"/>
  <c r="Q193" i="32"/>
  <c r="I192" i="32"/>
  <c r="I191" i="32"/>
  <c r="I190" i="32"/>
  <c r="I189" i="32"/>
  <c r="I188" i="32"/>
  <c r="I187" i="32"/>
  <c r="I186" i="32"/>
  <c r="I185" i="32"/>
  <c r="Q184" i="32"/>
  <c r="I183" i="32"/>
  <c r="I182" i="32"/>
  <c r="I181" i="32"/>
  <c r="I180" i="32"/>
  <c r="I179" i="32"/>
  <c r="I178" i="32"/>
  <c r="I177" i="32"/>
  <c r="I176" i="32"/>
  <c r="Q175" i="32"/>
  <c r="Q166" i="32"/>
  <c r="I165" i="32"/>
  <c r="I164" i="32"/>
  <c r="I163" i="32"/>
  <c r="I162" i="32"/>
  <c r="I161" i="32"/>
  <c r="I160" i="32"/>
  <c r="I159" i="32"/>
  <c r="I158" i="32"/>
  <c r="Q157" i="32"/>
  <c r="Q156" i="32"/>
  <c r="I155" i="32"/>
  <c r="I154" i="32"/>
  <c r="I153" i="32"/>
  <c r="I152" i="32"/>
  <c r="I151" i="32"/>
  <c r="I150" i="32"/>
  <c r="I149" i="32"/>
  <c r="I148" i="32"/>
  <c r="Q147" i="32"/>
  <c r="I146" i="32"/>
  <c r="I145" i="32"/>
  <c r="I144" i="32"/>
  <c r="I143" i="32"/>
  <c r="I142" i="32"/>
  <c r="I141" i="32"/>
  <c r="I140" i="32"/>
  <c r="I139" i="32"/>
  <c r="Q138" i="32"/>
  <c r="I137" i="32"/>
  <c r="I136" i="32"/>
  <c r="I135" i="32"/>
  <c r="I134" i="32"/>
  <c r="I133" i="32"/>
  <c r="I132" i="32"/>
  <c r="I131" i="32"/>
  <c r="I130" i="32"/>
  <c r="Q129" i="32"/>
  <c r="I128" i="32"/>
  <c r="I127" i="32"/>
  <c r="I126" i="32"/>
  <c r="I125" i="32"/>
  <c r="I124" i="32"/>
  <c r="I123" i="32"/>
  <c r="I122" i="32"/>
  <c r="I121" i="32"/>
  <c r="Q120" i="32"/>
  <c r="I119" i="32"/>
  <c r="I118" i="32"/>
  <c r="I117" i="32"/>
  <c r="I116" i="32"/>
  <c r="I115" i="32"/>
  <c r="I114" i="32"/>
  <c r="I113" i="32"/>
  <c r="I112" i="32"/>
  <c r="Q111" i="32"/>
  <c r="I110" i="32"/>
  <c r="I109" i="32"/>
  <c r="I108" i="32"/>
  <c r="I107" i="32"/>
  <c r="I106" i="32"/>
  <c r="I105" i="32"/>
  <c r="I104" i="32"/>
  <c r="I103" i="32"/>
  <c r="Q102" i="32"/>
  <c r="Q93" i="32"/>
  <c r="I92" i="32"/>
  <c r="I91" i="32"/>
  <c r="I90" i="32"/>
  <c r="I89" i="32"/>
  <c r="I88" i="32"/>
  <c r="I87" i="32"/>
  <c r="I86" i="32"/>
  <c r="I85" i="32"/>
  <c r="Q84" i="32"/>
  <c r="Q83" i="32"/>
  <c r="Q82" i="32"/>
  <c r="I81" i="32"/>
  <c r="I80" i="32"/>
  <c r="Q79" i="32"/>
  <c r="I78" i="32"/>
  <c r="I77" i="32"/>
  <c r="Q76" i="32"/>
  <c r="I75" i="32"/>
  <c r="I74" i="32"/>
  <c r="Q73" i="32"/>
  <c r="I72" i="32"/>
  <c r="I71" i="32"/>
  <c r="Q70" i="32"/>
  <c r="I69" i="32"/>
  <c r="I68" i="32"/>
  <c r="Q67" i="32"/>
  <c r="I66" i="32"/>
  <c r="I65" i="32"/>
  <c r="Q64" i="32"/>
  <c r="Q61" i="32"/>
  <c r="I60" i="32"/>
  <c r="I59" i="32"/>
  <c r="Q58" i="32"/>
  <c r="Q57" i="32"/>
  <c r="Q56" i="32"/>
  <c r="I55" i="32"/>
  <c r="I54" i="32"/>
  <c r="Q53" i="32"/>
  <c r="I52" i="32"/>
  <c r="I51" i="32"/>
  <c r="Q50" i="32"/>
  <c r="I49" i="32"/>
  <c r="I48" i="32"/>
  <c r="Q47" i="32"/>
  <c r="I46" i="32"/>
  <c r="I45" i="32"/>
  <c r="Q44" i="32"/>
  <c r="I43" i="32"/>
  <c r="I42" i="32"/>
  <c r="Q41" i="32"/>
  <c r="I40" i="32"/>
  <c r="I39" i="32"/>
  <c r="Q38" i="32"/>
  <c r="Q35" i="32"/>
  <c r="I34" i="32"/>
  <c r="I33" i="32"/>
  <c r="Q32" i="32"/>
  <c r="Q31" i="32"/>
  <c r="Q30" i="32"/>
  <c r="Q29" i="32"/>
  <c r="Q28" i="32"/>
  <c r="Q27" i="32"/>
  <c r="Q26" i="32"/>
  <c r="Q25" i="32"/>
  <c r="Q24" i="32"/>
  <c r="Q23" i="32"/>
  <c r="Q22" i="32"/>
  <c r="Q21" i="32"/>
  <c r="Q20" i="32"/>
  <c r="Q19" i="32"/>
  <c r="Q18" i="32"/>
  <c r="Q17" i="32"/>
  <c r="Q16" i="32"/>
  <c r="Q15" i="32"/>
  <c r="Q14" i="32"/>
  <c r="Q13" i="32"/>
  <c r="Q12" i="32"/>
  <c r="Q11" i="32"/>
  <c r="Q10" i="32"/>
  <c r="Q9" i="32"/>
  <c r="Q1012" i="1"/>
  <c r="Q1013" i="1"/>
  <c r="Q1014" i="1"/>
  <c r="Q1015" i="1"/>
  <c r="I625" i="1" l="1"/>
  <c r="I615" i="1"/>
  <c r="I595" i="1"/>
  <c r="I534" i="1"/>
  <c r="I519" i="1"/>
  <c r="I460" i="1"/>
  <c r="I459" i="1"/>
  <c r="I767" i="1"/>
  <c r="I40" i="1" l="1"/>
  <c r="I34" i="1"/>
  <c r="I33" i="1"/>
  <c r="I690" i="1" l="1"/>
  <c r="I688" i="1"/>
  <c r="I640" i="1"/>
  <c r="I639" i="1"/>
  <c r="I472" i="1"/>
  <c r="I461" i="1"/>
  <c r="I462" i="1"/>
  <c r="I463" i="1"/>
  <c r="I464" i="1"/>
  <c r="I465" i="1"/>
  <c r="I466" i="1"/>
  <c r="I467" i="1"/>
  <c r="I468" i="1"/>
  <c r="I469" i="1"/>
  <c r="I470" i="1"/>
  <c r="I471" i="1"/>
  <c r="Q819" i="1"/>
  <c r="I577" i="1" l="1"/>
  <c r="I576" i="1"/>
  <c r="I575" i="1"/>
  <c r="I574" i="1"/>
  <c r="I573" i="1"/>
  <c r="I572" i="1"/>
  <c r="I571" i="1"/>
  <c r="I570" i="1"/>
  <c r="I569" i="1"/>
  <c r="I568" i="1"/>
  <c r="I567" i="1"/>
  <c r="I566" i="1"/>
  <c r="I565" i="1"/>
  <c r="I562" i="1"/>
  <c r="I561" i="1"/>
  <c r="I560" i="1"/>
  <c r="I559" i="1"/>
  <c r="I558" i="1"/>
  <c r="I557" i="1"/>
  <c r="I556" i="1"/>
  <c r="I555" i="1"/>
  <c r="I554" i="1"/>
  <c r="I553" i="1"/>
  <c r="I552" i="1"/>
  <c r="I551" i="1"/>
  <c r="I550" i="1"/>
  <c r="I538" i="1"/>
  <c r="I540" i="1"/>
  <c r="I542" i="1"/>
  <c r="I546" i="1"/>
  <c r="I547" i="1"/>
  <c r="I544" i="1"/>
  <c r="I543" i="1"/>
  <c r="I539" i="1"/>
  <c r="I536" i="1"/>
  <c r="I535" i="1"/>
  <c r="I532" i="1"/>
  <c r="I531" i="1"/>
  <c r="I530" i="1"/>
  <c r="I529" i="1"/>
  <c r="I528" i="1"/>
  <c r="I527" i="1"/>
  <c r="I526" i="1"/>
  <c r="I525" i="1"/>
  <c r="I524" i="1"/>
  <c r="I523" i="1"/>
  <c r="I522" i="1"/>
  <c r="I521" i="1"/>
  <c r="I520" i="1"/>
  <c r="I517" i="1"/>
  <c r="I516" i="1"/>
  <c r="I515" i="1"/>
  <c r="I514" i="1"/>
  <c r="I513" i="1"/>
  <c r="I512" i="1"/>
  <c r="I511" i="1"/>
  <c r="I510" i="1"/>
  <c r="I509" i="1"/>
  <c r="I508" i="1"/>
  <c r="I507" i="1"/>
  <c r="I506" i="1"/>
  <c r="I505" i="1"/>
  <c r="I537" i="1" l="1"/>
  <c r="I541" i="1"/>
  <c r="I545" i="1"/>
  <c r="Q1011" i="1" l="1"/>
  <c r="Q1007" i="1"/>
  <c r="Q1006" i="1"/>
  <c r="Q1005" i="1"/>
  <c r="Q1004" i="1"/>
  <c r="Q1003" i="1"/>
  <c r="Q1002" i="1"/>
  <c r="Q1001" i="1"/>
  <c r="Q1000" i="1"/>
  <c r="Q999" i="1"/>
  <c r="Q998" i="1"/>
  <c r="Q997" i="1"/>
  <c r="Q996" i="1"/>
  <c r="Q992" i="1"/>
  <c r="Q991" i="1"/>
  <c r="Q990" i="1"/>
  <c r="Q989" i="1"/>
  <c r="Q988" i="1"/>
  <c r="Q987" i="1"/>
  <c r="Q986" i="1"/>
  <c r="Q985" i="1"/>
  <c r="Q984" i="1"/>
  <c r="Q983" i="1"/>
  <c r="Q982" i="1"/>
  <c r="Q978" i="1"/>
  <c r="Q974" i="1"/>
  <c r="Q970" i="1"/>
  <c r="Q969" i="1"/>
  <c r="Q968" i="1"/>
  <c r="Q965" i="1"/>
  <c r="Q964" i="1"/>
  <c r="Q963" i="1"/>
  <c r="Q962" i="1"/>
  <c r="Q961" i="1"/>
  <c r="Q960" i="1"/>
  <c r="Q959" i="1"/>
  <c r="Q958" i="1"/>
  <c r="Q957" i="1"/>
  <c r="Q956" i="1"/>
  <c r="Q955" i="1"/>
  <c r="Q954" i="1"/>
  <c r="Q953" i="1"/>
  <c r="Q952" i="1"/>
  <c r="Q951" i="1"/>
  <c r="Q950" i="1"/>
  <c r="Q949" i="1"/>
  <c r="Q946" i="1"/>
  <c r="Q945" i="1"/>
  <c r="Q944" i="1"/>
  <c r="Q943" i="1"/>
  <c r="Q942" i="1"/>
  <c r="Q941" i="1"/>
  <c r="Q940" i="1"/>
  <c r="Q939" i="1"/>
  <c r="Q938" i="1"/>
  <c r="Q937" i="1"/>
  <c r="Q936" i="1"/>
  <c r="Q935" i="1"/>
  <c r="Q934" i="1"/>
  <c r="Q933" i="1"/>
  <c r="Q932"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2" i="1"/>
  <c r="Q899" i="1"/>
  <c r="Q898" i="1"/>
  <c r="Q897" i="1"/>
  <c r="Q896" i="1"/>
  <c r="Q895" i="1"/>
  <c r="Q894" i="1"/>
  <c r="Q893" i="1"/>
  <c r="Q892" i="1"/>
  <c r="Q891" i="1"/>
  <c r="Q890" i="1"/>
  <c r="Q889" i="1"/>
  <c r="Q888" i="1"/>
  <c r="Q885" i="1"/>
  <c r="Q884" i="1"/>
  <c r="Q883" i="1"/>
  <c r="Q882" i="1"/>
  <c r="Q881" i="1"/>
  <c r="Q880" i="1"/>
  <c r="Q879" i="1"/>
  <c r="Q878" i="1"/>
  <c r="Q877" i="1"/>
  <c r="Q876" i="1"/>
  <c r="Q875" i="1"/>
  <c r="Q874" i="1"/>
  <c r="Q873" i="1"/>
  <c r="Q872" i="1"/>
  <c r="Q871" i="1"/>
  <c r="Q870" i="1"/>
  <c r="P870" i="1"/>
  <c r="Q869" i="1"/>
  <c r="P869" i="1"/>
  <c r="Q868" i="1"/>
  <c r="Q867" i="1"/>
  <c r="Q866" i="1"/>
  <c r="Q865" i="1"/>
  <c r="Q864" i="1"/>
  <c r="Q863" i="1"/>
  <c r="Q862" i="1"/>
  <c r="Q861" i="1"/>
  <c r="Q860" i="1"/>
  <c r="Q859" i="1"/>
  <c r="Q858" i="1"/>
  <c r="Q857" i="1"/>
  <c r="Q856" i="1"/>
  <c r="Q855" i="1"/>
  <c r="Q853" i="1"/>
  <c r="Q852" i="1"/>
  <c r="Q848" i="1"/>
  <c r="Q844" i="1"/>
  <c r="Q843" i="1"/>
  <c r="Q842" i="1"/>
  <c r="Q841" i="1"/>
  <c r="Q840" i="1"/>
  <c r="Q839" i="1"/>
  <c r="Q836" i="1"/>
  <c r="Q833" i="1"/>
  <c r="Q832" i="1"/>
  <c r="Q831" i="1"/>
  <c r="Q830" i="1"/>
  <c r="Q829" i="1"/>
  <c r="Q828" i="1"/>
  <c r="Q827" i="1"/>
  <c r="Q826" i="1"/>
  <c r="Q825" i="1"/>
  <c r="Q824" i="1"/>
  <c r="Q823" i="1"/>
  <c r="Q822" i="1"/>
  <c r="Q821" i="1"/>
  <c r="Q820" i="1"/>
  <c r="Q818" i="1"/>
  <c r="Q817" i="1"/>
  <c r="Q816" i="1"/>
  <c r="Q813" i="1"/>
  <c r="Q812" i="1"/>
  <c r="Q811" i="1"/>
  <c r="Q810" i="1"/>
  <c r="Q809" i="1"/>
  <c r="Q808" i="1"/>
  <c r="Q804" i="1"/>
  <c r="Q800" i="1"/>
  <c r="Q796" i="1"/>
  <c r="Q792" i="1"/>
  <c r="Q791" i="1"/>
  <c r="Q788" i="1"/>
  <c r="Q785" i="1"/>
  <c r="Q784" i="1"/>
  <c r="Q783" i="1"/>
  <c r="Q782" i="1"/>
  <c r="Q781" i="1"/>
  <c r="Q780" i="1"/>
  <c r="Q779" i="1"/>
  <c r="Q778" i="1"/>
  <c r="Q773" i="1"/>
  <c r="Q772" i="1"/>
  <c r="Q771" i="1"/>
  <c r="Q770" i="1"/>
  <c r="Q769" i="1"/>
  <c r="Q766" i="1"/>
  <c r="Q761" i="1"/>
  <c r="Q756" i="1"/>
  <c r="Q752" i="1"/>
  <c r="Q751" i="1"/>
  <c r="Q750" i="1"/>
  <c r="Q749" i="1"/>
  <c r="Q748" i="1"/>
  <c r="Q686" i="1"/>
  <c r="Q685" i="1"/>
  <c r="Q684" i="1"/>
  <c r="Q683" i="1"/>
  <c r="Q682" i="1"/>
  <c r="Q681" i="1"/>
  <c r="Q680" i="1"/>
  <c r="Q679" i="1"/>
  <c r="Q678" i="1"/>
  <c r="Q677" i="1"/>
  <c r="Q676" i="1"/>
  <c r="Q675" i="1"/>
  <c r="Q674" i="1"/>
  <c r="Q673" i="1"/>
  <c r="Q672" i="1"/>
  <c r="Q671" i="1"/>
  <c r="Q670" i="1"/>
  <c r="Q669" i="1"/>
  <c r="Q668" i="1"/>
  <c r="Q667" i="1"/>
  <c r="Q666" i="1"/>
  <c r="Q665" i="1"/>
  <c r="Q661" i="1"/>
  <c r="Q657" i="1"/>
  <c r="Q656" i="1"/>
  <c r="Q655" i="1"/>
  <c r="Q654" i="1"/>
  <c r="Q653" i="1"/>
  <c r="Q652" i="1"/>
  <c r="Q651" i="1"/>
  <c r="Q650" i="1"/>
  <c r="Q649" i="1"/>
  <c r="Q648" i="1"/>
  <c r="Q647" i="1"/>
  <c r="Q646" i="1"/>
  <c r="Q642" i="1"/>
  <c r="Q638" i="1"/>
  <c r="Q637" i="1"/>
  <c r="Q636" i="1"/>
  <c r="Q629" i="1"/>
  <c r="Q624" i="1"/>
  <c r="Q619" i="1"/>
  <c r="Q614" i="1"/>
  <c r="Q609" i="1"/>
  <c r="Q604" i="1"/>
  <c r="Q599" i="1"/>
  <c r="Q594" i="1"/>
  <c r="Q593" i="1"/>
  <c r="Q592" i="1"/>
  <c r="Q591" i="1"/>
  <c r="Q590" i="1"/>
  <c r="Q589" i="1"/>
  <c r="Q588" i="1"/>
  <c r="Q587" i="1"/>
  <c r="Q586" i="1"/>
  <c r="Q585" i="1"/>
  <c r="Q584" i="1"/>
  <c r="Q583" i="1"/>
  <c r="Q582" i="1"/>
  <c r="Q581" i="1"/>
  <c r="Q580" i="1"/>
  <c r="Q579" i="1"/>
  <c r="Q578" i="1"/>
  <c r="Q563" i="1"/>
  <c r="Q548" i="1"/>
  <c r="Q533" i="1"/>
  <c r="Q518" i="1"/>
  <c r="Q503" i="1"/>
  <c r="Q488" i="1"/>
  <c r="Q473" i="1"/>
  <c r="Q472" i="1"/>
  <c r="Q471" i="1"/>
  <c r="Q470" i="1"/>
  <c r="Q469" i="1"/>
  <c r="Q468" i="1"/>
  <c r="Q467" i="1"/>
  <c r="Q466" i="1"/>
  <c r="Q465" i="1"/>
  <c r="Q464" i="1"/>
  <c r="Q463" i="1"/>
  <c r="Q462" i="1"/>
  <c r="Q461" i="1"/>
  <c r="Q460" i="1"/>
  <c r="Q459" i="1"/>
  <c r="Q458" i="1"/>
  <c r="Q455" i="1"/>
  <c r="Q454" i="1"/>
  <c r="Q453" i="1"/>
  <c r="Q452" i="1"/>
  <c r="Q451" i="1"/>
  <c r="Q450" i="1"/>
  <c r="Q449" i="1"/>
  <c r="Q448" i="1"/>
  <c r="Q445" i="1"/>
  <c r="Q444" i="1"/>
  <c r="Q443" i="1"/>
  <c r="Q442" i="1"/>
  <c r="Q441" i="1"/>
  <c r="Q440" i="1"/>
  <c r="Q439" i="1"/>
  <c r="Q438" i="1"/>
  <c r="Q437" i="1"/>
  <c r="Q436" i="1"/>
  <c r="Q435" i="1"/>
  <c r="Q434" i="1"/>
  <c r="Q433" i="1"/>
  <c r="Q432" i="1"/>
  <c r="Q431" i="1"/>
  <c r="Q430" i="1"/>
  <c r="Q429" i="1"/>
  <c r="Q426" i="1"/>
  <c r="Q423" i="1"/>
  <c r="Q422" i="1"/>
  <c r="Q421" i="1"/>
  <c r="Q419" i="1"/>
  <c r="Q418" i="1"/>
  <c r="Q417" i="1"/>
  <c r="Q413" i="1"/>
  <c r="Q412" i="1"/>
  <c r="Q403" i="1"/>
  <c r="Q400" i="1"/>
  <c r="Q398" i="1"/>
  <c r="Q397" i="1"/>
  <c r="Q396" i="1"/>
  <c r="Q394" i="1"/>
  <c r="Q393" i="1"/>
  <c r="Q392" i="1"/>
  <c r="Q389" i="1"/>
  <c r="Q388" i="1"/>
  <c r="Q385" i="1"/>
  <c r="Q380" i="1"/>
  <c r="Q379" i="1"/>
  <c r="Q378" i="1"/>
  <c r="Q377" i="1"/>
  <c r="Q376" i="1"/>
  <c r="Q375" i="1"/>
  <c r="Q374" i="1"/>
  <c r="Q373" i="1"/>
  <c r="Q372" i="1"/>
  <c r="Q371" i="1"/>
  <c r="Q370" i="1"/>
  <c r="Q369" i="1"/>
  <c r="Q368" i="1"/>
  <c r="Q365" i="1"/>
  <c r="Q364" i="1"/>
  <c r="Q363" i="1"/>
  <c r="Q362" i="1"/>
  <c r="Q359" i="1"/>
  <c r="Q331" i="1"/>
  <c r="Q327" i="1"/>
  <c r="Q326" i="1"/>
  <c r="Q325" i="1"/>
  <c r="Q322" i="1"/>
  <c r="Q319" i="1"/>
  <c r="Q316" i="1"/>
  <c r="Q313" i="1"/>
  <c r="Q310" i="1"/>
  <c r="Q307" i="1"/>
  <c r="Q304" i="1"/>
  <c r="Q301" i="1"/>
  <c r="Q295" i="1"/>
  <c r="Q275" i="1"/>
  <c r="Q274" i="1"/>
  <c r="Q273" i="1"/>
  <c r="Q270" i="1"/>
  <c r="Q269" i="1"/>
  <c r="Q268" i="1"/>
  <c r="Q267"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0" i="1"/>
  <c r="Q211" i="1"/>
  <c r="Q202" i="1"/>
  <c r="Q193" i="1"/>
  <c r="Q184" i="1"/>
  <c r="Q175" i="1"/>
  <c r="Q166" i="1"/>
  <c r="Q157" i="1"/>
  <c r="Q156" i="1"/>
  <c r="Q147" i="1"/>
  <c r="Q138" i="1"/>
  <c r="Q129" i="1"/>
  <c r="Q120" i="1"/>
  <c r="Q111" i="1"/>
  <c r="Q102" i="1"/>
  <c r="Q93" i="1"/>
  <c r="Q84" i="1"/>
  <c r="Q83" i="1"/>
  <c r="Q82" i="1"/>
  <c r="Q79" i="1"/>
  <c r="Q76" i="1"/>
  <c r="Q73" i="1"/>
  <c r="Q70" i="1"/>
  <c r="Q67" i="1"/>
  <c r="Q64" i="1"/>
  <c r="Q61" i="1"/>
  <c r="Q58" i="1"/>
  <c r="Q57" i="1"/>
  <c r="Q56" i="1"/>
  <c r="Q53" i="1"/>
  <c r="Q50" i="1"/>
  <c r="Q47" i="1"/>
  <c r="Q44" i="1"/>
  <c r="Q41" i="1"/>
  <c r="Q38" i="1"/>
  <c r="Q35" i="1"/>
  <c r="Q32" i="1"/>
  <c r="Q31" i="1"/>
  <c r="Q30" i="1"/>
  <c r="Q29" i="1"/>
  <c r="Q28" i="1"/>
  <c r="Q27" i="1"/>
  <c r="Q26" i="1"/>
  <c r="Q25" i="1"/>
  <c r="Q24" i="1"/>
  <c r="Q23" i="1"/>
  <c r="Q22" i="1"/>
  <c r="Q21" i="1"/>
  <c r="Q20" i="1"/>
  <c r="Q19" i="1"/>
  <c r="Q18" i="1"/>
  <c r="Q17" i="1"/>
  <c r="Q16" i="1"/>
  <c r="Q15" i="1"/>
  <c r="Q14" i="1"/>
  <c r="Q13" i="1"/>
  <c r="Q12" i="1"/>
  <c r="Q11" i="1"/>
  <c r="Q10" i="1"/>
  <c r="Q9" i="1"/>
  <c r="I411" i="1" l="1"/>
  <c r="I407" i="1"/>
  <c r="I88" i="1"/>
  <c r="I51" i="1"/>
  <c r="I39" i="1"/>
  <c r="I979" i="1"/>
  <c r="I386" i="1"/>
  <c r="I366" i="1"/>
  <c r="I320" i="1"/>
  <c r="I115" i="1"/>
  <c r="I91" i="1"/>
  <c r="I87" i="1"/>
  <c r="I59" i="1"/>
  <c r="I90" i="1"/>
  <c r="I86" i="1"/>
  <c r="I801" i="1"/>
  <c r="I797" i="1"/>
  <c r="I420" i="1"/>
  <c r="I408" i="1"/>
  <c r="I404" i="1"/>
  <c r="I372" i="1"/>
  <c r="I360" i="1"/>
  <c r="I326" i="1"/>
  <c r="I314" i="1"/>
  <c r="I89" i="1"/>
  <c r="I85" i="1"/>
  <c r="I995" i="1"/>
  <c r="I967" i="1"/>
  <c r="I901" i="1"/>
  <c r="I849" i="1"/>
  <c r="I838" i="1"/>
  <c r="I793" i="1"/>
  <c r="I660" i="1"/>
  <c r="I416" i="1"/>
  <c r="I376" i="1"/>
  <c r="I117" i="1"/>
  <c r="I113" i="1"/>
  <c r="I994" i="1"/>
  <c r="I966" i="1"/>
  <c r="I904" i="1"/>
  <c r="I900" i="1"/>
  <c r="I775" i="1"/>
  <c r="I659" i="1"/>
  <c r="I399" i="1"/>
  <c r="I391" i="1"/>
  <c r="I375" i="1"/>
  <c r="I367" i="1"/>
  <c r="I321" i="1"/>
  <c r="I116" i="1"/>
  <c r="I112" i="1"/>
  <c r="I993" i="1"/>
  <c r="I931" i="1"/>
  <c r="I903" i="1"/>
  <c r="I774" i="1"/>
  <c r="I981" i="1"/>
  <c r="I977" i="1"/>
  <c r="I973" i="1"/>
  <c r="I887" i="1"/>
  <c r="I851" i="1"/>
  <c r="I847" i="1"/>
  <c r="I815" i="1"/>
  <c r="I807" i="1"/>
  <c r="I803" i="1"/>
  <c r="I799" i="1"/>
  <c r="I795" i="1"/>
  <c r="I410" i="1"/>
  <c r="I406" i="1"/>
  <c r="I402" i="1"/>
  <c r="I382" i="1"/>
  <c r="I370" i="1"/>
  <c r="I324" i="1"/>
  <c r="I75" i="1"/>
  <c r="I55" i="1"/>
  <c r="I1012" i="1"/>
  <c r="I1013" i="1"/>
  <c r="I1014" i="1"/>
  <c r="I980" i="1"/>
  <c r="I976" i="1"/>
  <c r="I972" i="1"/>
  <c r="I886" i="1"/>
  <c r="I850" i="1"/>
  <c r="I846" i="1"/>
  <c r="I835" i="1"/>
  <c r="I814" i="1"/>
  <c r="I806" i="1"/>
  <c r="I802" i="1"/>
  <c r="I798" i="1"/>
  <c r="I794" i="1"/>
  <c r="I790" i="1"/>
  <c r="I641" i="1"/>
  <c r="I401" i="1"/>
  <c r="I381" i="1"/>
  <c r="I373" i="1"/>
  <c r="I361" i="1"/>
  <c r="I327" i="1"/>
  <c r="I323" i="1"/>
  <c r="I315" i="1"/>
  <c r="I118" i="1"/>
  <c r="I114" i="1"/>
  <c r="I78" i="1"/>
  <c r="I74" i="1"/>
  <c r="I971" i="1"/>
  <c r="I805" i="1"/>
  <c r="I789" i="1"/>
  <c r="I776" i="1"/>
  <c r="I768" i="1"/>
  <c r="I760" i="1"/>
  <c r="I720" i="1"/>
  <c r="I628" i="1"/>
  <c r="I620" i="1"/>
  <c r="I612" i="1"/>
  <c r="I596" i="1"/>
  <c r="I549" i="1"/>
  <c r="I496" i="1"/>
  <c r="I492" i="1"/>
  <c r="I333" i="1"/>
  <c r="I318" i="1"/>
  <c r="I221" i="1"/>
  <c r="I209" i="1"/>
  <c r="I201" i="1"/>
  <c r="I197" i="1"/>
  <c r="I189" i="1"/>
  <c r="I181" i="1"/>
  <c r="I837" i="1"/>
  <c r="I763" i="1"/>
  <c r="I759" i="1"/>
  <c r="I755" i="1"/>
  <c r="I731" i="1"/>
  <c r="I719" i="1"/>
  <c r="I711" i="1"/>
  <c r="I699" i="1"/>
  <c r="I691" i="1"/>
  <c r="I631" i="1"/>
  <c r="I627" i="1"/>
  <c r="I623" i="1"/>
  <c r="I611" i="1"/>
  <c r="I607" i="1"/>
  <c r="I564" i="1"/>
  <c r="I504" i="1"/>
  <c r="I499" i="1"/>
  <c r="I495" i="1"/>
  <c r="I491" i="1"/>
  <c r="I415" i="1"/>
  <c r="I395" i="1"/>
  <c r="I387" i="1"/>
  <c r="I379" i="1"/>
  <c r="I332" i="1"/>
  <c r="I317" i="1"/>
  <c r="I309" i="1"/>
  <c r="I228" i="1"/>
  <c r="I224" i="1"/>
  <c r="I216" i="1"/>
  <c r="I212" i="1"/>
  <c r="I208" i="1"/>
  <c r="I204" i="1"/>
  <c r="I200" i="1"/>
  <c r="I196" i="1"/>
  <c r="I192" i="1"/>
  <c r="I188" i="1"/>
  <c r="I180" i="1"/>
  <c r="I176" i="1"/>
  <c r="I975" i="1"/>
  <c r="I845" i="1"/>
  <c r="I834" i="1"/>
  <c r="I764" i="1"/>
  <c r="I740" i="1"/>
  <c r="I732" i="1"/>
  <c r="I708" i="1"/>
  <c r="I700" i="1"/>
  <c r="I632" i="1"/>
  <c r="I616" i="1"/>
  <c r="I608" i="1"/>
  <c r="I500" i="1"/>
  <c r="I302" i="1"/>
  <c r="I225" i="1"/>
  <c r="I217" i="1"/>
  <c r="I213" i="1"/>
  <c r="I205" i="1"/>
  <c r="I185" i="1"/>
  <c r="I177" i="1"/>
  <c r="I762" i="1"/>
  <c r="I758" i="1"/>
  <c r="I754" i="1"/>
  <c r="I742" i="1"/>
  <c r="I730" i="1"/>
  <c r="I722" i="1"/>
  <c r="I718" i="1"/>
  <c r="I710" i="1"/>
  <c r="I698" i="1"/>
  <c r="I658" i="1"/>
  <c r="I630" i="1"/>
  <c r="I626" i="1"/>
  <c r="I622" i="1"/>
  <c r="I618" i="1"/>
  <c r="I610" i="1"/>
  <c r="I606" i="1"/>
  <c r="I598" i="1"/>
  <c r="I502" i="1"/>
  <c r="I498" i="1"/>
  <c r="I494" i="1"/>
  <c r="I490" i="1"/>
  <c r="I414" i="1"/>
  <c r="I390" i="1"/>
  <c r="I378" i="1"/>
  <c r="I312" i="1"/>
  <c r="I308" i="1"/>
  <c r="I227" i="1"/>
  <c r="I223" i="1"/>
  <c r="I219" i="1"/>
  <c r="I215" i="1"/>
  <c r="I207" i="1"/>
  <c r="I203" i="1"/>
  <c r="I199" i="1"/>
  <c r="I195" i="1"/>
  <c r="I191" i="1"/>
  <c r="I187" i="1"/>
  <c r="I183" i="1"/>
  <c r="I179" i="1"/>
  <c r="I1015" i="1"/>
  <c r="I777" i="1"/>
  <c r="I765" i="1"/>
  <c r="I757" i="1"/>
  <c r="I753" i="1"/>
  <c r="I741" i="1"/>
  <c r="I733" i="1"/>
  <c r="I721" i="1"/>
  <c r="I709" i="1"/>
  <c r="I701" i="1"/>
  <c r="I689" i="1"/>
  <c r="I633" i="1"/>
  <c r="I621" i="1"/>
  <c r="I617" i="1"/>
  <c r="I613" i="1"/>
  <c r="I605" i="1"/>
  <c r="I597" i="1"/>
  <c r="I501" i="1"/>
  <c r="I497" i="1"/>
  <c r="I493" i="1"/>
  <c r="I489" i="1"/>
  <c r="I409" i="1"/>
  <c r="I405" i="1"/>
  <c r="I369" i="1"/>
  <c r="I311" i="1"/>
  <c r="I303" i="1"/>
  <c r="I226" i="1"/>
  <c r="I222" i="1"/>
  <c r="I218" i="1"/>
  <c r="I214" i="1"/>
  <c r="I210" i="1"/>
  <c r="I206" i="1"/>
  <c r="I198" i="1"/>
  <c r="I194" i="1"/>
  <c r="I190" i="1"/>
  <c r="I186" i="1"/>
  <c r="I182" i="1"/>
  <c r="I178" i="1"/>
  <c r="I165" i="1"/>
  <c r="I161" i="1"/>
  <c r="I153" i="1"/>
  <c r="I149" i="1"/>
  <c r="I145" i="1"/>
  <c r="I141" i="1"/>
  <c r="I137" i="1"/>
  <c r="I133" i="1"/>
  <c r="I125" i="1"/>
  <c r="I121" i="1"/>
  <c r="I109" i="1"/>
  <c r="I105" i="1"/>
  <c r="I81" i="1"/>
  <c r="I77" i="1"/>
  <c r="I69" i="1"/>
  <c r="I65" i="1"/>
  <c r="I49" i="1"/>
  <c r="I45" i="1"/>
  <c r="I164" i="1"/>
  <c r="I160" i="1"/>
  <c r="I152" i="1"/>
  <c r="I148" i="1"/>
  <c r="I144" i="1"/>
  <c r="I140" i="1"/>
  <c r="I136" i="1"/>
  <c r="I132" i="1"/>
  <c r="I128" i="1"/>
  <c r="I124" i="1"/>
  <c r="I108" i="1"/>
  <c r="I104" i="1"/>
  <c r="I92" i="1"/>
  <c r="I80" i="1"/>
  <c r="I72" i="1"/>
  <c r="I68" i="1"/>
  <c r="I60" i="1"/>
  <c r="I52" i="1"/>
  <c r="I48" i="1"/>
  <c r="I163" i="1"/>
  <c r="I159" i="1"/>
  <c r="I155" i="1"/>
  <c r="I151" i="1"/>
  <c r="I143" i="1"/>
  <c r="I139" i="1"/>
  <c r="I135" i="1"/>
  <c r="I131" i="1"/>
  <c r="I127" i="1"/>
  <c r="I123" i="1"/>
  <c r="I119" i="1"/>
  <c r="I107" i="1"/>
  <c r="I103" i="1"/>
  <c r="I71" i="1"/>
  <c r="I43" i="1"/>
  <c r="I162" i="1"/>
  <c r="I158" i="1"/>
  <c r="I154" i="1"/>
  <c r="I150" i="1"/>
  <c r="I146" i="1"/>
  <c r="I142" i="1"/>
  <c r="I134" i="1"/>
  <c r="I130" i="1"/>
  <c r="I126" i="1"/>
  <c r="I122" i="1"/>
  <c r="I110" i="1"/>
  <c r="I106" i="1"/>
  <c r="I66" i="1"/>
  <c r="I54" i="1"/>
  <c r="I46" i="1"/>
  <c r="I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tc={061DB3A1-45D1-4863-BEAF-73442A4036E2}</author>
    <author>Lucero Garzon Ariza</author>
  </authors>
  <commentList>
    <comment ref="I422" authorId="0" shapeId="0" xr:uid="{061DB3A1-45D1-4863-BEAF-73442A4036E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28" authorId="1" shapeId="0" xr:uid="{B9FE142A-39A2-4204-9F3F-31A376597ADD}">
      <text>
        <r>
          <rPr>
            <b/>
            <sz val="9"/>
            <color indexed="81"/>
            <rFont val="Tahoma"/>
            <family val="2"/>
          </rPr>
          <t>Lucero Garzon Ariza:</t>
        </r>
        <r>
          <rPr>
            <sz val="9"/>
            <color indexed="81"/>
            <rFont val="Tahoma"/>
            <family val="2"/>
          </rPr>
          <t xml:space="preserve">
Cosmeticos y Dispositivos </t>
        </r>
      </text>
    </comment>
    <comment ref="R828" authorId="1" shapeId="0" xr:uid="{EFB0B7AF-3DB9-4E95-8AC9-6A8201FC3468}">
      <text>
        <r>
          <rPr>
            <b/>
            <sz val="9"/>
            <color indexed="81"/>
            <rFont val="Tahoma"/>
            <family val="2"/>
          </rPr>
          <t>Lucero Garzon Ariza:</t>
        </r>
        <r>
          <rPr>
            <sz val="9"/>
            <color indexed="81"/>
            <rFont val="Tahoma"/>
            <family val="2"/>
          </rPr>
          <t xml:space="preserve">
Cosmeticos y Dispositivos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tc={22103225-D7B8-492E-A591-7DB4024A2E5E}</author>
    <author>Lucero Garzon Ariza</author>
  </authors>
  <commentList>
    <comment ref="I410" authorId="0" shapeId="0" xr:uid="{22103225-D7B8-492E-A591-7DB4024A2E5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16" authorId="1" shapeId="0" xr:uid="{E504D63B-A5AF-485C-9A2D-C048FD5C5E8D}">
      <text>
        <r>
          <rPr>
            <b/>
            <sz val="9"/>
            <color indexed="81"/>
            <rFont val="Tahoma"/>
            <family val="2"/>
          </rPr>
          <t>Lucero Garzon Ariza:</t>
        </r>
        <r>
          <rPr>
            <sz val="9"/>
            <color indexed="81"/>
            <rFont val="Tahoma"/>
            <family val="2"/>
          </rPr>
          <t xml:space="preserve">
Cosmeticos y Dispositivos </t>
        </r>
      </text>
    </comment>
    <comment ref="R816" authorId="1" shapeId="0" xr:uid="{5FA258B4-2651-4535-AD5E-63ACB1D33602}">
      <text>
        <r>
          <rPr>
            <b/>
            <sz val="9"/>
            <color indexed="81"/>
            <rFont val="Tahoma"/>
            <family val="2"/>
          </rPr>
          <t>Lucero Garzon Ariza:</t>
        </r>
        <r>
          <rPr>
            <sz val="9"/>
            <color indexed="81"/>
            <rFont val="Tahoma"/>
            <family val="2"/>
          </rPr>
          <t xml:space="preserve">
Cosmeticos y Dispositivos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tc={D7812DB8-8493-4713-8F2C-2DA367664D3C}</author>
    <author>Lucero Garzon Ariza</author>
  </authors>
  <commentList>
    <comment ref="I401" authorId="0" shapeId="0" xr:uid="{D7812DB8-8493-4713-8F2C-2DA367664D3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07" authorId="1" shapeId="0" xr:uid="{ACF5CC17-B056-47B3-941D-83A67D56756C}">
      <text>
        <r>
          <rPr>
            <b/>
            <sz val="9"/>
            <color indexed="81"/>
            <rFont val="Tahoma"/>
            <family val="2"/>
          </rPr>
          <t>Lucero Garzon Ariza:</t>
        </r>
        <r>
          <rPr>
            <sz val="9"/>
            <color indexed="81"/>
            <rFont val="Tahoma"/>
            <family val="2"/>
          </rPr>
          <t xml:space="preserve">
Cosmeticos y Dispositivos </t>
        </r>
      </text>
    </comment>
    <comment ref="R807" authorId="1" shapeId="0" xr:uid="{84BA3CAA-A19E-4EDA-A225-E1490920C0AA}">
      <text>
        <r>
          <rPr>
            <b/>
            <sz val="9"/>
            <color indexed="81"/>
            <rFont val="Tahoma"/>
            <family val="2"/>
          </rPr>
          <t>Lucero Garzon Ariza:</t>
        </r>
        <r>
          <rPr>
            <sz val="9"/>
            <color indexed="81"/>
            <rFont val="Tahoma"/>
            <family val="2"/>
          </rPr>
          <t xml:space="preserve">
Cosmeticos y Dispositivos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tc={B0358F6E-8A0C-48DC-9811-126D4B6E2BF0}</author>
    <author>Lucero Garzon Ariza</author>
  </authors>
  <commentList>
    <comment ref="I432" authorId="0" shapeId="0" xr:uid="{B0358F6E-8A0C-48DC-9811-126D4B6E2BF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38" authorId="1" shapeId="0" xr:uid="{8E275EEA-3B68-4BBE-A31E-70CE22C580EE}">
      <text>
        <r>
          <rPr>
            <b/>
            <sz val="9"/>
            <color indexed="81"/>
            <rFont val="Tahoma"/>
            <family val="2"/>
          </rPr>
          <t>Lucero Garzon Ariza:</t>
        </r>
        <r>
          <rPr>
            <sz val="9"/>
            <color indexed="81"/>
            <rFont val="Tahoma"/>
            <family val="2"/>
          </rPr>
          <t xml:space="preserve">
Cosmeticos y Dispositivos </t>
        </r>
      </text>
    </comment>
    <comment ref="R838" authorId="1" shapeId="0" xr:uid="{9F3B205B-E415-421D-8441-6275A6A3E4B3}">
      <text>
        <r>
          <rPr>
            <b/>
            <sz val="9"/>
            <color indexed="81"/>
            <rFont val="Tahoma"/>
            <family val="2"/>
          </rPr>
          <t>Lucero Garzon Ariza:</t>
        </r>
        <r>
          <rPr>
            <sz val="9"/>
            <color indexed="81"/>
            <rFont val="Tahoma"/>
            <family val="2"/>
          </rPr>
          <t xml:space="preserve">
Cosmeticos y Dispositivos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tc={0ED9AD57-D4CB-4F1B-9D65-3552E22D6DD2}</author>
    <author>Lucero Garzon Ariza</author>
  </authors>
  <commentList>
    <comment ref="I401" authorId="0" shapeId="0" xr:uid="{0ED9AD57-D4CB-4F1B-9D65-3552E22D6DD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07" authorId="1" shapeId="0" xr:uid="{B04D7C5A-224F-44C7-86BD-2016BCA2F82C}">
      <text>
        <r>
          <rPr>
            <b/>
            <sz val="9"/>
            <color indexed="81"/>
            <rFont val="Tahoma"/>
            <family val="2"/>
          </rPr>
          <t>Lucero Garzon Ariza:</t>
        </r>
        <r>
          <rPr>
            <sz val="9"/>
            <color indexed="81"/>
            <rFont val="Tahoma"/>
            <family val="2"/>
          </rPr>
          <t xml:space="preserve">
Cosmeticos y Dispositivos </t>
        </r>
      </text>
    </comment>
    <comment ref="R807" authorId="1" shapeId="0" xr:uid="{2CDA6C81-C19A-428D-8166-6D660D7198D9}">
      <text>
        <r>
          <rPr>
            <b/>
            <sz val="9"/>
            <color indexed="81"/>
            <rFont val="Tahoma"/>
            <family val="2"/>
          </rPr>
          <t>Lucero Garzon Ariza:</t>
        </r>
        <r>
          <rPr>
            <sz val="9"/>
            <color indexed="81"/>
            <rFont val="Tahoma"/>
            <family val="2"/>
          </rPr>
          <t xml:space="preserve">
Cosmeticos y Dispositivos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tc={90CC4435-73CA-49B3-AC9B-BC5433FCC626}</author>
    <author>Lucero Garzon Ariza</author>
  </authors>
  <commentList>
    <comment ref="I401" authorId="0" shapeId="0" xr:uid="{90CC4435-73CA-49B3-AC9B-BC5433FCC62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07" authorId="1" shapeId="0" xr:uid="{1697802D-783F-47F4-B7D6-89F99D38CC49}">
      <text>
        <r>
          <rPr>
            <b/>
            <sz val="9"/>
            <color indexed="81"/>
            <rFont val="Tahoma"/>
            <family val="2"/>
          </rPr>
          <t>Lucero Garzon Ariza:</t>
        </r>
        <r>
          <rPr>
            <sz val="9"/>
            <color indexed="81"/>
            <rFont val="Tahoma"/>
            <family val="2"/>
          </rPr>
          <t xml:space="preserve">
Cosmeticos y Dispositivos </t>
        </r>
      </text>
    </comment>
    <comment ref="R807" authorId="1" shapeId="0" xr:uid="{43668470-0593-4F15-8CF4-96876CC4538B}">
      <text>
        <r>
          <rPr>
            <b/>
            <sz val="9"/>
            <color indexed="81"/>
            <rFont val="Tahoma"/>
            <family val="2"/>
          </rPr>
          <t>Lucero Garzon Ariza:</t>
        </r>
        <r>
          <rPr>
            <sz val="9"/>
            <color indexed="81"/>
            <rFont val="Tahoma"/>
            <family val="2"/>
          </rPr>
          <t xml:space="preserve">
Cosmeticos y Dispositivos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tc={3B7067C4-F7F9-4497-970F-8D8D91AAFA8E}</author>
    <author>Lucero Garzon Ariza</author>
  </authors>
  <commentList>
    <comment ref="I401" authorId="0" shapeId="0" xr:uid="{3B7067C4-F7F9-4497-970F-8D8D91AAFA8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07" authorId="1" shapeId="0" xr:uid="{2E469F81-7351-4E95-8C33-0FC32C2EB926}">
      <text>
        <r>
          <rPr>
            <b/>
            <sz val="9"/>
            <color indexed="81"/>
            <rFont val="Tahoma"/>
            <family val="2"/>
          </rPr>
          <t>Lucero Garzon Ariza:</t>
        </r>
        <r>
          <rPr>
            <sz val="9"/>
            <color indexed="81"/>
            <rFont val="Tahoma"/>
            <family val="2"/>
          </rPr>
          <t xml:space="preserve">
Cosmeticos y Dispositivos </t>
        </r>
      </text>
    </comment>
    <comment ref="R807" authorId="1" shapeId="0" xr:uid="{34738394-2BA4-47D9-9BDF-4539DE77A1AA}">
      <text>
        <r>
          <rPr>
            <b/>
            <sz val="9"/>
            <color indexed="81"/>
            <rFont val="Tahoma"/>
            <family val="2"/>
          </rPr>
          <t>Lucero Garzon Ariza:</t>
        </r>
        <r>
          <rPr>
            <sz val="9"/>
            <color indexed="81"/>
            <rFont val="Tahoma"/>
            <family val="2"/>
          </rPr>
          <t xml:space="preserve">
Cosmeticos y Dispositivos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tc={99B8BF96-A1BC-42C6-AA04-A247F1AFF69C}</author>
    <author>Lucero Garzon Ariza</author>
  </authors>
  <commentList>
    <comment ref="I401" authorId="0" shapeId="0" xr:uid="{99B8BF96-A1BC-42C6-AA04-A247F1AFF69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07" authorId="1" shapeId="0" xr:uid="{E2A8B389-ED63-43BD-AA88-ED882A103ECD}">
      <text>
        <r>
          <rPr>
            <b/>
            <sz val="9"/>
            <color indexed="81"/>
            <rFont val="Tahoma"/>
            <family val="2"/>
          </rPr>
          <t>Lucero Garzon Ariza:</t>
        </r>
        <r>
          <rPr>
            <sz val="9"/>
            <color indexed="81"/>
            <rFont val="Tahoma"/>
            <family val="2"/>
          </rPr>
          <t xml:space="preserve">
Cosmeticos y Dispositivos </t>
        </r>
      </text>
    </comment>
    <comment ref="R807" authorId="1" shapeId="0" xr:uid="{24267A68-06B2-47A5-8546-13D9C6C9A224}">
      <text>
        <r>
          <rPr>
            <b/>
            <sz val="9"/>
            <color indexed="81"/>
            <rFont val="Tahoma"/>
            <family val="2"/>
          </rPr>
          <t>Lucero Garzon Ariza:</t>
        </r>
        <r>
          <rPr>
            <sz val="9"/>
            <color indexed="81"/>
            <rFont val="Tahoma"/>
            <family val="2"/>
          </rPr>
          <t xml:space="preserve">
Cosmeticos y Dispositivos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tc={B86727BD-F303-4754-A5D9-4D3B65F593BB}</author>
    <author>Lucero Garzon Ariza</author>
  </authors>
  <commentList>
    <comment ref="I401" authorId="0" shapeId="0" xr:uid="{B86727BD-F303-4754-A5D9-4D3B65F593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L807" authorId="1" shapeId="0" xr:uid="{F0BCA5FF-B9C8-4154-8D7A-0E4C568DC436}">
      <text>
        <r>
          <rPr>
            <b/>
            <sz val="9"/>
            <color indexed="81"/>
            <rFont val="Tahoma"/>
            <family val="2"/>
          </rPr>
          <t>Lucero Garzon Ariza:</t>
        </r>
        <r>
          <rPr>
            <sz val="9"/>
            <color indexed="81"/>
            <rFont val="Tahoma"/>
            <family val="2"/>
          </rPr>
          <t xml:space="preserve">
Cosmeticos y Dispositivos </t>
        </r>
      </text>
    </comment>
    <comment ref="R807" authorId="1" shapeId="0" xr:uid="{AB26039F-5D02-4694-BD9F-4339F0C3474C}">
      <text>
        <r>
          <rPr>
            <b/>
            <sz val="9"/>
            <color indexed="81"/>
            <rFont val="Tahoma"/>
            <family val="2"/>
          </rPr>
          <t>Lucero Garzon Ariza:</t>
        </r>
        <r>
          <rPr>
            <sz val="9"/>
            <color indexed="81"/>
            <rFont val="Tahoma"/>
            <family val="2"/>
          </rPr>
          <t xml:space="preserve">
Cosmeticos y Dispositivos </t>
        </r>
      </text>
    </comment>
  </commentList>
</comments>
</file>

<file path=xl/sharedStrings.xml><?xml version="1.0" encoding="utf-8"?>
<sst xmlns="http://schemas.openxmlformats.org/spreadsheetml/2006/main" count="41597" uniqueCount="1088">
  <si>
    <t xml:space="preserve">Código Anterior </t>
  </si>
  <si>
    <t>Código</t>
  </si>
  <si>
    <t xml:space="preserve">Concepto </t>
  </si>
  <si>
    <t>Cosecutivo</t>
  </si>
  <si>
    <t xml:space="preserve">Opciones </t>
  </si>
  <si>
    <t>UVB</t>
  </si>
  <si>
    <t xml:space="preserve">TARIFA $ </t>
  </si>
  <si>
    <t xml:space="preserve">Calculo uvb descripcion </t>
  </si>
  <si>
    <t xml:space="preserve">Item Adiciona </t>
  </si>
  <si>
    <t xml:space="preserve">Misional </t>
  </si>
  <si>
    <t>%</t>
  </si>
  <si>
    <t xml:space="preserve">Tipo Tramite </t>
  </si>
  <si>
    <t xml:space="preserve">Tramite </t>
  </si>
  <si>
    <t xml:space="preserve">ITEM ADICIONAL </t>
  </si>
  <si>
    <t xml:space="preserve">Proceso </t>
  </si>
  <si>
    <t>REGISTRO SANITARIO Y/O RENOVACIÓN REGISTRO SANITARIO DE PRODUCTOS FITOTERAPÉUTICOS</t>
  </si>
  <si>
    <t>,</t>
  </si>
  <si>
    <t>0001</t>
  </si>
  <si>
    <t>Registro sanitario de productos fitoterapéuticos</t>
  </si>
  <si>
    <t xml:space="preserve">Valor </t>
  </si>
  <si>
    <t>0001-1</t>
  </si>
  <si>
    <t>Registro sanitario nuevo para preparación farmacéutica con base en plantas medicinales (PFM) en las modalidades de: Fabricar y Vender; Importar y Vender, Importar, Acondicionar y Vender, Fabricar y Exportar.</t>
  </si>
  <si>
    <t>N/A</t>
  </si>
  <si>
    <t xml:space="preserve">Medicamentos </t>
  </si>
  <si>
    <t xml:space="preserve">Registro </t>
  </si>
  <si>
    <t>884 
1121</t>
  </si>
  <si>
    <t>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</si>
  <si>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</si>
  <si>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"884 
1121"</t>
  </si>
  <si>
    <t>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</si>
  <si>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</si>
  <si>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</si>
  <si>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</si>
  <si>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</si>
  <si>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0001-2</t>
  </si>
  <si>
    <t>Registro sanitario nuevo automático para producto fitoterapéutico tradicional (PFT) o importado (PFTI) con revisión posterior en las modalidades de: Fabricar y Vender, Importar y Vender, Importar, Acondicionar y Vender y Fabricar y Exportar.</t>
  </si>
  <si>
    <t>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t>
  </si>
  <si>
    <t>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</si>
  <si>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</si>
  <si>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</si>
  <si>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</si>
  <si>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</si>
  <si>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</si>
  <si>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0002</t>
  </si>
  <si>
    <t>Renovación de registro sanitario de productos fitoterapéuticos</t>
  </si>
  <si>
    <t>titulo</t>
  </si>
  <si>
    <t>Titulo</t>
  </si>
  <si>
    <t>0002-1</t>
  </si>
  <si>
    <t xml:space="preserve">Renovación de registro sanitario para preparación farmacéutica con base en plantas medicinales (PFM) en las modalidades de: Fabricar y vender, importar y vender, importar, acondicionar y vender, fabricar y exportar.  
  </t>
  </si>
  <si>
    <t>Renovación de registro sanitario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</si>
  <si>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0002-2</t>
  </si>
  <si>
    <t xml:space="preserve">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t>
  </si>
  <si>
    <t>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</si>
  <si>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Y/O RENOVACIÓN REGISTRO SANITARIO PARA MEDICAMENTOS HOMEOPÁTICOS</t>
  </si>
  <si>
    <t xml:space="preserve">
0006</t>
  </si>
  <si>
    <t>0004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</si>
  <si>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 xml:space="preserve">7,04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 xml:space="preserve">42,45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t>
    </r>
  </si>
  <si>
    <t>Solidas o Semisólidas</t>
  </si>
  <si>
    <t>1205
1653</t>
  </si>
  <si>
    <t>0005</t>
  </si>
  <si>
    <t xml:space="preserve">Liquidas </t>
  </si>
  <si>
    <t>0007</t>
  </si>
  <si>
    <t>Liquidas estériles</t>
  </si>
  <si>
    <t xml:space="preserve">
90043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</si>
  <si>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t>
    </r>
  </si>
  <si>
    <t xml:space="preserve">
91013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</si>
  <si>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2,80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17,01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</si>
  <si>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 xml:space="preserve">
91014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</si>
  <si>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3,48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 xml:space="preserve">21,20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</si>
  <si>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4,20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25,49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</si>
  <si>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t xml:space="preserve">
91012</t>
  </si>
  <si>
    <t xml:space="preserve">
92013</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</si>
  <si>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4,92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29,73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</si>
  <si>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 xml:space="preserve">
92014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</si>
  <si>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5,60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33,93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</si>
  <si>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 xml:space="preserve">
92015</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</si>
  <si>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6,32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38,21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</si>
  <si>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SIMPLIFICADO DE MEDICAMENTOS HOMEOPÁTICOS SIMPLES</t>
  </si>
  <si>
    <t>0010</t>
  </si>
  <si>
    <r>
      <t xml:space="preserve">Registro sanitario nuevo Homeopáticos simple forma farmacéutica:
Semisólida (Cremas, geles, ungüentos, pastas, óvulos, supositorios, pomadas, jaleas).
(Más </t>
    </r>
    <r>
      <rPr>
        <b/>
        <sz val="11"/>
        <color theme="1"/>
        <rFont val="Arial"/>
        <family val="2"/>
      </rPr>
      <t>3,56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10,60 UVB</t>
    </r>
    <r>
      <rPr>
        <sz val="11"/>
        <color theme="1"/>
        <rFont val="Arial"/>
        <family val="2"/>
      </rPr>
      <t xml:space="preserve"> solidas: Glóbulos, tabletas, grageas, cápsulas, polvos, granulados).</t>
    </r>
  </si>
  <si>
    <t xml:space="preserve">Semisólida </t>
  </si>
  <si>
    <t>0009</t>
  </si>
  <si>
    <t>Liquidas</t>
  </si>
  <si>
    <t xml:space="preserve"> '0008</t>
  </si>
  <si>
    <t>Solidas</t>
  </si>
  <si>
    <r>
      <t xml:space="preserve">Registro sanitario nuevo Homeopáticos simple forma farmacéutica:
Semisólida (Cremas, geles, ungüentos, pastas, óvulos, supositorios, pomadas, jaleas).
(Más </t>
    </r>
    <r>
      <rPr>
        <b/>
        <sz val="11"/>
        <color theme="1"/>
        <rFont val="Arial"/>
        <family val="2"/>
      </rPr>
      <t>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solidas: Glóbulos, tabletas, grageas, cápsulas, polvos, granulados).
“Aplicable a microempresas, incluyendo los pequeños productores de acuerdo con la tipificación actual en el marco del Decreto 691 de 2018. Exceptuada de pago, en el marco del parágrafo 2 del Art. 2 de Ley 2069 de 2020.”</t>
    </r>
  </si>
  <si>
    <r>
      <t>Registro sanitario nuevo Homeopáticos simple forma farmacéutica:
Semisólida (Cremas, geles, ungüentos, pastas, óvulos, supositorios, pomadas, jaleas).
(Más</t>
    </r>
    <r>
      <rPr>
        <b/>
        <sz val="11"/>
        <color theme="1"/>
        <rFont val="Arial"/>
        <family val="2"/>
      </rPr>
      <t xml:space="preserve"> 1,44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4,24 UVB</t>
    </r>
    <r>
      <rPr>
        <sz val="11"/>
        <color theme="1"/>
        <rFont val="Arial"/>
        <family val="2"/>
      </rPr>
      <t xml:space="preserve"> solidas: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</si>
  <si>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Homeopáticos simple forma farmacéutica:
Semisólida (Cremas, geles, ungüentos, pastas, óvulos, supositorios, pomadas, jaleas).
(Más </t>
    </r>
    <r>
      <rPr>
        <b/>
        <sz val="11"/>
        <color theme="1"/>
        <rFont val="Arial"/>
        <family val="2"/>
      </rPr>
      <t xml:space="preserve">1,82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5,30 UVB</t>
    </r>
    <r>
      <rPr>
        <sz val="11"/>
        <color theme="1"/>
        <rFont val="Arial"/>
        <family val="2"/>
      </rPr>
      <t xml:space="preserve"> solidas: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</si>
  <si>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Homeopáticos simple forma farmacéutica:
Semisólida (Cremas, geles, ungüentos, pastas, óvulos, supositorios, pomadas, jaleas).
(Más </t>
    </r>
    <r>
      <rPr>
        <b/>
        <sz val="11"/>
        <color theme="1"/>
        <rFont val="Arial"/>
        <family val="2"/>
      </rPr>
      <t>2,16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6,36 UVB</t>
    </r>
    <r>
      <rPr>
        <sz val="11"/>
        <color theme="1"/>
        <rFont val="Arial"/>
        <family val="2"/>
      </rPr>
      <t xml:space="preserve"> solidas: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</si>
  <si>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Homeopáticos simple forma farmacéutica:
Semisólida (Cremas, geles, ungüentos, pastas, óvulos, supositorios, pomadas, jaleas).
(Más </t>
    </r>
    <r>
      <rPr>
        <b/>
        <sz val="11"/>
        <color theme="1"/>
        <rFont val="Arial"/>
        <family val="2"/>
      </rPr>
      <t>2,51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7,43 UVB</t>
    </r>
    <r>
      <rPr>
        <sz val="11"/>
        <color theme="1"/>
        <rFont val="Arial"/>
        <family val="2"/>
      </rPr>
      <t xml:space="preserve"> solidas: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</si>
  <si>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Registro sanitario nuevo Homeopáticos simple forma farmacéutica:
Semisólida (Cremas, geles, ungüentos, pastas, óvulos, supositorios, pomadas, jaleas).
(Más</t>
    </r>
    <r>
      <rPr>
        <b/>
        <sz val="11"/>
        <color theme="1"/>
        <rFont val="Arial"/>
        <family val="2"/>
      </rPr>
      <t xml:space="preserve"> 2,84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8,48 UVB</t>
    </r>
    <r>
      <rPr>
        <sz val="11"/>
        <color theme="1"/>
        <rFont val="Arial"/>
        <family val="2"/>
      </rPr>
      <t xml:space="preserve"> solidas: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</si>
  <si>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Homeopáticos simple forma farmacéutica:
Semisólida (Cremas, geles, ungüentos, pastas, óvulos, supositorios, pomadas, jaleas).
(Más </t>
    </r>
    <r>
      <rPr>
        <b/>
        <sz val="11"/>
        <color theme="1"/>
        <rFont val="Arial"/>
        <family val="2"/>
      </rPr>
      <t>3,22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9,58 UVB</t>
    </r>
    <r>
      <rPr>
        <sz val="11"/>
        <color theme="1"/>
        <rFont val="Arial"/>
        <family val="2"/>
      </rPr>
      <t xml:space="preserve"> solidas: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</si>
  <si>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DE MEDICAMENTOS</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</si>
  <si>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317,37</t>
    </r>
    <r>
      <rPr>
        <sz val="11"/>
        <color theme="1"/>
        <rFont val="Arial"/>
        <family val="2"/>
      </rPr>
      <t xml:space="preserve"> </t>
    </r>
    <r>
      <rPr>
        <b/>
        <sz val="11"/>
        <color theme="1"/>
        <rFont val="Arial"/>
        <family val="2"/>
      </rPr>
      <t>UVB</t>
    </r>
    <r>
      <rPr>
        <sz val="11"/>
        <color theme="1"/>
        <rFont val="Arial"/>
        <family val="2"/>
      </rPr>
      <t xml:space="preserve"> con visita para evaluación farmacéutica Bogotá ) o (Más</t>
    </r>
    <r>
      <rPr>
        <b/>
        <sz val="11"/>
        <color theme="1"/>
        <rFont val="Arial"/>
        <family val="2"/>
      </rPr>
      <t xml:space="preserve"> 663,07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1.730,83</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2.476,95 UVB</t>
    </r>
    <r>
      <rPr>
        <sz val="11"/>
        <color theme="1"/>
        <rFont val="Arial"/>
        <family val="2"/>
      </rPr>
      <t xml:space="preserve"> Zona 2) o (Más </t>
    </r>
    <r>
      <rPr>
        <b/>
        <sz val="11"/>
        <color theme="1"/>
        <rFont val="Arial"/>
        <family val="2"/>
      </rPr>
      <t>4.087,20</t>
    </r>
    <r>
      <rPr>
        <sz val="11"/>
        <color theme="1"/>
        <rFont val="Arial"/>
        <family val="2"/>
      </rPr>
      <t xml:space="preserve"> </t>
    </r>
    <r>
      <rPr>
        <b/>
        <sz val="11"/>
        <color theme="1"/>
        <rFont val="Arial"/>
        <family val="2"/>
      </rPr>
      <t xml:space="preserve">UVB </t>
    </r>
    <r>
      <rPr>
        <sz val="11"/>
        <color theme="1"/>
        <rFont val="Arial"/>
        <family val="2"/>
      </rPr>
      <t>Zona 3).
Con visita para evaluación farmacéutica - Modalidad Importar, Envasar y Vender (IEV):
(Más</t>
    </r>
    <r>
      <rPr>
        <b/>
        <sz val="11"/>
        <color theme="1"/>
        <rFont val="Arial"/>
        <family val="2"/>
      </rPr>
      <t xml:space="preserve"> 2.060,12 UVB</t>
    </r>
    <r>
      <rPr>
        <sz val="11"/>
        <color theme="1"/>
        <rFont val="Arial"/>
        <family val="2"/>
      </rPr>
      <t xml:space="preserve">  Zona 1) o (Más </t>
    </r>
    <r>
      <rPr>
        <b/>
        <sz val="11"/>
        <color theme="1"/>
        <rFont val="Arial"/>
        <family val="2"/>
      </rPr>
      <t>2.736,38 UVB</t>
    </r>
    <r>
      <rPr>
        <sz val="11"/>
        <color theme="1"/>
        <rFont val="Arial"/>
        <family val="2"/>
      </rPr>
      <t xml:space="preserve"> Zona 2) o (Más</t>
    </r>
    <r>
      <rPr>
        <b/>
        <sz val="11"/>
        <color theme="1"/>
        <rFont val="Arial"/>
        <family val="2"/>
      </rPr>
      <t xml:space="preserve"> 4.250.49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</si>
  <si>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Sin visita</t>
  </si>
  <si>
    <t>928
1025</t>
  </si>
  <si>
    <t>1001 - 7</t>
  </si>
  <si>
    <t>Con visita en Bogotá para las modalidades fabricar y vender; importar, semielaborar y vender; y semielaborar y vender</t>
  </si>
  <si>
    <t>1001 - 8</t>
  </si>
  <si>
    <t>Con visita Nacional para las modalidades fabricar y vender, importar, semielaborar y vender; y semielaborar y vender</t>
  </si>
  <si>
    <t>1001-12</t>
  </si>
  <si>
    <t>Con visita Internacional zona 1 modalidad de Importar y Vender </t>
  </si>
  <si>
    <t>1001-13</t>
  </si>
  <si>
    <t>Con visita Internacional zona 2 modalidad de Importar y Vender</t>
  </si>
  <si>
    <t>1001-14</t>
  </si>
  <si>
    <t>Con visita Internacional zona 3 modalidad de Importar y Vender</t>
  </si>
  <si>
    <t>1001-15</t>
  </si>
  <si>
    <t>Con visita zona 1 modalidad de Importar, Envasar y Vender</t>
  </si>
  <si>
    <t>1001-16</t>
  </si>
  <si>
    <t>Con visita zona 2 modalidad de Importar, Envasar y Vender</t>
  </si>
  <si>
    <t>1001-17</t>
  </si>
  <si>
    <t>Con visita zona 3 modalidad de Importar, Envasar y Vender</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</si>
  <si>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0,00 UVB</t>
    </r>
    <r>
      <rPr>
        <sz val="11"/>
        <color theme="1"/>
        <rFont val="Arial"/>
        <family val="2"/>
      </rPr>
      <t xml:space="preserve">  con visita para evaluación farmacéutica Bogotá ) o (Más</t>
    </r>
    <r>
      <rPr>
        <b/>
        <sz val="11"/>
        <color theme="1"/>
        <rFont val="Arial"/>
        <family val="2"/>
      </rPr>
      <t xml:space="preserve"> 0,00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t>
    </r>
    <r>
      <rPr>
        <b/>
        <sz val="11"/>
        <color theme="1"/>
        <rFont val="Arial"/>
        <family val="2"/>
      </rPr>
      <t xml:space="preserve"> 0,00</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0,00 UVB </t>
    </r>
    <r>
      <rPr>
        <sz val="11"/>
        <color theme="1"/>
        <rFont val="Arial"/>
        <family val="2"/>
      </rPr>
      <t>Zona 3).
Con visita para evaluación farmacéutica - Modalidad Importar, Envasar y Vender (IEV)</t>
    </r>
    <r>
      <rPr>
        <b/>
        <sz val="11"/>
        <color theme="1"/>
        <rFont val="Arial"/>
        <family val="2"/>
      </rPr>
      <t xml:space="preserve">:
</t>
    </r>
    <r>
      <rPr>
        <sz val="11"/>
        <color theme="1"/>
        <rFont val="Arial"/>
        <family val="2"/>
      </rPr>
      <t xml:space="preserve">(Más </t>
    </r>
    <r>
      <rPr>
        <b/>
        <sz val="11"/>
        <color theme="1"/>
        <rFont val="Arial"/>
        <family val="2"/>
      </rPr>
      <t>0,00 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0,00 UVB</t>
    </r>
    <r>
      <rPr>
        <sz val="11"/>
        <color theme="1"/>
        <rFont val="Arial"/>
        <family val="2"/>
      </rPr>
      <t xml:space="preserve"> Zona 3)
Zona 1:Centroamérica;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</si>
  <si>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126,98 UVB </t>
    </r>
    <r>
      <rPr>
        <sz val="11"/>
        <color theme="1"/>
        <rFont val="Arial"/>
        <family val="2"/>
      </rPr>
      <t xml:space="preserve"> con visita para evaluación farmacéutica Bogotá ) o (Más</t>
    </r>
    <r>
      <rPr>
        <b/>
        <sz val="11"/>
        <color theme="1"/>
        <rFont val="Arial"/>
        <family val="2"/>
      </rPr>
      <t xml:space="preserve"> 265,24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692,33 UVB</t>
    </r>
    <r>
      <rPr>
        <sz val="11"/>
        <color theme="1"/>
        <rFont val="Arial"/>
        <family val="2"/>
      </rPr>
      <t xml:space="preserve"> Zona 1) o (Más </t>
    </r>
    <r>
      <rPr>
        <b/>
        <sz val="11"/>
        <color theme="1"/>
        <rFont val="Arial"/>
        <family val="2"/>
      </rPr>
      <t>990,83 UVB</t>
    </r>
    <r>
      <rPr>
        <sz val="11"/>
        <color theme="1"/>
        <rFont val="Arial"/>
        <family val="2"/>
      </rPr>
      <t xml:space="preserve"> Zona 2) o (Más </t>
    </r>
    <r>
      <rPr>
        <b/>
        <sz val="11"/>
        <color theme="1"/>
        <rFont val="Arial"/>
        <family val="2"/>
      </rPr>
      <t>1.634,90 UVB</t>
    </r>
    <r>
      <rPr>
        <sz val="11"/>
        <color theme="1"/>
        <rFont val="Arial"/>
        <family val="2"/>
      </rPr>
      <t xml:space="preserve"> Zona 3).
Con visita para evaluación farmacéutica - Modalidad Importar, Envasar y Vender (IEV):
(Más </t>
    </r>
    <r>
      <rPr>
        <b/>
        <sz val="11"/>
        <color theme="1"/>
        <rFont val="Arial"/>
        <family val="2"/>
      </rPr>
      <t>824,06 UVB</t>
    </r>
    <r>
      <rPr>
        <sz val="11"/>
        <color theme="1"/>
        <rFont val="Arial"/>
        <family val="2"/>
      </rPr>
      <t xml:space="preserve">  Zona 1) o (Más </t>
    </r>
    <r>
      <rPr>
        <b/>
        <sz val="11"/>
        <color theme="1"/>
        <rFont val="Arial"/>
        <family val="2"/>
      </rPr>
      <t>1.094,57</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1.700,21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</si>
  <si>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158,71 UVB </t>
    </r>
    <r>
      <rPr>
        <sz val="11"/>
        <color theme="1"/>
        <rFont val="Arial"/>
        <family val="2"/>
      </rPr>
      <t xml:space="preserve"> con visita para evaluación farmacéutica Bogotá ) o (Más </t>
    </r>
    <r>
      <rPr>
        <b/>
        <sz val="11"/>
        <color theme="1"/>
        <rFont val="Arial"/>
        <family val="2"/>
      </rPr>
      <t>331,54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865,42 UVB</t>
    </r>
    <r>
      <rPr>
        <sz val="11"/>
        <color theme="1"/>
        <rFont val="Arial"/>
        <family val="2"/>
      </rPr>
      <t xml:space="preserve"> Zona 1) o (Más </t>
    </r>
    <r>
      <rPr>
        <b/>
        <sz val="11"/>
        <color theme="1"/>
        <rFont val="Arial"/>
        <family val="2"/>
      </rPr>
      <t>1.238,47 UVB</t>
    </r>
    <r>
      <rPr>
        <sz val="11"/>
        <color theme="1"/>
        <rFont val="Arial"/>
        <family val="2"/>
      </rPr>
      <t xml:space="preserve"> Zona 2) o (Más </t>
    </r>
    <r>
      <rPr>
        <b/>
        <sz val="11"/>
        <color theme="1"/>
        <rFont val="Arial"/>
        <family val="2"/>
      </rPr>
      <t>2.043,62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1.030,06 UVB</t>
    </r>
    <r>
      <rPr>
        <sz val="11"/>
        <color theme="1"/>
        <rFont val="Arial"/>
        <family val="2"/>
      </rPr>
      <t xml:space="preserve">  Zona 1) o (Más </t>
    </r>
    <r>
      <rPr>
        <b/>
        <sz val="11"/>
        <color theme="1"/>
        <rFont val="Arial"/>
        <family val="2"/>
      </rPr>
      <t>1.368,17 UVB</t>
    </r>
    <r>
      <rPr>
        <sz val="11"/>
        <color theme="1"/>
        <rFont val="Arial"/>
        <family val="2"/>
      </rPr>
      <t xml:space="preserve"> Zona 2) o (Más </t>
    </r>
    <r>
      <rPr>
        <b/>
        <sz val="11"/>
        <color theme="1"/>
        <rFont val="Arial"/>
        <family val="2"/>
      </rPr>
      <t>2.125,27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</si>
  <si>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190,43 UVB</t>
    </r>
    <r>
      <rPr>
        <sz val="11"/>
        <color theme="1"/>
        <rFont val="Arial"/>
        <family val="2"/>
      </rPr>
      <t xml:space="preserve">  con visita para evaluación farmacéutica Bogotá ) o (Más </t>
    </r>
    <r>
      <rPr>
        <b/>
        <sz val="11"/>
        <color theme="1"/>
        <rFont val="Arial"/>
        <family val="2"/>
      </rPr>
      <t>397,87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 </t>
    </r>
    <r>
      <rPr>
        <b/>
        <sz val="11"/>
        <color theme="1"/>
        <rFont val="Arial"/>
        <family val="2"/>
      </rPr>
      <t>1.038,50 UVB</t>
    </r>
    <r>
      <rPr>
        <sz val="11"/>
        <color theme="1"/>
        <rFont val="Arial"/>
        <family val="2"/>
      </rPr>
      <t xml:space="preserve"> Zona 1) o (Más </t>
    </r>
    <r>
      <rPr>
        <b/>
        <sz val="11"/>
        <color theme="1"/>
        <rFont val="Arial"/>
        <family val="2"/>
      </rPr>
      <t>1.486,16 UVB</t>
    </r>
    <r>
      <rPr>
        <sz val="11"/>
        <color theme="1"/>
        <rFont val="Arial"/>
        <family val="2"/>
      </rPr>
      <t xml:space="preserve"> Zona 2) o (Más </t>
    </r>
    <r>
      <rPr>
        <b/>
        <sz val="11"/>
        <color theme="1"/>
        <rFont val="Arial"/>
        <family val="2"/>
      </rPr>
      <t>2.452,35 UVB</t>
    </r>
    <r>
      <rPr>
        <sz val="11"/>
        <color theme="1"/>
        <rFont val="Arial"/>
        <family val="2"/>
      </rPr>
      <t xml:space="preserve"> Zona 3).
Con visita para evaluación farmacéutica - Modalidad Importar, Envasar y Vender </t>
    </r>
    <r>
      <rPr>
        <b/>
        <sz val="11"/>
        <color theme="1"/>
        <rFont val="Arial"/>
        <family val="2"/>
      </rPr>
      <t>(IEV)</t>
    </r>
    <r>
      <rPr>
        <sz val="11"/>
        <color theme="1"/>
        <rFont val="Arial"/>
        <family val="2"/>
      </rPr>
      <t xml:space="preserve">:
(Más </t>
    </r>
    <r>
      <rPr>
        <b/>
        <sz val="11"/>
        <color theme="1"/>
        <rFont val="Arial"/>
        <family val="2"/>
      </rPr>
      <t>1.236,06 UVB</t>
    </r>
    <r>
      <rPr>
        <sz val="11"/>
        <color theme="1"/>
        <rFont val="Arial"/>
        <family val="2"/>
      </rPr>
      <t xml:space="preserve">  Zona 1) o (Más </t>
    </r>
    <r>
      <rPr>
        <b/>
        <sz val="11"/>
        <color theme="1"/>
        <rFont val="Arial"/>
        <family val="2"/>
      </rPr>
      <t>1.641,81 UVB</t>
    </r>
    <r>
      <rPr>
        <sz val="11"/>
        <color theme="1"/>
        <rFont val="Arial"/>
        <family val="2"/>
      </rPr>
      <t xml:space="preserve"> Zona 2) o (Más </t>
    </r>
    <r>
      <rPr>
        <b/>
        <sz val="11"/>
        <color theme="1"/>
        <rFont val="Arial"/>
        <family val="2"/>
      </rPr>
      <t>2.550,32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</si>
  <si>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222,15 UVB </t>
    </r>
    <r>
      <rPr>
        <sz val="11"/>
        <color theme="1"/>
        <rFont val="Arial"/>
        <family val="2"/>
      </rPr>
      <t xml:space="preserve"> con visita para evaluación farmacéutica Bogotá ) o (Más </t>
    </r>
    <r>
      <rPr>
        <b/>
        <sz val="11"/>
        <color theme="1"/>
        <rFont val="Arial"/>
        <family val="2"/>
      </rPr>
      <t>464,11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1.211,58 UVB</t>
    </r>
    <r>
      <rPr>
        <sz val="11"/>
        <color theme="1"/>
        <rFont val="Arial"/>
        <family val="2"/>
      </rPr>
      <t xml:space="preserve"> Zona 1) o (Más </t>
    </r>
    <r>
      <rPr>
        <b/>
        <sz val="11"/>
        <color theme="1"/>
        <rFont val="Arial"/>
        <family val="2"/>
      </rPr>
      <t>1.733,84 UVB</t>
    </r>
    <r>
      <rPr>
        <sz val="11"/>
        <color theme="1"/>
        <rFont val="Arial"/>
        <family val="2"/>
      </rPr>
      <t xml:space="preserve"> Zona 2) o (Más</t>
    </r>
    <r>
      <rPr>
        <b/>
        <sz val="11"/>
        <color theme="1"/>
        <rFont val="Arial"/>
        <family val="2"/>
      </rPr>
      <t xml:space="preserve"> 2.861,02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1.442,09</t>
    </r>
    <r>
      <rPr>
        <sz val="11"/>
        <color theme="1"/>
        <rFont val="Arial"/>
        <family val="2"/>
      </rPr>
      <t xml:space="preserve"> </t>
    </r>
    <r>
      <rPr>
        <b/>
        <sz val="11"/>
        <color theme="1"/>
        <rFont val="Arial"/>
        <family val="2"/>
      </rPr>
      <t xml:space="preserve">UVB </t>
    </r>
    <r>
      <rPr>
        <sz val="11"/>
        <color theme="1"/>
        <rFont val="Arial"/>
        <family val="2"/>
      </rPr>
      <t xml:space="preserve"> Zona 1) o (Más </t>
    </r>
    <r>
      <rPr>
        <b/>
        <sz val="11"/>
        <color theme="1"/>
        <rFont val="Arial"/>
        <family val="2"/>
      </rPr>
      <t xml:space="preserve">1.915,49 UVB </t>
    </r>
    <r>
      <rPr>
        <sz val="11"/>
        <color theme="1"/>
        <rFont val="Arial"/>
        <family val="2"/>
      </rPr>
      <t xml:space="preserve">Zona 2) o (Más  </t>
    </r>
    <r>
      <rPr>
        <b/>
        <sz val="11"/>
        <color theme="1"/>
        <rFont val="Arial"/>
        <family val="2"/>
      </rPr>
      <t xml:space="preserve">2.975,32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</si>
  <si>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253,88 UVB </t>
    </r>
    <r>
      <rPr>
        <sz val="11"/>
        <color theme="1"/>
        <rFont val="Arial"/>
        <family val="2"/>
      </rPr>
      <t xml:space="preserve"> con visita para evaluación farmacéutica Bogotá ) o (Más</t>
    </r>
    <r>
      <rPr>
        <b/>
        <sz val="11"/>
        <color theme="1"/>
        <rFont val="Arial"/>
        <family val="2"/>
      </rPr>
      <t xml:space="preserve"> 530,45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1.384,67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1.981,53</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3.269,75 UVB</t>
    </r>
    <r>
      <rPr>
        <sz val="11"/>
        <color theme="1"/>
        <rFont val="Arial"/>
        <family val="2"/>
      </rPr>
      <t xml:space="preserve"> Zona 3).
Con visita para evaluación farmacéutica - Modalidad Importar, Envasar y Vender (IEV):
(Más  </t>
    </r>
    <r>
      <rPr>
        <b/>
        <sz val="11"/>
        <color theme="1"/>
        <rFont val="Arial"/>
        <family val="2"/>
      </rPr>
      <t>1.648,04 UVB</t>
    </r>
    <r>
      <rPr>
        <sz val="11"/>
        <color theme="1"/>
        <rFont val="Arial"/>
        <family val="2"/>
      </rPr>
      <t xml:space="preserve">  Zona 1) o (Más  </t>
    </r>
    <r>
      <rPr>
        <b/>
        <sz val="11"/>
        <color theme="1"/>
        <rFont val="Arial"/>
        <family val="2"/>
      </rPr>
      <t>2.189,09</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3.400,38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</si>
  <si>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rPr>
        <sz val="11"/>
        <color rgb="FF000000"/>
        <rFont val="Arial"/>
        <family val="2"/>
      </rPr>
      <t xml:space="preserve">Registro sanitario nuevo de un medicamento de síntesis química o gases medicinales en las modalidades de: fabricar y vender; importar, semielaborar y vender; semielaborar y vender;  importar y vender, e importar, envasar y vender. 
(Más </t>
    </r>
    <r>
      <rPr>
        <b/>
        <sz val="11"/>
        <color rgb="FF000000"/>
        <rFont val="Arial"/>
        <family val="2"/>
      </rPr>
      <t>285,64 UVB</t>
    </r>
    <r>
      <rPr>
        <sz val="11"/>
        <color rgb="FF000000"/>
        <rFont val="Arial"/>
        <family val="2"/>
      </rPr>
      <t xml:space="preserve">  con visita para evaluación farmacéutica Bogotá ) o (Más  </t>
    </r>
    <r>
      <rPr>
        <b/>
        <sz val="11"/>
        <color rgb="FF000000"/>
        <rFont val="Arial"/>
        <family val="2"/>
      </rPr>
      <t>596,74 UVB</t>
    </r>
    <r>
      <rPr>
        <sz val="11"/>
        <color rgb="FF000000"/>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rgb="FF000000"/>
        <rFont val="Arial"/>
        <family val="2"/>
      </rPr>
      <t>1.557,75  UVB</t>
    </r>
    <r>
      <rPr>
        <sz val="11"/>
        <color rgb="FF000000"/>
        <rFont val="Arial"/>
        <family val="2"/>
      </rPr>
      <t xml:space="preserve"> Zona 1) o (Más </t>
    </r>
    <r>
      <rPr>
        <b/>
        <sz val="11"/>
        <color rgb="FF000000"/>
        <rFont val="Arial"/>
        <family val="2"/>
      </rPr>
      <t>2.229,26  UVB</t>
    </r>
    <r>
      <rPr>
        <sz val="11"/>
        <color rgb="FF000000"/>
        <rFont val="Arial"/>
        <family val="2"/>
      </rPr>
      <t xml:space="preserve"> Zona 2) o (Más </t>
    </r>
    <r>
      <rPr>
        <b/>
        <sz val="11"/>
        <color rgb="FF000000"/>
        <rFont val="Arial"/>
        <family val="2"/>
      </rPr>
      <t>3.678,48</t>
    </r>
    <r>
      <rPr>
        <sz val="11"/>
        <color rgb="FF000000"/>
        <rFont val="Arial"/>
        <family val="2"/>
      </rPr>
      <t xml:space="preserve"> </t>
    </r>
    <r>
      <rPr>
        <b/>
        <sz val="11"/>
        <color rgb="FF000000"/>
        <rFont val="Arial"/>
        <family val="2"/>
      </rPr>
      <t xml:space="preserve">UVB </t>
    </r>
    <r>
      <rPr>
        <sz val="11"/>
        <color rgb="FF000000"/>
        <rFont val="Arial"/>
        <family val="2"/>
      </rPr>
      <t xml:space="preserve">Zona 3).
Con visita para evaluación farmacéutica - Modalidad Importar, Envasar y Vender (IEV):
(Más </t>
    </r>
    <r>
      <rPr>
        <b/>
        <sz val="11"/>
        <color rgb="FF000000"/>
        <rFont val="Arial"/>
        <family val="2"/>
      </rPr>
      <t>1.854,12</t>
    </r>
    <r>
      <rPr>
        <sz val="11"/>
        <color rgb="FF000000"/>
        <rFont val="Arial"/>
        <family val="2"/>
      </rPr>
      <t xml:space="preserve"> </t>
    </r>
    <r>
      <rPr>
        <b/>
        <sz val="11"/>
        <color rgb="FF000000"/>
        <rFont val="Arial"/>
        <family val="2"/>
      </rPr>
      <t>UVB</t>
    </r>
    <r>
      <rPr>
        <sz val="11"/>
        <color rgb="FF000000"/>
        <rFont val="Arial"/>
        <family val="2"/>
      </rPr>
      <t xml:space="preserve">  Zona 1) o (Más </t>
    </r>
    <r>
      <rPr>
        <b/>
        <sz val="11"/>
        <color rgb="FF000000"/>
        <rFont val="Arial"/>
        <family val="2"/>
      </rPr>
      <t>2.462,74 UVB</t>
    </r>
    <r>
      <rPr>
        <sz val="11"/>
        <color rgb="FF000000"/>
        <rFont val="Arial"/>
        <family val="2"/>
      </rPr>
      <t xml:space="preserve"> Zona 2) o (Más </t>
    </r>
    <r>
      <rPr>
        <b/>
        <sz val="11"/>
        <color rgb="FF000000"/>
        <rFont val="Arial"/>
        <family val="2"/>
      </rPr>
      <t>3.825,43</t>
    </r>
    <r>
      <rPr>
        <sz val="11"/>
        <color rgb="FF000000"/>
        <rFont val="Arial"/>
        <family val="2"/>
      </rPr>
      <t xml:space="preserve"> </t>
    </r>
    <r>
      <rPr>
        <b/>
        <sz val="11"/>
        <color rgb="FF000000"/>
        <rFont val="Arial"/>
        <family val="2"/>
      </rPr>
      <t>UVB</t>
    </r>
    <r>
      <rPr>
        <sz val="11"/>
        <color rgb="FF000000"/>
        <rFont val="Arial"/>
        <family val="2"/>
      </rPr>
      <t xml:space="preserve"> Zona 3)
Zona 1:Centroamérica;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</si>
  <si>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1001-6</t>
  </si>
  <si>
    <t>Registro sanitario de un medicamento con solicitud de protección de datos de prueba u otros no divulgados en aplicación del Decreto 2085 de 2002.</t>
  </si>
  <si>
    <t>1001-28</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</si>
  <si>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456,23 UVB</t>
    </r>
    <r>
      <rPr>
        <sz val="11"/>
        <color theme="1"/>
        <rFont val="Arial"/>
        <family val="2"/>
      </rPr>
      <t xml:space="preserve"> molécula nueva con o sin protección de datos)
(Más </t>
    </r>
    <r>
      <rPr>
        <b/>
        <sz val="11"/>
        <color theme="1"/>
        <rFont val="Arial"/>
        <family val="2"/>
      </rPr>
      <t>316,69 UVB</t>
    </r>
    <r>
      <rPr>
        <sz val="11"/>
        <color theme="1"/>
        <rFont val="Arial"/>
        <family val="2"/>
      </rPr>
      <t xml:space="preserve"> visita Bogotá) o (Más </t>
    </r>
    <r>
      <rPr>
        <b/>
        <sz val="11"/>
        <color theme="1"/>
        <rFont val="Arial"/>
        <family val="2"/>
      </rPr>
      <t>662,47</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1.730,53</t>
    </r>
    <r>
      <rPr>
        <sz val="11"/>
        <color theme="1"/>
        <rFont val="Arial"/>
        <family val="2"/>
      </rPr>
      <t xml:space="preserve"> </t>
    </r>
    <r>
      <rPr>
        <b/>
        <sz val="11"/>
        <color theme="1"/>
        <rFont val="Arial"/>
        <family val="2"/>
      </rPr>
      <t>UVB</t>
    </r>
    <r>
      <rPr>
        <sz val="11"/>
        <color theme="1"/>
        <rFont val="Arial"/>
        <family val="2"/>
      </rPr>
      <t xml:space="preserve"> Zona 1) o (Más</t>
    </r>
    <r>
      <rPr>
        <b/>
        <sz val="11"/>
        <color theme="1"/>
        <rFont val="Arial"/>
        <family val="2"/>
      </rPr>
      <t xml:space="preserve"> 2.475,92 UVB</t>
    </r>
    <r>
      <rPr>
        <sz val="11"/>
        <color theme="1"/>
        <rFont val="Arial"/>
        <family val="2"/>
      </rPr>
      <t xml:space="preserve"> Zona 2) o (Más </t>
    </r>
    <r>
      <rPr>
        <b/>
        <sz val="11"/>
        <color theme="1"/>
        <rFont val="Arial"/>
        <family val="2"/>
      </rPr>
      <t>4.086,77 UVB</t>
    </r>
    <r>
      <rPr>
        <sz val="11"/>
        <color theme="1"/>
        <rFont val="Arial"/>
        <family val="2"/>
      </rPr>
      <t xml:space="preserve"> Zona 3)
Con visita - Modalidad Importar, Envasar y Vender:
(Más </t>
    </r>
    <r>
      <rPr>
        <b/>
        <sz val="11"/>
        <color theme="1"/>
        <rFont val="Arial"/>
        <family val="2"/>
      </rPr>
      <t>2.059,95 UVB</t>
    </r>
    <r>
      <rPr>
        <sz val="11"/>
        <color theme="1"/>
        <rFont val="Arial"/>
        <family val="2"/>
      </rPr>
      <t xml:space="preserve"> Zona 1) o (Más </t>
    </r>
    <r>
      <rPr>
        <b/>
        <sz val="11"/>
        <color theme="1"/>
        <rFont val="Arial"/>
        <family val="2"/>
      </rPr>
      <t>2.735,74 UVB</t>
    </r>
    <r>
      <rPr>
        <sz val="11"/>
        <color theme="1"/>
        <rFont val="Arial"/>
        <family val="2"/>
      </rPr>
      <t xml:space="preserve"> Zona 2) o (Más </t>
    </r>
    <r>
      <rPr>
        <b/>
        <sz val="11"/>
        <color theme="1"/>
        <rFont val="Arial"/>
        <family val="2"/>
      </rPr>
      <t>4.250,57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</si>
  <si>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 xml:space="preserve">Sin visita </t>
  </si>
  <si>
    <t xml:space="preserve">Item adicional </t>
  </si>
  <si>
    <t>1001-29</t>
  </si>
  <si>
    <t>1001-30</t>
  </si>
  <si>
    <t>1001-31</t>
  </si>
  <si>
    <t>1001-32</t>
  </si>
  <si>
    <t>con visita Internacional zona 2 modalidad de Importar y Vender</t>
  </si>
  <si>
    <t>1001-33</t>
  </si>
  <si>
    <t>1001-34</t>
  </si>
  <si>
    <t>1001-35</t>
  </si>
  <si>
    <t>1001-36</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</si>
  <si>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0,00 UVB</t>
    </r>
    <r>
      <rPr>
        <sz val="11"/>
        <color theme="1"/>
        <rFont val="Arial"/>
        <family val="2"/>
      </rPr>
      <t xml:space="preserve"> molécula nueva con o sin protección de datos)
(Más </t>
    </r>
    <r>
      <rPr>
        <b/>
        <sz val="11"/>
        <color theme="1"/>
        <rFont val="Arial"/>
        <family val="2"/>
      </rPr>
      <t xml:space="preserve">0,00 UVB </t>
    </r>
    <r>
      <rPr>
        <sz val="11"/>
        <color theme="1"/>
        <rFont val="Arial"/>
        <family val="2"/>
      </rPr>
      <t xml:space="preserve">visita Bogotá) o (Más </t>
    </r>
    <r>
      <rPr>
        <b/>
        <sz val="11"/>
        <color theme="1"/>
        <rFont val="Arial"/>
        <family val="2"/>
      </rPr>
      <t>0,00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0,00 UVB</t>
    </r>
    <r>
      <rPr>
        <sz val="11"/>
        <color theme="1"/>
        <rFont val="Arial"/>
        <family val="2"/>
      </rPr>
      <t xml:space="preserve"> Zona 1) o (Más </t>
    </r>
    <r>
      <rPr>
        <b/>
        <sz val="11"/>
        <color theme="1"/>
        <rFont val="Arial"/>
        <family val="2"/>
      </rPr>
      <t>0,00 UVB</t>
    </r>
    <r>
      <rPr>
        <sz val="11"/>
        <color theme="1"/>
        <rFont val="Arial"/>
        <family val="2"/>
      </rPr>
      <t xml:space="preserve"> Zona 2) o (Más </t>
    </r>
    <r>
      <rPr>
        <b/>
        <sz val="11"/>
        <color theme="1"/>
        <rFont val="Arial"/>
        <family val="2"/>
      </rPr>
      <t>0,00 UVB</t>
    </r>
    <r>
      <rPr>
        <sz val="11"/>
        <color theme="1"/>
        <rFont val="Arial"/>
        <family val="2"/>
      </rPr>
      <t xml:space="preserve"> Zona 3)
Con visita - Modalidad Importar, Envasar y Vender:
(Más </t>
    </r>
    <r>
      <rPr>
        <b/>
        <sz val="11"/>
        <color theme="1"/>
        <rFont val="Arial"/>
        <family val="2"/>
      </rPr>
      <t>0,00 UVB</t>
    </r>
    <r>
      <rPr>
        <sz val="11"/>
        <color theme="1"/>
        <rFont val="Arial"/>
        <family val="2"/>
      </rPr>
      <t xml:space="preserve"> Zona 1) o (Más </t>
    </r>
    <r>
      <rPr>
        <b/>
        <sz val="11"/>
        <color theme="1"/>
        <rFont val="Arial"/>
        <family val="2"/>
      </rPr>
      <t xml:space="preserve">0,00 UVB </t>
    </r>
    <r>
      <rPr>
        <sz val="11"/>
        <color theme="1"/>
        <rFont val="Arial"/>
        <family val="2"/>
      </rPr>
      <t xml:space="preserve">Zona 2) o (Más </t>
    </r>
    <r>
      <rPr>
        <b/>
        <sz val="11"/>
        <color theme="1"/>
        <rFont val="Arial"/>
        <family val="2"/>
      </rPr>
      <t>0,00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</si>
  <si>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182,50 UVB</t>
    </r>
    <r>
      <rPr>
        <sz val="11"/>
        <color theme="1"/>
        <rFont val="Arial"/>
        <family val="2"/>
      </rPr>
      <t xml:space="preserve"> molécula nueva con o sin protección de datos)
(Más </t>
    </r>
    <r>
      <rPr>
        <b/>
        <sz val="11"/>
        <color theme="1"/>
        <rFont val="Arial"/>
        <family val="2"/>
      </rPr>
      <t>126,68 UVB</t>
    </r>
    <r>
      <rPr>
        <sz val="11"/>
        <color theme="1"/>
        <rFont val="Arial"/>
        <family val="2"/>
      </rPr>
      <t xml:space="preserve"> visita Bogotá) o (Más </t>
    </r>
    <r>
      <rPr>
        <b/>
        <sz val="11"/>
        <color theme="1"/>
        <rFont val="Arial"/>
        <family val="2"/>
      </rPr>
      <t>264,99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692,25 UVB </t>
    </r>
    <r>
      <rPr>
        <sz val="11"/>
        <color theme="1"/>
        <rFont val="Arial"/>
        <family val="2"/>
      </rPr>
      <t xml:space="preserve"> Zona 1) o (Más</t>
    </r>
    <r>
      <rPr>
        <b/>
        <sz val="11"/>
        <color theme="1"/>
        <rFont val="Arial"/>
        <family val="2"/>
      </rPr>
      <t xml:space="preserve"> 990,41 UVB </t>
    </r>
    <r>
      <rPr>
        <sz val="11"/>
        <color theme="1"/>
        <rFont val="Arial"/>
        <family val="2"/>
      </rPr>
      <t xml:space="preserve">Zona 2) o (Más </t>
    </r>
    <r>
      <rPr>
        <b/>
        <sz val="11"/>
        <color theme="1"/>
        <rFont val="Arial"/>
        <family val="2"/>
      </rPr>
      <t>1.634,73 UVB</t>
    </r>
    <r>
      <rPr>
        <sz val="11"/>
        <color theme="1"/>
        <rFont val="Arial"/>
        <family val="2"/>
      </rPr>
      <t xml:space="preserve"> Zona 3)
Con visita - Modalidad Importar, Envasar y Vender:
(Más </t>
    </r>
    <r>
      <rPr>
        <b/>
        <sz val="11"/>
        <color theme="1"/>
        <rFont val="Arial"/>
        <family val="2"/>
      </rPr>
      <t>824,02 UVB</t>
    </r>
    <r>
      <rPr>
        <sz val="11"/>
        <color theme="1"/>
        <rFont val="Arial"/>
        <family val="2"/>
      </rPr>
      <t xml:space="preserve"> Zona 1) o (Más </t>
    </r>
    <r>
      <rPr>
        <b/>
        <sz val="11"/>
        <color theme="1"/>
        <rFont val="Arial"/>
        <family val="2"/>
      </rPr>
      <t>1.094.31 UVB</t>
    </r>
    <r>
      <rPr>
        <sz val="11"/>
        <color theme="1"/>
        <rFont val="Arial"/>
        <family val="2"/>
      </rPr>
      <t xml:space="preserve"> Zona 2) o (Más </t>
    </r>
    <r>
      <rPr>
        <b/>
        <sz val="11"/>
        <color theme="1"/>
        <rFont val="Arial"/>
        <family val="2"/>
      </rPr>
      <t>1.700,25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</si>
  <si>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rPr>
        <sz val="11"/>
        <color rgb="FF000000"/>
        <rFont val="Arial"/>
        <family val="2"/>
      </rP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rgb="FF000000"/>
        <rFont val="Arial"/>
        <family val="2"/>
      </rPr>
      <t xml:space="preserve"> 228,13 UVB</t>
    </r>
    <r>
      <rPr>
        <sz val="11"/>
        <color rgb="FF000000"/>
        <rFont val="Arial"/>
        <family val="2"/>
      </rPr>
      <t xml:space="preserve"> molécula nueva con o sin protección de datos)
(Más </t>
    </r>
    <r>
      <rPr>
        <b/>
        <sz val="11"/>
        <color rgb="FF000000"/>
        <rFont val="Arial"/>
        <family val="2"/>
      </rPr>
      <t>158,33 UVB</t>
    </r>
    <r>
      <rPr>
        <sz val="11"/>
        <color rgb="FF000000"/>
        <rFont val="Arial"/>
        <family val="2"/>
      </rPr>
      <t xml:space="preserve"> visita Bogotá) o (Más </t>
    </r>
    <r>
      <rPr>
        <b/>
        <sz val="11"/>
        <color rgb="FF000000"/>
        <rFont val="Arial"/>
        <family val="2"/>
      </rPr>
      <t>331,24 UVB</t>
    </r>
    <r>
      <rPr>
        <sz val="11"/>
        <color rgb="FF000000"/>
        <rFont val="Arial"/>
        <family val="2"/>
      </rPr>
      <t xml:space="preserve"> visita Nacional), Modalidad fabricar y vender, importar semielaborar y vender, semielaborar y vender.   
Con visita internacional - Modalidad Importar y Vender:
(Más </t>
    </r>
    <r>
      <rPr>
        <b/>
        <sz val="11"/>
        <color rgb="FF000000"/>
        <rFont val="Arial"/>
        <family val="2"/>
      </rPr>
      <t>865,29 UVB</t>
    </r>
    <r>
      <rPr>
        <sz val="11"/>
        <color rgb="FF000000"/>
        <rFont val="Arial"/>
        <family val="2"/>
      </rPr>
      <t xml:space="preserve"> Zona 1) o (Más</t>
    </r>
    <r>
      <rPr>
        <b/>
        <sz val="11"/>
        <color rgb="FF000000"/>
        <rFont val="Arial"/>
        <family val="2"/>
      </rPr>
      <t xml:space="preserve"> 1.237,97 UVB</t>
    </r>
    <r>
      <rPr>
        <sz val="11"/>
        <color rgb="FF000000"/>
        <rFont val="Arial"/>
        <family val="2"/>
      </rPr>
      <t xml:space="preserve"> Zona 2) o (Más </t>
    </r>
    <r>
      <rPr>
        <b/>
        <sz val="11"/>
        <color rgb="FF000000"/>
        <rFont val="Arial"/>
        <family val="2"/>
      </rPr>
      <t>2.043,37 UVB</t>
    </r>
    <r>
      <rPr>
        <sz val="11"/>
        <color rgb="FF000000"/>
        <rFont val="Arial"/>
        <family val="2"/>
      </rPr>
      <t xml:space="preserve"> Zona 3)
Con visita - Modalidad Importar, Envasar y Vender:
(Más </t>
    </r>
    <r>
      <rPr>
        <b/>
        <sz val="11"/>
        <color rgb="FF000000"/>
        <rFont val="Arial"/>
        <family val="2"/>
      </rPr>
      <t>1.029,98 UVB</t>
    </r>
    <r>
      <rPr>
        <sz val="11"/>
        <color rgb="FF000000"/>
        <rFont val="Arial"/>
        <family val="2"/>
      </rPr>
      <t xml:space="preserve"> Zona 1) o (Más </t>
    </r>
    <r>
      <rPr>
        <b/>
        <sz val="11"/>
        <color rgb="FF000000"/>
        <rFont val="Arial"/>
        <family val="2"/>
      </rPr>
      <t>1.367,88 UVB</t>
    </r>
    <r>
      <rPr>
        <sz val="11"/>
        <color rgb="FF000000"/>
        <rFont val="Arial"/>
        <family val="2"/>
      </rPr>
      <t xml:space="preserve"> Zona 2) o (Más </t>
    </r>
    <r>
      <rPr>
        <b/>
        <sz val="11"/>
        <color rgb="FF000000"/>
        <rFont val="Arial"/>
        <family val="2"/>
      </rPr>
      <t>2.125,27 UVB</t>
    </r>
    <r>
      <rPr>
        <sz val="11"/>
        <color rgb="FF000000"/>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</si>
  <si>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273,73 UVB</t>
    </r>
    <r>
      <rPr>
        <sz val="11"/>
        <color theme="1"/>
        <rFont val="Arial"/>
        <family val="2"/>
      </rPr>
      <t xml:space="preserve"> molécula nueva con o sin protección de datos)
(Más </t>
    </r>
    <r>
      <rPr>
        <b/>
        <sz val="11"/>
        <color theme="1"/>
        <rFont val="Arial"/>
        <family val="2"/>
      </rPr>
      <t xml:space="preserve">190 UVB </t>
    </r>
    <r>
      <rPr>
        <sz val="11"/>
        <color theme="1"/>
        <rFont val="Arial"/>
        <family val="2"/>
      </rPr>
      <t xml:space="preserve">visita Bogotá) o (Más </t>
    </r>
    <r>
      <rPr>
        <b/>
        <sz val="11"/>
        <color theme="1"/>
        <rFont val="Arial"/>
        <family val="2"/>
      </rPr>
      <t>397,48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1.038,33 UVB </t>
    </r>
    <r>
      <rPr>
        <sz val="11"/>
        <color theme="1"/>
        <rFont val="Arial"/>
        <family val="2"/>
      </rPr>
      <t xml:space="preserve">Zona 1) o (Más </t>
    </r>
    <r>
      <rPr>
        <b/>
        <sz val="11"/>
        <color theme="1"/>
        <rFont val="Arial"/>
        <family val="2"/>
      </rPr>
      <t>1.485,56 UVB</t>
    </r>
    <r>
      <rPr>
        <sz val="11"/>
        <color theme="1"/>
        <rFont val="Arial"/>
        <family val="2"/>
      </rPr>
      <t xml:space="preserve"> Zona 2) o (Más </t>
    </r>
    <r>
      <rPr>
        <b/>
        <sz val="11"/>
        <color theme="1"/>
        <rFont val="Arial"/>
        <family val="2"/>
      </rPr>
      <t>2.452,04 UVB</t>
    </r>
    <r>
      <rPr>
        <sz val="11"/>
        <color theme="1"/>
        <rFont val="Arial"/>
        <family val="2"/>
      </rPr>
      <t xml:space="preserve"> Zona 3)
Con visita - Modalidad Importar, Envasar y Vender:
(Más </t>
    </r>
    <r>
      <rPr>
        <b/>
        <sz val="11"/>
        <color theme="1"/>
        <rFont val="Arial"/>
        <family val="2"/>
      </rPr>
      <t>1.236,01 UVB</t>
    </r>
    <r>
      <rPr>
        <sz val="11"/>
        <color theme="1"/>
        <rFont val="Arial"/>
        <family val="2"/>
      </rPr>
      <t xml:space="preserve"> Zona 1) o (Más </t>
    </r>
    <r>
      <rPr>
        <b/>
        <sz val="11"/>
        <color theme="1"/>
        <rFont val="Arial"/>
        <family val="2"/>
      </rPr>
      <t>1.641,47 UVB</t>
    </r>
    <r>
      <rPr>
        <sz val="11"/>
        <color theme="1"/>
        <rFont val="Arial"/>
        <family val="2"/>
      </rPr>
      <t xml:space="preserve"> Zona 2) o (Más </t>
    </r>
    <r>
      <rPr>
        <b/>
        <sz val="11"/>
        <color theme="1"/>
        <rFont val="Arial"/>
        <family val="2"/>
      </rPr>
      <t>2.550,36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</si>
  <si>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319,36 UVB</t>
    </r>
    <r>
      <rPr>
        <sz val="11"/>
        <color theme="1"/>
        <rFont val="Arial"/>
        <family val="2"/>
      </rPr>
      <t xml:space="preserve"> molécula nueva con o sin protección de datos)
(Más </t>
    </r>
    <r>
      <rPr>
        <b/>
        <sz val="11"/>
        <color theme="1"/>
        <rFont val="Arial"/>
        <family val="2"/>
      </rPr>
      <t>221,64 UVB</t>
    </r>
    <r>
      <rPr>
        <sz val="11"/>
        <color theme="1"/>
        <rFont val="Arial"/>
        <family val="2"/>
      </rPr>
      <t xml:space="preserve"> visita Bogotá) o (Más </t>
    </r>
    <r>
      <rPr>
        <b/>
        <sz val="11"/>
        <color theme="1"/>
        <rFont val="Arial"/>
        <family val="2"/>
      </rPr>
      <t>463,73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1.211,37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1.733,17 UVB</t>
    </r>
    <r>
      <rPr>
        <sz val="11"/>
        <color theme="1"/>
        <rFont val="Arial"/>
        <family val="2"/>
      </rPr>
      <t xml:space="preserve"> Zona 2) o (Más </t>
    </r>
    <r>
      <rPr>
        <b/>
        <sz val="11"/>
        <color theme="1"/>
        <rFont val="Arial"/>
        <family val="2"/>
      </rPr>
      <t>2.860,73 UVB</t>
    </r>
    <r>
      <rPr>
        <sz val="11"/>
        <color theme="1"/>
        <rFont val="Arial"/>
        <family val="2"/>
      </rPr>
      <t xml:space="preserve"> Zona 3)
Con visita - Modalidad Importar, Envasar y Vender:
(Más </t>
    </r>
    <r>
      <rPr>
        <b/>
        <sz val="11"/>
        <color theme="1"/>
        <rFont val="Arial"/>
        <family val="2"/>
      </rPr>
      <t>1.441,96 UVB</t>
    </r>
    <r>
      <rPr>
        <sz val="11"/>
        <color theme="1"/>
        <rFont val="Arial"/>
        <family val="2"/>
      </rPr>
      <t xml:space="preserve"> Zona 1) o (Más </t>
    </r>
    <r>
      <rPr>
        <b/>
        <sz val="11"/>
        <color theme="1"/>
        <rFont val="Arial"/>
        <family val="2"/>
      </rPr>
      <t>1.915,03 UVB</t>
    </r>
    <r>
      <rPr>
        <sz val="11"/>
        <color theme="1"/>
        <rFont val="Arial"/>
        <family val="2"/>
      </rPr>
      <t xml:space="preserve"> Zona 2) o (Más </t>
    </r>
    <r>
      <rPr>
        <b/>
        <sz val="11"/>
        <color theme="1"/>
        <rFont val="Arial"/>
        <family val="2"/>
      </rPr>
      <t>2.975,41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</si>
  <si>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365 UVB</t>
    </r>
    <r>
      <rPr>
        <sz val="11"/>
        <color theme="1"/>
        <rFont val="Arial"/>
        <family val="2"/>
      </rPr>
      <t xml:space="preserve"> molécula nueva con o sin protección de datos)
(Más </t>
    </r>
    <r>
      <rPr>
        <b/>
        <sz val="11"/>
        <color theme="1"/>
        <rFont val="Arial"/>
        <family val="2"/>
      </rPr>
      <t>253,33</t>
    </r>
    <r>
      <rPr>
        <sz val="11"/>
        <color theme="1"/>
        <rFont val="Arial"/>
        <family val="2"/>
      </rPr>
      <t xml:space="preserve"> </t>
    </r>
    <r>
      <rPr>
        <b/>
        <sz val="11"/>
        <color theme="1"/>
        <rFont val="Arial"/>
        <family val="2"/>
      </rPr>
      <t>UVB</t>
    </r>
    <r>
      <rPr>
        <sz val="11"/>
        <color theme="1"/>
        <rFont val="Arial"/>
        <family val="2"/>
      </rPr>
      <t xml:space="preserve"> visita Bogotá) o (Más </t>
    </r>
    <r>
      <rPr>
        <b/>
        <sz val="11"/>
        <color theme="1"/>
        <rFont val="Arial"/>
        <family val="2"/>
      </rPr>
      <t>529,94</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1.384,42 UVB</t>
    </r>
    <r>
      <rPr>
        <sz val="11"/>
        <color theme="1"/>
        <rFont val="Arial"/>
        <family val="2"/>
      </rPr>
      <t xml:space="preserve"> Zona 1) o (Más </t>
    </r>
    <r>
      <rPr>
        <b/>
        <sz val="11"/>
        <color theme="1"/>
        <rFont val="Arial"/>
        <family val="2"/>
      </rPr>
      <t>1.980,73 UVB</t>
    </r>
    <r>
      <rPr>
        <sz val="11"/>
        <color theme="1"/>
        <rFont val="Arial"/>
        <family val="2"/>
      </rPr>
      <t xml:space="preserve"> Zona 2) o (Más </t>
    </r>
    <r>
      <rPr>
        <b/>
        <sz val="11"/>
        <color theme="1"/>
        <rFont val="Arial"/>
        <family val="2"/>
      </rPr>
      <t>3.269,37 UVB</t>
    </r>
    <r>
      <rPr>
        <sz val="11"/>
        <color theme="1"/>
        <rFont val="Arial"/>
        <family val="2"/>
      </rPr>
      <t xml:space="preserve"> Zona 3)
Con visita - Modalidad Importar, Envasar y Vender:
(Más </t>
    </r>
    <r>
      <rPr>
        <b/>
        <sz val="11"/>
        <color theme="1"/>
        <rFont val="Arial"/>
        <family val="2"/>
      </rPr>
      <t>1.647,96  UVB</t>
    </r>
    <r>
      <rPr>
        <sz val="11"/>
        <color theme="1"/>
        <rFont val="Arial"/>
        <family val="2"/>
      </rPr>
      <t xml:space="preserve"> Zona 1) o (Más</t>
    </r>
    <r>
      <rPr>
        <b/>
        <sz val="11"/>
        <color theme="1"/>
        <rFont val="Arial"/>
        <family val="2"/>
      </rPr>
      <t xml:space="preserve"> 2.188,55</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3.400,47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</si>
  <si>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theme="1"/>
        <rFont val="Arial"/>
        <family val="2"/>
      </rPr>
      <t xml:space="preserve"> 410,59 UVB</t>
    </r>
    <r>
      <rPr>
        <sz val="11"/>
        <color theme="1"/>
        <rFont val="Arial"/>
        <family val="2"/>
      </rPr>
      <t xml:space="preserve"> molécula nueva con o sin protección de datos)
(Más </t>
    </r>
    <r>
      <rPr>
        <b/>
        <sz val="11"/>
        <color theme="1"/>
        <rFont val="Arial"/>
        <family val="2"/>
      </rPr>
      <t>285,01 UVB</t>
    </r>
    <r>
      <rPr>
        <sz val="11"/>
        <color theme="1"/>
        <rFont val="Arial"/>
        <family val="2"/>
      </rPr>
      <t xml:space="preserve"> visita Bogotá) o (Más </t>
    </r>
    <r>
      <rPr>
        <b/>
        <sz val="11"/>
        <color theme="1"/>
        <rFont val="Arial"/>
        <family val="2"/>
      </rPr>
      <t>596,23</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Modalidad Importar y Vender:
(Más </t>
    </r>
    <r>
      <rPr>
        <b/>
        <sz val="11"/>
        <color theme="1"/>
        <rFont val="Arial"/>
        <family val="2"/>
      </rPr>
      <t>1.557,50 UVB</t>
    </r>
    <r>
      <rPr>
        <sz val="11"/>
        <color theme="1"/>
        <rFont val="Arial"/>
        <family val="2"/>
      </rPr>
      <t xml:space="preserve"> Zona 1) o (Más </t>
    </r>
    <r>
      <rPr>
        <b/>
        <sz val="11"/>
        <color theme="1"/>
        <rFont val="Arial"/>
        <family val="2"/>
      </rPr>
      <t>2.228,33 UVB</t>
    </r>
    <r>
      <rPr>
        <sz val="11"/>
        <color theme="1"/>
        <rFont val="Arial"/>
        <family val="2"/>
      </rPr>
      <t xml:space="preserve"> Zona 2) o (Más </t>
    </r>
    <r>
      <rPr>
        <b/>
        <sz val="11"/>
        <color theme="1"/>
        <rFont val="Arial"/>
        <family val="2"/>
      </rPr>
      <t>3.678,10</t>
    </r>
    <r>
      <rPr>
        <sz val="11"/>
        <color theme="1"/>
        <rFont val="Arial"/>
        <family val="2"/>
      </rPr>
      <t xml:space="preserve"> </t>
    </r>
    <r>
      <rPr>
        <b/>
        <sz val="11"/>
        <color theme="1"/>
        <rFont val="Arial"/>
        <family val="2"/>
      </rPr>
      <t>UVB</t>
    </r>
    <r>
      <rPr>
        <sz val="11"/>
        <color theme="1"/>
        <rFont val="Arial"/>
        <family val="2"/>
      </rPr>
      <t xml:space="preserve"> Zona 3)
Con visita - Modalidad Importar, Envasar y Vender:
(Más </t>
    </r>
    <r>
      <rPr>
        <b/>
        <sz val="11"/>
        <color theme="1"/>
        <rFont val="Arial"/>
        <family val="2"/>
      </rPr>
      <t>1.853,96</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2.462,19 UVB</t>
    </r>
    <r>
      <rPr>
        <sz val="11"/>
        <color theme="1"/>
        <rFont val="Arial"/>
        <family val="2"/>
      </rPr>
      <t xml:space="preserve"> Zona 2) o (Más </t>
    </r>
    <r>
      <rPr>
        <b/>
        <sz val="11"/>
        <color theme="1"/>
        <rFont val="Arial"/>
        <family val="2"/>
      </rPr>
      <t>3.825,52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</si>
  <si>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1001-46</t>
  </si>
  <si>
    <t>Registro sanitario nuevo con evaluación farmacológica de antivenenos en todas las modalidades.</t>
  </si>
  <si>
    <t xml:space="preserve">Registro sanitario nuevo con evaluación farmacológica de antivenenos en todas las modalidades. “Aplicable a microempresas, incluyendo los pequeños productores de acuerdo con la tipificación actual en el marco del Decreto 691 de 2018. Exceptuada de pago, en el marco del parágrafo 2 del Art. 2 de Ley 2069 de 2020.” </t>
  </si>
  <si>
    <t>Registro sanitario nuevo con evaluación farmacológica de antivenenos en todas las modalidades.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</si>
  <si>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antivenenos en todas las modalidades.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</si>
  <si>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con evaluación farmacologica de antivenenos en todas las modalidades.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</si>
  <si>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con evaluación farmacologica de antivenenos en todas las modalidades.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</si>
  <si>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farmacologica de antivenenos en todas las modalidades.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</si>
  <si>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farmacologica de antivenenos en todas las modalidades.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</si>
  <si>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de un medicamento en la modalidad de fabricar y exportar.</t>
  </si>
  <si>
    <t>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t>
  </si>
  <si>
    <t>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</si>
  <si>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</si>
  <si>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</si>
  <si>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</si>
  <si>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</si>
  <si>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</si>
  <si>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DE PRODUCTOS BIOLÓGICOS Y VACUNAS Y/O RENOVACION REGISTRO SANITARIO DE PRODUCTOS BIOLÓGICOS Y VACUNAS</t>
  </si>
  <si>
    <t>1004-1</t>
  </si>
  <si>
    <t>Registro sanitario nuevo con Evaluación farmacológica de un medicamento biológico con o sin protección de datos (Proceso unificado-Decreto Ley 2106 de 2019) o Cambio por migración normativa al Decreto 1782 de 2014 de medicamentos biológicos.</t>
  </si>
  <si>
    <t>Registro sanitario nuevo con Evaluación farmacológica de un medicamento biológico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</si>
  <si>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</si>
  <si>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</si>
  <si>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</si>
  <si>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un medicamento biológico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</si>
  <si>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</si>
  <si>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</si>
  <si>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Vacunas</t>
  </si>
  <si>
    <t>1006-3</t>
  </si>
  <si>
    <t>Registro Sanitario nuevo con Evaluación farmacológica de vacunas y hemoderivados con o sin protección de datos (Proceso unificado-Decreto Ley 2106 de 2019) o Cambio por migración normativa al Decreto 1782 de 2014 de medicamentos biológicos.</t>
  </si>
  <si>
    <t>Registro Sanitario nuevo con Evaluación farmacológica de vacunas y hemoderivados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</si>
  <si>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</si>
  <si>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</si>
  <si>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</si>
  <si>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</si>
  <si>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</si>
  <si>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</si>
  <si>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ASIGNACIÓN, RECONOCIMIENTO O RENOVACIÓN DE CÓDIGO DE NOTIFICACIÓN SANITARIA OBLIGATORIA PARA PRODUCTOS COSMÉTICOS </t>
  </si>
  <si>
    <t xml:space="preserve">Asignación o reconocimiento de código de notificación sanitaria obligatoria de productos cosméticos. </t>
  </si>
  <si>
    <t xml:space="preserve">Cosméticos </t>
  </si>
  <si>
    <t>Renovación  del código de Notificación Sanitaria para productos cosméticos</t>
  </si>
  <si>
    <t>Constancia de uso del código de NSO (importador paralelo)</t>
  </si>
  <si>
    <t xml:space="preserve">REGISTRO SANITARIO Y/O RENOVACIÓN DE BEBIDAS ALCOHÓLICAS </t>
  </si>
  <si>
    <t>Licores: aguardiente, whisky, cognac, brandy, ron, vodka, ginebra, gyn, tequila, licor, cremas, licor anisado, pisco, grapa, cachaza, licores saborizados, armagnac.</t>
  </si>
  <si>
    <t xml:space="preserve"> $ 5.016.918 </t>
  </si>
  <si>
    <t>Alimentos</t>
  </si>
  <si>
    <t>1206
1510</t>
  </si>
  <si>
    <t>Registro Sanitario nuevo y renovación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</si>
  <si>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 xml:space="preserve"> $ -   </t>
  </si>
  <si>
    <t>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</si>
  <si>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 xml:space="preserve"> $ 2.006.813 </t>
  </si>
  <si>
    <t>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</si>
  <si>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 $ 2.508.517 </t>
  </si>
  <si>
    <t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</si>
  <si>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 xml:space="preserve"> $ 3.010.105 </t>
  </si>
  <si>
    <t>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</si>
  <si>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 xml:space="preserve"> $ 3.511.808 </t>
  </si>
  <si>
    <t>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</si>
  <si>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 xml:space="preserve"> $ 4.013.511 </t>
  </si>
  <si>
    <t>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</si>
  <si>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 $ 4.515.215 </t>
  </si>
  <si>
    <t>Vinos, aperitivos, cócteles, refrescos vínicos.</t>
  </si>
  <si>
    <t xml:space="preserve"> $ 5.396.055,00 </t>
  </si>
  <si>
    <t>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</si>
  <si>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</si>
  <si>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 xml:space="preserve"> $ 2.158.376 </t>
  </si>
  <si>
    <t>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</si>
  <si>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 $ 2.698.085 </t>
  </si>
  <si>
    <t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</si>
  <si>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 xml:space="preserve"> $ 3.237.679 </t>
  </si>
  <si>
    <t>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</si>
  <si>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 xml:space="preserve"> $ 3.777.273 </t>
  </si>
  <si>
    <t>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</si>
  <si>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 xml:space="preserve"> $ 4.316.867 </t>
  </si>
  <si>
    <t>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</si>
  <si>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 $ 4.856.461 </t>
  </si>
  <si>
    <t>Cervezas</t>
  </si>
  <si>
    <t xml:space="preserve"> $ 5.287.812 </t>
  </si>
  <si>
    <t>Cervezas (Decreto 1686 de 2012), “Aplicable a microempresas, incluyendo los pequeños productores de acuerdo con la tipificación actual en el marco del Decreto 691 de 2018. Exceptuada de pago, en el marco del parágrafo 2 del Art. 2 de Ley 2069 de 2020.”</t>
  </si>
  <si>
    <t>Registro Sanitario nuevo Cervezas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</si>
  <si>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 xml:space="preserve"> $ 2.115.171 </t>
  </si>
  <si>
    <t>Registro Sanitario nuevo Cervezas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</si>
  <si>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 $ 2.643.906 </t>
  </si>
  <si>
    <t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</si>
  <si>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 xml:space="preserve"> $ 3.172.641 </t>
  </si>
  <si>
    <t>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</si>
  <si>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 xml:space="preserve"> $ 3.701.492 </t>
  </si>
  <si>
    <t>Registro Sanitario nuevo Cervezas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</si>
  <si>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 xml:space="preserve"> $ 4.230.227 </t>
  </si>
  <si>
    <t>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</si>
  <si>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 $ 4.759.077 </t>
  </si>
  <si>
    <t>90085</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</si>
  <si>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</si>
  <si>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1 producto</t>
  </si>
  <si>
    <t>2 a 10 variedades
(Requiere Certificado de BPM)</t>
  </si>
  <si>
    <t>11 variedades en adelante
(Requiere Certificado de BPM)</t>
  </si>
  <si>
    <t xml:space="preserve">REGISTRO SANITARIO, PERMISO SANITARIO Y NOTIFICACION SANITARIA DE ALIMENTOS Y/O RENOVACIÓN </t>
  </si>
  <si>
    <t xml:space="preserve">Diferencia </t>
  </si>
  <si>
    <t>De 1 a 10 variedades</t>
  </si>
  <si>
    <t>1139
1201</t>
  </si>
  <si>
    <t>Desde 11 a 20 variedades</t>
  </si>
  <si>
    <t>Desde 21 variedades en adelante</t>
  </si>
  <si>
    <r>
      <t xml:space="preserve">Registro Sanitario de Alimentos de Alto Riesgo (Variedades de 1 a 10)
(Mas </t>
    </r>
    <r>
      <rPr>
        <b/>
        <sz val="11"/>
        <color rgb="FFFF0000"/>
        <rFont val="Arial"/>
        <family val="2"/>
      </rPr>
      <t>25,49 UVB</t>
    </r>
    <r>
      <rPr>
        <sz val="11"/>
        <color rgb="FFFF0000"/>
        <rFont val="Arial"/>
        <family val="2"/>
      </rPr>
      <t xml:space="preserve">  Variedades de 11 a 20) o (Mas </t>
    </r>
    <r>
      <rPr>
        <b/>
        <sz val="11"/>
        <color rgb="FFFF0000"/>
        <rFont val="Arial"/>
        <family val="2"/>
      </rPr>
      <t>67,95 UVB</t>
    </r>
    <r>
      <rPr>
        <sz val="11"/>
        <color rgb="FFFF0000"/>
        <rFont val="Arial"/>
        <family val="2"/>
      </rPr>
      <t xml:space="preserve">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</si>
  <si>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de Alimentos de Alto Riesgo (Variedades de 1 a 10) 
(Mas </t>
    </r>
    <r>
      <rPr>
        <b/>
        <sz val="11"/>
        <color rgb="FFFF0000"/>
        <rFont val="Arial"/>
        <family val="2"/>
      </rPr>
      <t>44,53 UVB</t>
    </r>
    <r>
      <rPr>
        <sz val="11"/>
        <color rgb="FFFF0000"/>
        <rFont val="Arial"/>
        <family val="2"/>
      </rPr>
      <t xml:space="preserve">  Variedades de 11 a 20) o (Mas </t>
    </r>
    <r>
      <rPr>
        <b/>
        <sz val="11"/>
        <color rgb="FFFF0000"/>
        <rFont val="Arial"/>
        <family val="2"/>
      </rPr>
      <t xml:space="preserve">118,88 </t>
    </r>
    <r>
      <rPr>
        <sz val="11"/>
        <color rgb="FFFF0000"/>
        <rFont val="Arial"/>
        <family val="2"/>
      </rPr>
      <t xml:space="preserve"> </t>
    </r>
    <r>
      <rPr>
        <b/>
        <sz val="11"/>
        <color rgb="FFFF0000"/>
        <rFont val="Arial"/>
        <family val="2"/>
      </rPr>
      <t xml:space="preserve">UVB </t>
    </r>
    <r>
      <rPr>
        <sz val="11"/>
        <color rgb="FFFF0000"/>
        <rFont val="Arial"/>
        <family val="2"/>
      </rPr>
      <t xml:space="preserve">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</si>
  <si>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 xml:space="preserve">Registro Sanitario de Alimentos de Alto Riesgo (Variedades de 1 a 10)
(Mas </t>
    </r>
    <r>
      <rPr>
        <b/>
        <sz val="11"/>
        <color rgb="FFFF0000"/>
        <rFont val="Arial"/>
        <family val="2"/>
      </rPr>
      <t>50,93 UVB</t>
    </r>
    <r>
      <rPr>
        <sz val="11"/>
        <color rgb="FFFF0000"/>
        <rFont val="Arial"/>
        <family val="2"/>
      </rPr>
      <t xml:space="preserve">  Variedades de 11 a 20) o (Mas </t>
    </r>
    <r>
      <rPr>
        <b/>
        <sz val="11"/>
        <color rgb="FFFF0000"/>
        <rFont val="Arial"/>
        <family val="2"/>
      </rPr>
      <t>135,89 UVB</t>
    </r>
    <r>
      <rPr>
        <sz val="11"/>
        <color rgb="FFFF0000"/>
        <rFont val="Arial"/>
        <family val="2"/>
      </rPr>
      <t xml:space="preserve">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</si>
  <si>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de Alimentos de Alto Riesgo (Variedades de 1 a 10)
(Mas </t>
    </r>
    <r>
      <rPr>
        <b/>
        <sz val="11"/>
        <color rgb="FFFF0000"/>
        <rFont val="Arial"/>
        <family val="2"/>
      </rPr>
      <t>57,30 UVB</t>
    </r>
    <r>
      <rPr>
        <sz val="11"/>
        <color rgb="FFFF0000"/>
        <rFont val="Arial"/>
        <family val="2"/>
      </rPr>
      <t xml:space="preserve">  Variedades de 11 a 20) o (Mas </t>
    </r>
    <r>
      <rPr>
        <b/>
        <sz val="11"/>
        <color rgb="FFFF0000"/>
        <rFont val="Arial"/>
        <family val="2"/>
      </rPr>
      <t xml:space="preserve">152,85 UVB </t>
    </r>
    <r>
      <rPr>
        <sz val="11"/>
        <color rgb="FFFF0000"/>
        <rFont val="Arial"/>
        <family val="2"/>
      </rPr>
      <t>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</si>
  <si>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y renovacion de Alimentos de Mediano Riesgo (Variedades de 1 a 10).
(Mas </t>
    </r>
    <r>
      <rPr>
        <b/>
        <sz val="11"/>
        <color rgb="FFFF0000"/>
        <rFont val="Arial"/>
        <family val="2"/>
      </rPr>
      <t>56,57 UVB</t>
    </r>
    <r>
      <rPr>
        <sz val="11"/>
        <color rgb="FFFF0000"/>
        <rFont val="Arial"/>
        <family val="2"/>
      </rPr>
      <t xml:space="preserve"> Variedades de 11 a 20) o (Mas </t>
    </r>
    <r>
      <rPr>
        <b/>
        <sz val="11"/>
        <color rgb="FFFF0000"/>
        <rFont val="Arial"/>
        <family val="2"/>
      </rPr>
      <t>162,69 UVB</t>
    </r>
    <r>
      <rPr>
        <sz val="11"/>
        <color rgb="FFFF0000"/>
        <rFont val="Arial"/>
        <family val="2"/>
      </rPr>
      <t xml:space="preserve"> Variedades de 21 en adelante).</t>
    </r>
  </si>
  <si>
    <t>90140</t>
  </si>
  <si>
    <t>90141</t>
  </si>
  <si>
    <t>REGISTRO SANITARIO Y/O RENOVACIÓN REGISTRO SANITARIO DE SUPLEMENTOS DIETARIOS</t>
  </si>
  <si>
    <r>
      <t xml:space="preserve">Registro sanitario nuevo o renovación suplemento dietario forma farmaceutica:
Liquidas: emulsiones, suspensiones, soluciones.
(Mas </t>
    </r>
    <r>
      <rPr>
        <b/>
        <sz val="11"/>
        <color theme="1"/>
        <rFont val="Arial"/>
        <family val="2"/>
      </rPr>
      <t>3,56 UVB</t>
    </r>
    <r>
      <rPr>
        <sz val="11"/>
        <color theme="1"/>
        <rFont val="Arial"/>
        <family val="2"/>
      </rPr>
      <t xml:space="preserve"> semisólidas: jaleas, otras presentaciones semisólidas.) o (Mas</t>
    </r>
    <r>
      <rPr>
        <b/>
        <sz val="11"/>
        <color theme="1"/>
        <rFont val="Arial"/>
        <family val="2"/>
      </rPr>
      <t xml:space="preserve"> 28,33 UVB</t>
    </r>
    <r>
      <rPr>
        <sz val="11"/>
        <color theme="1"/>
        <rFont val="Arial"/>
        <family val="2"/>
      </rPr>
      <t xml:space="preserve"> sólidas: tabletas, cápsulas, polvos, granulados).</t>
    </r>
  </si>
  <si>
    <t>907
1134</t>
  </si>
  <si>
    <t>Semisólidas</t>
  </si>
  <si>
    <t>100</t>
  </si>
  <si>
    <t>Sólidas</t>
  </si>
  <si>
    <r>
      <t>Registro sanitario nuevo o renovación suplemento dietario forma farmaceutica:
Liquidas: emulsiones, suspensiones, soluciones.
(Mas</t>
    </r>
    <r>
      <rPr>
        <b/>
        <sz val="11"/>
        <color theme="1"/>
        <rFont val="Arial"/>
        <family val="2"/>
      </rPr>
      <t xml:space="preserve"> 0,00 UVB </t>
    </r>
    <r>
      <rPr>
        <sz val="11"/>
        <color theme="1"/>
        <rFont val="Arial"/>
        <family val="2"/>
      </rPr>
      <t>semisólidas: jaleas, otras presentaciones semisólidas.) o (Mas</t>
    </r>
    <r>
      <rPr>
        <b/>
        <sz val="11"/>
        <color theme="1"/>
        <rFont val="Arial"/>
        <family val="2"/>
      </rPr>
      <t xml:space="preserve"> 0,00 UVB</t>
    </r>
    <r>
      <rPr>
        <sz val="11"/>
        <color theme="1"/>
        <rFont val="Arial"/>
        <family val="2"/>
      </rPr>
      <t xml:space="preserve"> sólidas: tabletas, cápsulas, polvos, granulados),  “Aplicable a microempresas, incluyendo los pequeños productores de acuerdo con la tipificación actual en el marco del Decreto 691 de 2018. Exceptuada de pago, en el marco del parágrafo 2 del Art. 2 de Ley 2069 de 2020.”</t>
    </r>
  </si>
  <si>
    <r>
      <t xml:space="preserve">Registro sanitario nuevo suplemento dietario forma farmaceutica: 
Liquidas: emulsiones, suspensiones, soluciones.
(Mas </t>
    </r>
    <r>
      <rPr>
        <b/>
        <sz val="11"/>
        <color theme="1"/>
        <rFont val="Arial"/>
        <family val="2"/>
      </rPr>
      <t xml:space="preserve">1,45 UVB </t>
    </r>
    <r>
      <rPr>
        <sz val="11"/>
        <color theme="1"/>
        <rFont val="Arial"/>
        <family val="2"/>
      </rPr>
      <t xml:space="preserve">semisólidas: jaleas, otras presentaciones semisólidas.) o (Mas </t>
    </r>
    <r>
      <rPr>
        <b/>
        <sz val="11"/>
        <color theme="1"/>
        <rFont val="Arial"/>
        <family val="2"/>
      </rPr>
      <t>11,37 UVB</t>
    </r>
    <r>
      <rPr>
        <sz val="11"/>
        <color theme="1"/>
        <rFont val="Arial"/>
        <family val="2"/>
      </rPr>
      <t xml:space="preserve">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</si>
  <si>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Registro sanitario nuevo suplemento dietario forma farmaceutica: 
Liquidas: emulsiones, suspensiones, soluciones.
(Mas</t>
    </r>
    <r>
      <rPr>
        <b/>
        <sz val="11"/>
        <color theme="1"/>
        <rFont val="Arial"/>
        <family val="2"/>
      </rPr>
      <t xml:space="preserve"> 1,79 UVB</t>
    </r>
    <r>
      <rPr>
        <sz val="11"/>
        <color theme="1"/>
        <rFont val="Arial"/>
        <family val="2"/>
      </rPr>
      <t xml:space="preserve"> semisólidas: jaleas, otras presentaciones semisólidas.) o (Mas </t>
    </r>
    <r>
      <rPr>
        <b/>
        <sz val="11"/>
        <color theme="1"/>
        <rFont val="Arial"/>
        <family val="2"/>
      </rPr>
      <t>14,17 UVB</t>
    </r>
    <r>
      <rPr>
        <sz val="11"/>
        <color theme="1"/>
        <rFont val="Arial"/>
        <family val="2"/>
      </rPr>
      <t xml:space="preserve">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</si>
  <si>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suplemento dietario forma farmaceutica: 
Liquidas: emulsiones, suspensiones, soluciones.
(Mas </t>
    </r>
    <r>
      <rPr>
        <b/>
        <sz val="11"/>
        <color theme="1"/>
        <rFont val="Arial"/>
        <family val="2"/>
      </rPr>
      <t>2,16 UVB</t>
    </r>
    <r>
      <rPr>
        <sz val="11"/>
        <color theme="1"/>
        <rFont val="Arial"/>
        <family val="2"/>
      </rPr>
      <t xml:space="preserve"> semisólidas: jaleas, otras presentaciones semisólidas.) o (Mas </t>
    </r>
    <r>
      <rPr>
        <b/>
        <sz val="11"/>
        <color theme="1"/>
        <rFont val="Arial"/>
        <family val="2"/>
      </rPr>
      <t>17,01 UVB</t>
    </r>
    <r>
      <rPr>
        <sz val="11"/>
        <color theme="1"/>
        <rFont val="Arial"/>
        <family val="2"/>
      </rPr>
      <t xml:space="preserve">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</si>
  <si>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suplemento dietario forma farmaceutica.
Liquidas: emulsiones, suspensiones, soluciones.
(Mas </t>
    </r>
    <r>
      <rPr>
        <b/>
        <sz val="11"/>
        <color theme="1"/>
        <rFont val="Arial"/>
        <family val="2"/>
      </rPr>
      <t>2,50 UVB</t>
    </r>
    <r>
      <rPr>
        <sz val="11"/>
        <color theme="1"/>
        <rFont val="Arial"/>
        <family val="2"/>
      </rPr>
      <t xml:space="preserve"> semisólidas: jaleas, otras presentaciones semisólidas.) o (Mas </t>
    </r>
    <r>
      <rPr>
        <b/>
        <sz val="11"/>
        <color theme="1"/>
        <rFont val="Arial"/>
        <family val="2"/>
      </rPr>
      <t>19,85</t>
    </r>
    <r>
      <rPr>
        <sz val="11"/>
        <color theme="1"/>
        <rFont val="Arial"/>
        <family val="2"/>
      </rPr>
      <t xml:space="preserve"> </t>
    </r>
    <r>
      <rPr>
        <b/>
        <sz val="11"/>
        <color theme="1"/>
        <rFont val="Arial"/>
        <family val="2"/>
      </rPr>
      <t>UVB</t>
    </r>
    <r>
      <rPr>
        <sz val="11"/>
        <color theme="1"/>
        <rFont val="Arial"/>
        <family val="2"/>
      </rPr>
      <t xml:space="preserve">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</si>
  <si>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suplemento dietario forma farmaceutica:
Liquidas: emulsiones, suspensiones, soluciones.
(Mas </t>
    </r>
    <r>
      <rPr>
        <b/>
        <sz val="11"/>
        <color theme="1"/>
        <rFont val="Arial"/>
        <family val="2"/>
      </rPr>
      <t>2,88 UVB</t>
    </r>
    <r>
      <rPr>
        <sz val="11"/>
        <color theme="1"/>
        <rFont val="Arial"/>
        <family val="2"/>
      </rPr>
      <t xml:space="preserve"> semisólidas: jaleas, otras presentaciones semisólidas.) o (Mas </t>
    </r>
    <r>
      <rPr>
        <b/>
        <sz val="11"/>
        <color theme="1"/>
        <rFont val="Arial"/>
        <family val="2"/>
      </rPr>
      <t>22,69 UVB</t>
    </r>
    <r>
      <rPr>
        <sz val="11"/>
        <color theme="1"/>
        <rFont val="Arial"/>
        <family val="2"/>
      </rPr>
      <t xml:space="preserve">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</si>
  <si>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suplemento dietario forma farmaceutica: 
Liquidas: emulsiones, suspensiones, soluciones.
(Mas </t>
    </r>
    <r>
      <rPr>
        <b/>
        <sz val="11"/>
        <color theme="1"/>
        <rFont val="Arial"/>
        <family val="2"/>
      </rPr>
      <t>3,22 UVB</t>
    </r>
    <r>
      <rPr>
        <sz val="11"/>
        <color theme="1"/>
        <rFont val="Arial"/>
        <family val="2"/>
      </rPr>
      <t xml:space="preserve"> semisólidas: jaleas, otras presentaciones semisólidas.) o (Mas </t>
    </r>
    <r>
      <rPr>
        <b/>
        <sz val="11"/>
        <color theme="1"/>
        <rFont val="Arial"/>
        <family val="2"/>
      </rPr>
      <t>25,49 UVB</t>
    </r>
    <r>
      <rPr>
        <sz val="11"/>
        <color theme="1"/>
        <rFont val="Arial"/>
        <family val="2"/>
      </rPr>
      <t xml:space="preserve">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</si>
  <si>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ANÁLISIS DE LABORATORIO PARA VERIFICAR LA CALIDAD DE LOS ALIMENTOS, BEBIDAS Y OTROS MATERIALES PARA CONSUMO Y USO HUMANO</t>
  </si>
  <si>
    <r>
      <t xml:space="preserve">Leche, derivados lácteos y productos de imitación adicionados o No. de nutrientes u otros biocomponentes Resolución 719 de 2015: Grupo 1. 
Leche en polvo: entera, semidescremada y descremada, y/o adicionada y/o fortificada con vitaminas y/o minerales y/u otros.
(Mas </t>
    </r>
    <r>
      <rPr>
        <b/>
        <sz val="11"/>
        <color theme="1"/>
        <rFont val="Arial"/>
        <family val="2"/>
      </rPr>
      <t>3,56 UVB</t>
    </r>
    <r>
      <rPr>
        <sz val="11"/>
        <color theme="1"/>
        <rFont val="Arial"/>
        <family val="2"/>
      </rPr>
      <t xml:space="preserve">, Leche líquida higienizada entera, semidescremada y descremada adicionada o no con fibra, y/o adicionada y/o fortificada con vitaminas y minerales) o (Mas </t>
    </r>
    <r>
      <rPr>
        <b/>
        <sz val="11"/>
        <color theme="1"/>
        <rFont val="Arial"/>
        <family val="2"/>
      </rPr>
      <t>95,51 UVB</t>
    </r>
    <r>
      <rPr>
        <sz val="11"/>
        <color theme="1"/>
        <rFont val="Arial"/>
        <family val="2"/>
      </rPr>
      <t xml:space="preserve"> Derivados Lácteos).</t>
    </r>
  </si>
  <si>
    <t>Leche en polvo: entera, semidescremada y descremada, y/o adicionada y/o fortificada con vitaminas y/o minerales y/u otros.</t>
  </si>
  <si>
    <t xml:space="preserve">Laboratorios </t>
  </si>
  <si>
    <t>Leche líquida higienizada entera, semidescremada y descremada adicionada o no con fibra, y/o adicionada y/o fortificada con vitaminas y minerales</t>
  </si>
  <si>
    <t>Derivados Lácteos</t>
  </si>
  <si>
    <t>Carne y derivados cárnicos.</t>
  </si>
  <si>
    <r>
      <t xml:space="preserve">Derivados de frutas y otros vegetales (incluidos hongos y setas, raíces y tubérculos, leguminosas y aloe vera), algas marinas, nueces, semillas; frutas y hortalizas procesadas Resolución 719 de 2015: Grupo 4.
Frutas: jugos, concentrados, néctares, pulpas, pulpas azucaradas y refrescos, y/o adicionados y/o fortificados con vitaminas y minerales, pulpa y fruta deshidratada.
(Mas </t>
    </r>
    <r>
      <rPr>
        <b/>
        <sz val="11"/>
        <color theme="1"/>
        <rFont val="Arial"/>
        <family val="2"/>
      </rPr>
      <t>7,04 UVB</t>
    </r>
    <r>
      <rPr>
        <sz val="11"/>
        <color theme="1"/>
        <rFont val="Arial"/>
        <family val="2"/>
      </rPr>
      <t xml:space="preserve"> Gaseosas, refrescos saborizados, cervezas no alcohólicas, aguas envasadas, helados de agua, hielo para consumo directo, granizados) o (Mas </t>
    </r>
    <r>
      <rPr>
        <b/>
        <sz val="11"/>
        <color theme="1"/>
        <rFont val="Arial"/>
        <family val="2"/>
      </rPr>
      <t>10,61 UVB</t>
    </r>
    <r>
      <rPr>
        <sz val="11"/>
        <color theme="1"/>
        <rFont val="Arial"/>
        <family val="2"/>
      </rPr>
      <t xml:space="preserve"> Frutas y hortalizas: mermeladas, jaleas, conservas de frutas, bocadillos, encurtidos, verduras, legumbres, raíces, bulbos, tubérculos o rizomas crudos o procesados, oleaginosas).</t>
    </r>
  </si>
  <si>
    <t>Derivados de frutas: jugos, concentrados, néctares, pulpas, pulpas azucaradas y refrescos, y/o adicionados y/o fortificados con vitaminas y minerales, pulpa y fruta deshidratada.</t>
  </si>
  <si>
    <t>Gaseosas, refrescos saborizados, cervezas no alcohólicas, aguas envasadas, helados de agua, hielo para consumo directo, granizados</t>
  </si>
  <si>
    <t>Frutas y hortalizas: mermeladas, jaleas, conservas de frutas, bocadillos, encurtidos, verduras, legumbres, raíces, bulbos, tubérculos o rizomas crudos o procesados, oleaginosas</t>
  </si>
  <si>
    <t>Derivados de la pesca (conservas, semiconservas y preparados).</t>
  </si>
  <si>
    <t>Granos, granulados, cereales, y derivados, harinas y derivados, extruidos o texturizados y pastas alimenticias, crudos o procesados.</t>
  </si>
  <si>
    <r>
      <t xml:space="preserve">Productos cuyo ingrediente principal es el agua o destinadas a ser hidratadas o preparadas con leche u otra bebida (se excluyen las del grupo 1), Resolución 719 de 2015: Grupo 3.
Bebidas estimulantes: café, té, mate, aromática, chocolate, cocoa, tisanas.
(Mas </t>
    </r>
    <r>
      <rPr>
        <b/>
        <sz val="11"/>
        <color theme="1"/>
        <rFont val="Arial"/>
        <family val="2"/>
      </rPr>
      <t>42,45 UVB</t>
    </r>
    <r>
      <rPr>
        <sz val="11"/>
        <color theme="1"/>
        <rFont val="Arial"/>
        <family val="2"/>
      </rPr>
      <t xml:space="preserve"> Alimentos y bebidas dietéticas, hidratantes, carbonatadas, cremas no lácteas).</t>
    </r>
  </si>
  <si>
    <t>Bebidas estimulantes: café, té, mate, aromática, chocolate, cocoa, tisanas.</t>
  </si>
  <si>
    <t>Alimentos y bebidas dietéticas, hidratantes, carbonatadas, cremas no lácteas</t>
  </si>
  <si>
    <t>Azúcares y derivados: azúcar, melazas, productos de confitería, miel de abejas y sus derivados, panela, chocolates y sus sucedáneos, gelatina y sus derivados.</t>
  </si>
  <si>
    <t>Especias, condimentos, salsas, aderezo, vinagre, mayonesa, mostaza, sal para consumo humano.</t>
  </si>
  <si>
    <r>
      <t xml:space="preserve">Grasas, aceites, emulsiones, grasas y ceras Resolución 719 de 2015: Grupo 2.
Grasas, aceites, mezclas de aceites, margarinas, manteca comestible, minarinas, emulsiones para untar (esparcibles), aliñado graso.
(Mas </t>
    </r>
    <r>
      <rPr>
        <b/>
        <sz val="11"/>
        <color theme="1"/>
        <rFont val="Arial"/>
        <family val="2"/>
      </rPr>
      <t>17,69 UVB</t>
    </r>
    <r>
      <rPr>
        <sz val="11"/>
        <color theme="1"/>
        <rFont val="Arial"/>
        <family val="2"/>
      </rPr>
      <t xml:space="preserve"> Margarinas, minarinas y emulsiones para untar con vitaminas).</t>
    </r>
  </si>
  <si>
    <t>Grasas, aceites, mezclas de aceites, margarinas, manteca comestible, minarinas, emulsiones para untar (esparcibles), aliñado graso</t>
  </si>
  <si>
    <t>2044</t>
  </si>
  <si>
    <t>Margarinas, minarinas y emulsiones para untar con vitaminas</t>
  </si>
  <si>
    <r>
      <t xml:space="preserve">Bebidas alcohólicas 
Licores: aguardiente, whisky, cogñac, brandy, ron, vodka, ginebra, gyn, tequila, licor, cremas, licor anisado, pisco, grapa, cachaza, licores saborizados.
(Mas </t>
    </r>
    <r>
      <rPr>
        <b/>
        <sz val="11"/>
        <color theme="1"/>
        <rFont val="Arial"/>
        <family val="2"/>
      </rPr>
      <t>17,69 UVB</t>
    </r>
    <r>
      <rPr>
        <sz val="11"/>
        <color theme="1"/>
        <rFont val="Arial"/>
        <family val="2"/>
      </rPr>
      <t xml:space="preserve"> Cervezas) o (Mas </t>
    </r>
    <r>
      <rPr>
        <b/>
        <sz val="11"/>
        <color theme="1"/>
        <rFont val="Arial"/>
        <family val="2"/>
      </rPr>
      <t>21,21 UVB</t>
    </r>
    <r>
      <rPr>
        <sz val="11"/>
        <color theme="1"/>
        <rFont val="Arial"/>
        <family val="2"/>
      </rPr>
      <t xml:space="preserve"> Vinos, cocteles y aperitivos, refrescos vínicos).
</t>
    </r>
  </si>
  <si>
    <t>Licores: aguardiente, whisky, cogñac, brandy, ron, vodka, ginebra, gyn, tequila, licor, cremas, licor anisado, pisco, grapa, cachaza, licores saborizados.</t>
  </si>
  <si>
    <t>Vinos, cocteles y aperitivos, refrescos vínicos</t>
  </si>
  <si>
    <r>
      <t xml:space="preserve">Ensayos Específicos
Análisis de trazas de metales en horno de grafito por absorción atómica o ICP (Valor por c/u).
(Mas </t>
    </r>
    <r>
      <rPr>
        <b/>
        <sz val="11"/>
        <color theme="1"/>
        <rFont val="Arial"/>
        <family val="2"/>
      </rPr>
      <t>14,17 UVB</t>
    </r>
    <r>
      <rPr>
        <sz val="11"/>
        <color theme="1"/>
        <rFont val="Arial"/>
        <family val="2"/>
      </rPr>
      <t xml:space="preserve"> Análisis varios (colorantes, conservantes, grado alcohólico, Metanol) o (Mas</t>
    </r>
    <r>
      <rPr>
        <b/>
        <sz val="11"/>
        <color theme="1"/>
        <rFont val="Arial"/>
        <family val="2"/>
      </rPr>
      <t xml:space="preserve"> 21,25 UVB</t>
    </r>
    <r>
      <rPr>
        <sz val="11"/>
        <color theme="1"/>
        <rFont val="Arial"/>
        <family val="2"/>
      </rPr>
      <t xml:space="preserve"> Análisis microscópico de alimentos) o (Mas </t>
    </r>
    <r>
      <rPr>
        <b/>
        <sz val="11"/>
        <color theme="1"/>
        <rFont val="Arial"/>
        <family val="2"/>
      </rPr>
      <t xml:space="preserve">28,34 UVB </t>
    </r>
    <r>
      <rPr>
        <sz val="11"/>
        <color theme="1"/>
        <rFont val="Arial"/>
        <family val="2"/>
      </rPr>
      <t>Análisis de Micotoxinas (Valor por c/u) o (Mas</t>
    </r>
    <r>
      <rPr>
        <b/>
        <sz val="11"/>
        <color theme="1"/>
        <rFont val="Arial"/>
        <family val="2"/>
      </rPr>
      <t xml:space="preserve"> 31,86</t>
    </r>
    <r>
      <rPr>
        <sz val="11"/>
        <color theme="1"/>
        <rFont val="Arial"/>
        <family val="2"/>
      </rPr>
      <t xml:space="preserve"> </t>
    </r>
    <r>
      <rPr>
        <b/>
        <sz val="11"/>
        <color theme="1"/>
        <rFont val="Arial"/>
        <family val="2"/>
      </rPr>
      <t>UVB</t>
    </r>
    <r>
      <rPr>
        <sz val="11"/>
        <color theme="1"/>
        <rFont val="Arial"/>
        <family val="2"/>
      </rPr>
      <t xml:space="preserve"> Análisis de metales por absorción atómica o ICP (Valor por c/u) o (Mas  </t>
    </r>
    <r>
      <rPr>
        <b/>
        <sz val="11"/>
        <color theme="1"/>
        <rFont val="Arial"/>
        <family val="2"/>
      </rPr>
      <t>56,62 UVB</t>
    </r>
    <r>
      <rPr>
        <sz val="11"/>
        <color theme="1"/>
        <rFont val="Arial"/>
        <family val="2"/>
      </rPr>
      <t xml:space="preserve"> Análisis de materias primas, aditivos, otros) o (Mas </t>
    </r>
    <r>
      <rPr>
        <b/>
        <sz val="11"/>
        <color theme="1"/>
        <rFont val="Arial"/>
        <family val="2"/>
      </rPr>
      <t>70,75</t>
    </r>
    <r>
      <rPr>
        <sz val="11"/>
        <color theme="1"/>
        <rFont val="Arial"/>
        <family val="2"/>
      </rPr>
      <t xml:space="preserve"> </t>
    </r>
    <r>
      <rPr>
        <b/>
        <sz val="11"/>
        <color theme="1"/>
        <rFont val="Arial"/>
        <family val="2"/>
      </rPr>
      <t>UVB</t>
    </r>
    <r>
      <rPr>
        <sz val="11"/>
        <color theme="1"/>
        <rFont val="Arial"/>
        <family val="2"/>
      </rPr>
      <t xml:space="preserve"> Análisis de vitaminas (Valor por c/u) o (Mas </t>
    </r>
    <r>
      <rPr>
        <b/>
        <sz val="11"/>
        <color theme="1"/>
        <rFont val="Arial"/>
        <family val="2"/>
      </rPr>
      <t>81,39 UVB</t>
    </r>
    <r>
      <rPr>
        <sz val="11"/>
        <color theme="1"/>
        <rFont val="Arial"/>
        <family val="2"/>
      </rPr>
      <t xml:space="preserve"> Materias primas: Alcohol extraneutro o rectificado, alcohol vínico, alcohol de malta, alcohol de cereales, tafias) o (Mas</t>
    </r>
    <r>
      <rPr>
        <b/>
        <sz val="11"/>
        <color theme="1"/>
        <rFont val="Arial"/>
        <family val="2"/>
      </rPr>
      <t xml:space="preserve"> 459,88 UVB</t>
    </r>
    <r>
      <rPr>
        <sz val="11"/>
        <color theme="1"/>
        <rFont val="Arial"/>
        <family val="2"/>
      </rPr>
      <t xml:space="preserve"> Análisis de residuos de plaguicidas: organofosforados, organoclorados y carbamatos).</t>
    </r>
  </si>
  <si>
    <t>Análisis de trazas de metales en horno de grafito por absorción atómica o ICP (Valor por c/u).</t>
  </si>
  <si>
    <t>2054</t>
  </si>
  <si>
    <t>Análisis varios (colorantes, conservantes, grado alcohólico, Metanol)</t>
  </si>
  <si>
    <t>Análisis microscópico de alimentos</t>
  </si>
  <si>
    <t>Análisis de Micotoxinas (Valor por c/u)</t>
  </si>
  <si>
    <t>Análisis de metales por absorción atómica o ICP (Valor por c/u)</t>
  </si>
  <si>
    <t>Análisis de materias primas, aditivos, otros</t>
  </si>
  <si>
    <t>Análisis de vitaminas (Valor por c/u)</t>
  </si>
  <si>
    <t>Materias primas: Alcohol extraneutro o rectificado, alcohol vínico, alcohol de malta, alcohol de cereales, tafias</t>
  </si>
  <si>
    <t>Análisis de residuos de plaguicidas: organofosforados, organoclorados y carbamatos</t>
  </si>
  <si>
    <t>Análisis microbiológico de alimentos.</t>
  </si>
  <si>
    <r>
      <rPr>
        <sz val="11"/>
        <color rgb="FF000000"/>
        <rFont val="Arial"/>
        <family val="2"/>
      </rPr>
      <t xml:space="preserve">Alimentos para usos nutricionales especiales resolución 719 de 2015: Grupo 14.
Alimentos y bebidas de imitación o fantasía.
(Mas </t>
    </r>
    <r>
      <rPr>
        <b/>
        <sz val="11"/>
        <color rgb="FF000000"/>
        <rFont val="Arial"/>
        <family val="2"/>
      </rPr>
      <t xml:space="preserve">7,08 UVB </t>
    </r>
    <r>
      <rPr>
        <sz val="11"/>
        <color rgb="FF000000"/>
        <rFont val="Arial"/>
        <family val="2"/>
      </rPr>
      <t xml:space="preserve">Alimentos sustitutos y complementarios de la leche materna) o (Mas </t>
    </r>
    <r>
      <rPr>
        <b/>
        <sz val="11"/>
        <color rgb="FF000000"/>
        <rFont val="Arial"/>
        <family val="2"/>
      </rPr>
      <t>21,21 UVB</t>
    </r>
    <r>
      <rPr>
        <sz val="11"/>
        <color rgb="FF000000"/>
        <rFont val="Arial"/>
        <family val="2"/>
      </rPr>
      <t xml:space="preserve"> Alimentos infantiles) o (Mas </t>
    </r>
    <r>
      <rPr>
        <b/>
        <sz val="11"/>
        <color rgb="FF000000"/>
        <rFont val="Arial"/>
        <family val="2"/>
      </rPr>
      <t>166.26</t>
    </r>
    <r>
      <rPr>
        <sz val="11"/>
        <color rgb="FF000000"/>
        <rFont val="Arial"/>
        <family val="2"/>
      </rPr>
      <t xml:space="preserve"> </t>
    </r>
    <r>
      <rPr>
        <b/>
        <sz val="11"/>
        <color rgb="FF000000"/>
        <rFont val="Arial"/>
        <family val="2"/>
      </rPr>
      <t>UVB</t>
    </r>
    <r>
      <rPr>
        <sz val="11"/>
        <color rgb="FF000000"/>
        <rFont val="Arial"/>
        <family val="2"/>
      </rPr>
      <t xml:space="preserve"> Alimentos adicionados y/o enriquecidos y/o fortificados con vitaminas, minerales, aminoácidos, proteínas, oligoelementos, ácidos grasos y otros; complementos alimenticios en presentaciones farmacéuticas).</t>
    </r>
  </si>
  <si>
    <t>Alimentos y bebidas de imitación o fantasía.</t>
  </si>
  <si>
    <t>Alimentos sustitutos y complementarios de la leche materna</t>
  </si>
  <si>
    <t>Alimentos infantiles</t>
  </si>
  <si>
    <t>Alimentos adicionados y/o enriquecidos y/o fortificados con vitaminas, minerales, aminoácidos, proteínas, oligoelementos, ácidos grasos y otros; complementos alimenticios en presentaciones farmacéuticas).</t>
  </si>
  <si>
    <t>Alimentos y bebidas preparados: platos listos para el consumo, arepas, pizzas, pastas con o sin relleno, burritos mexicanos, tacos mexicanos, empanadas, tamales, pasabocas, cereales, granos, tubérculos, hortalizas, ensaladas de frutas, salpicón.</t>
  </si>
  <si>
    <t>Alimentos diversos: huevo en conserva, liofilizados, pasteurizados, levadura, aditivos de uso directo para el consumidor.</t>
  </si>
  <si>
    <r>
      <t xml:space="preserve">MOES (Materiales y envases en contacto con alimentos)
Análisis de incentivos en contacto con alimentos.
(Mas </t>
    </r>
    <r>
      <rPr>
        <b/>
        <sz val="11"/>
        <color theme="1"/>
        <rFont val="Arial"/>
        <family val="2"/>
      </rPr>
      <t>49,54 UVB</t>
    </r>
    <r>
      <rPr>
        <sz val="11"/>
        <color theme="1"/>
        <rFont val="Arial"/>
        <family val="2"/>
      </rPr>
      <t xml:space="preserve"> Análisis de migración global y de migración específica de metales pesados (Cd, Pb, Hg y Cr) en materiales y objetos poliméricos plásticos destinados a entrar en contacto con alimentos y bebidas para consumo humano).</t>
    </r>
  </si>
  <si>
    <t>Análisis de incentivos en contacto con alimentos.</t>
  </si>
  <si>
    <t>Análisis de migración global y de migración específica de metales pesados (Cd, Pb, Hg y Cr) en materiales y objetos poliméricos plásticos destinados a entrar en contacto con alimentos y bebidas para consumo humano).</t>
  </si>
  <si>
    <t>Determinación de especie cárnica.</t>
  </si>
  <si>
    <r>
      <t xml:space="preserve">Análisis cualitativo de eventos de transformación para la detección de organismos genéticamente modificados. Más </t>
    </r>
    <r>
      <rPr>
        <b/>
        <sz val="11"/>
        <color theme="1"/>
        <rFont val="Arial"/>
        <family val="2"/>
      </rPr>
      <t>24,64 UVB</t>
    </r>
    <r>
      <rPr>
        <sz val="11"/>
        <color theme="1"/>
        <rFont val="Arial"/>
        <family val="2"/>
      </rPr>
      <t xml:space="preserve"> por Análisis cualitativo adicional de eventos de transformación para la detección de organismos genéticamente modificados.</t>
    </r>
  </si>
  <si>
    <t>Análisis cuantitativo (adicional al análisis cualitativo) por evento de transformación para la detección de organismos genéticamente modificados.</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</si>
  <si>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</si>
  <si>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de higiene doméstica y absorbente de higiene personal.</t>
  </si>
  <si>
    <t xml:space="preserve">Cosméticos  </t>
  </si>
  <si>
    <t>REGISTRO SANITARIO DE DISPOSITIVOS MÉDICOS Y/O RENOVACIÓN REGISTRO SANITARIO DE DISPOSITIVOS MÉDICOS</t>
  </si>
  <si>
    <t>Registro sanitario o renovación automática para dispositivos médicos y equipos biomédicos que no sean de tecnología controlada Clase I y IIa.</t>
  </si>
  <si>
    <t xml:space="preserve">Dispositivos </t>
  </si>
  <si>
    <t>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t>
  </si>
  <si>
    <t>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</si>
  <si>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</si>
  <si>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</si>
  <si>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</si>
  <si>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</si>
  <si>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</si>
  <si>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Registro sanitario o renovación para dispositivos médicos Clase IIB y III. </t>
  </si>
  <si>
    <t>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t>
  </si>
  <si>
    <t>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</si>
  <si>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</si>
  <si>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</si>
  <si>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</si>
  <si>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</si>
  <si>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</si>
  <si>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Permiso de comercialización o renovación para equipos biomédicos de tecnología controlada.  </t>
  </si>
  <si>
    <t>REGISTRO SANITARIO DE PRODUCTOS PLAGUICIDAS DE USODOMÉSTICO Y USO EN SALUD PÚBLICA Y/O RENOVACIÓN REGISTROSANITARIO DE PLAGUICIDAS DE USO DOMÉSTICO</t>
  </si>
  <si>
    <t>Plaguicidas de uso doméstico o de uso en salud pública.</t>
  </si>
  <si>
    <t>Plaguicidas de uso doméstico o de uso en salud pública, “Aplicable a microempresas, incluyendo los pequeños productores de acuerdo con la tipificación actual en el marco del Decreto 691 de 2018. Exceptuada de pago, en el marco del parágrafo 2 del Art. 2 de Ley 2069 de 2020.”</t>
  </si>
  <si>
    <t>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</si>
  <si>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</si>
  <si>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</si>
  <si>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</si>
  <si>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</si>
  <si>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</si>
  <si>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Y/O RENOVACIÓN REGISTRO SANITARIO DE REACTIVOS DE DIAGNÓSTICO IN VITRO</t>
  </si>
  <si>
    <r>
      <t xml:space="preserve">Registro sanitario nuevo o renovación automática de reactivos de diagnóstico in-vitro categoría I - II: 1 (un) producto. Mas </t>
    </r>
    <r>
      <rPr>
        <b/>
        <sz val="11"/>
        <color theme="1"/>
        <rFont val="Arial"/>
        <family val="2"/>
      </rPr>
      <t xml:space="preserve">84,87 UVB </t>
    </r>
    <r>
      <rPr>
        <sz val="11"/>
        <color theme="1"/>
        <rFont val="Arial"/>
        <family val="2"/>
      </rPr>
      <t>por producto adicional.</t>
    </r>
  </si>
  <si>
    <t xml:space="preserve">Un (1) producto </t>
  </si>
  <si>
    <t>1875
16223</t>
  </si>
  <si>
    <t xml:space="preserve">Dos (2) productos </t>
  </si>
  <si>
    <t xml:space="preserve">Tres (3) productos </t>
  </si>
  <si>
    <t xml:space="preserve">Cuatro (4) productos </t>
  </si>
  <si>
    <t xml:space="preserve">Cinco (5) productos </t>
  </si>
  <si>
    <t>Seis (6) productos</t>
  </si>
  <si>
    <t xml:space="preserve">Siete (7) productos </t>
  </si>
  <si>
    <t xml:space="preserve">Ocho (8) productos </t>
  </si>
  <si>
    <t xml:space="preserve">Nueve (9) productos </t>
  </si>
  <si>
    <t xml:space="preserve">Diez (10) productos </t>
  </si>
  <si>
    <t xml:space="preserve">Once (11) productos </t>
  </si>
  <si>
    <t xml:space="preserve">Doce (12) productos </t>
  </si>
  <si>
    <t xml:space="preserve">Trece (13) productos </t>
  </si>
  <si>
    <t>Catorce (14) productos</t>
  </si>
  <si>
    <t>Quince (15) productos</t>
  </si>
  <si>
    <r>
      <t>Registro sanitario nuevo o renovación automática de reactivos de diagnóstico in-vitro categoría I - II: 1 (un) producto. Mas</t>
    </r>
    <r>
      <rPr>
        <b/>
        <sz val="11"/>
        <color theme="1"/>
        <rFont val="Arial"/>
        <family val="2"/>
      </rPr>
      <t xml:space="preserve"> 00,00 UVB </t>
    </r>
    <r>
      <rPr>
        <sz val="11"/>
        <color theme="1"/>
        <rFont val="Arial"/>
        <family val="2"/>
      </rPr>
      <t>por producto adicional.
“Aplicable a microempresas, incluyendo los pequeños productores de acuerdo con la tipificación actual en el marco del Decreto 691 de 2018. Exceptuada de pago, en el marco del parágrafo 2 del Art. 2 de Ley 2069 de 2020.”</t>
    </r>
  </si>
  <si>
    <r>
      <t xml:space="preserve">Registro sanitario nuevo automático de reactivos de diagnóstico in-vitro categoría I - II: 1 (un) producto. Mas </t>
    </r>
    <r>
      <rPr>
        <b/>
        <sz val="11"/>
        <color theme="1"/>
        <rFont val="Arial"/>
        <family val="2"/>
      </rPr>
      <t>33,93 UVB</t>
    </r>
    <r>
      <rPr>
        <sz val="11"/>
        <color theme="1"/>
        <rFont val="Arial"/>
        <family val="2"/>
      </rPr>
      <t xml:space="preserve"> por producto adicional.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</si>
  <si>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de diagnóstico in-vitro categoría I - II: 1 (un) producto. Mas </t>
    </r>
    <r>
      <rPr>
        <b/>
        <sz val="11"/>
        <color theme="1"/>
        <rFont val="Arial"/>
        <family val="2"/>
      </rPr>
      <t>42,41 UVB</t>
    </r>
    <r>
      <rPr>
        <sz val="11"/>
        <color theme="1"/>
        <rFont val="Arial"/>
        <family val="2"/>
      </rPr>
      <t xml:space="preserve"> por producto adicional.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</si>
  <si>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t xml:space="preserve">Catorce (14) productos </t>
  </si>
  <si>
    <r>
      <t xml:space="preserve">Registro sanitario nuevo automático de reactivos de diagnóstico in-vitro categoría I - II: 1 (un) producto. Mas </t>
    </r>
    <r>
      <rPr>
        <b/>
        <sz val="11"/>
        <color theme="1"/>
        <rFont val="Arial"/>
        <family val="2"/>
      </rPr>
      <t>50,89 UVB</t>
    </r>
    <r>
      <rPr>
        <sz val="11"/>
        <color theme="1"/>
        <rFont val="Arial"/>
        <family val="2"/>
      </rPr>
      <t xml:space="preserve"> por producto adicional.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</si>
  <si>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de diagnóstico in-vitro categoría I - II: 1 (un) producto. Mas </t>
    </r>
    <r>
      <rPr>
        <b/>
        <sz val="11"/>
        <color theme="1"/>
        <rFont val="Arial"/>
        <family val="2"/>
      </rPr>
      <t>59,38 UVB</t>
    </r>
    <r>
      <rPr>
        <sz val="11"/>
        <color theme="1"/>
        <rFont val="Arial"/>
        <family val="2"/>
      </rPr>
      <t xml:space="preserve"> por producto adicional.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</si>
  <si>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1875
16224</t>
  </si>
  <si>
    <t>1875
16225</t>
  </si>
  <si>
    <t>1875
16226</t>
  </si>
  <si>
    <t>1875
16227</t>
  </si>
  <si>
    <t>1875
16228</t>
  </si>
  <si>
    <t>1875
16229</t>
  </si>
  <si>
    <t>1875
16230</t>
  </si>
  <si>
    <t>1875
16231</t>
  </si>
  <si>
    <t>1875
16232</t>
  </si>
  <si>
    <t>1875
16233</t>
  </si>
  <si>
    <t>1875
16234</t>
  </si>
  <si>
    <t>1875
16235</t>
  </si>
  <si>
    <t>1875
16236</t>
  </si>
  <si>
    <t>1875
16237</t>
  </si>
  <si>
    <t xml:space="preserve">Quince (15) productos </t>
  </si>
  <si>
    <t>1875
16238</t>
  </si>
  <si>
    <r>
      <t xml:space="preserve">Registro sanitario nuevo automático de reactivos de diagnóstico in-vitro categoría I - II: 1 (un) producto. Mas </t>
    </r>
    <r>
      <rPr>
        <b/>
        <sz val="11"/>
        <color theme="1"/>
        <rFont val="Arial"/>
        <family val="2"/>
      </rPr>
      <t>67,90 UVB</t>
    </r>
    <r>
      <rPr>
        <sz val="11"/>
        <color theme="1"/>
        <rFont val="Arial"/>
        <family val="2"/>
      </rPr>
      <t xml:space="preserve"> por producto adicional.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</si>
  <si>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1875
16239</t>
  </si>
  <si>
    <t>1875
16240</t>
  </si>
  <si>
    <t>1875
16241</t>
  </si>
  <si>
    <t>1875
16242</t>
  </si>
  <si>
    <t>1875
16243</t>
  </si>
  <si>
    <t>1875
16244</t>
  </si>
  <si>
    <t>1875
16245</t>
  </si>
  <si>
    <t>1875
16246</t>
  </si>
  <si>
    <t>1875
16247</t>
  </si>
  <si>
    <t>1875
16248</t>
  </si>
  <si>
    <t>1875
16249</t>
  </si>
  <si>
    <t>1875
16250</t>
  </si>
  <si>
    <t>1875
16251</t>
  </si>
  <si>
    <t>1875
16252</t>
  </si>
  <si>
    <t>1875
16253</t>
  </si>
  <si>
    <r>
      <t xml:space="preserve">Registro sanitario nuevo automático de reactivos de diagnóstico in-vitro categoría I - II: 1 (un) producto. Mas </t>
    </r>
    <r>
      <rPr>
        <b/>
        <sz val="11"/>
        <color theme="1"/>
        <rFont val="Arial"/>
        <family val="2"/>
      </rPr>
      <t>76,38 UVB</t>
    </r>
    <r>
      <rPr>
        <sz val="11"/>
        <color theme="1"/>
        <rFont val="Arial"/>
        <family val="2"/>
      </rPr>
      <t xml:space="preserve"> por producto adicional.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</si>
  <si>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1875
16254</t>
  </si>
  <si>
    <t>1875
16255</t>
  </si>
  <si>
    <t>1875
16256</t>
  </si>
  <si>
    <t>1875
16257</t>
  </si>
  <si>
    <t>1875
16258</t>
  </si>
  <si>
    <t>1875
16259</t>
  </si>
  <si>
    <t>1875
16260</t>
  </si>
  <si>
    <t>1875
16261</t>
  </si>
  <si>
    <t>1875
16262</t>
  </si>
  <si>
    <t>1875
16263</t>
  </si>
  <si>
    <t>1875
16264</t>
  </si>
  <si>
    <t>1875
16265</t>
  </si>
  <si>
    <t>1875
16266</t>
  </si>
  <si>
    <t>1875
16267</t>
  </si>
  <si>
    <t>1875
16268</t>
  </si>
  <si>
    <t>Reactivos de Diagnostico In-Vitro Categoría III</t>
  </si>
  <si>
    <t>Reactivos de Diagnostico In-Vitro Categoría III, “Aplicable a microempresas, incluyendo los pequeños productores de acuerdo con la tipificación actual en el marco del Decreto 691 de 2018. Exceptuada de pago, en el marco del parágrafo 2 del Art. 2 de Ley 2069 de 2020.”</t>
  </si>
  <si>
    <t>Registro sanitario nuevo 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</si>
  <si>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</si>
  <si>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</si>
  <si>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</si>
  <si>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</si>
  <si>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</si>
  <si>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o renovación automática de reactivos in vitro: un (1) reactivo huérfano.</t>
  </si>
  <si>
    <t>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t>
  </si>
  <si>
    <t>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</si>
  <si>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</si>
  <si>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</si>
  <si>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</si>
  <si>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</si>
  <si>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</si>
  <si>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r>
      <t xml:space="preserve">Registro sanitario nuevo o renovación automática de reactivos in vitro: de uno (1) hasta diez (10) reactivos. Por cada 10 reactivos adicionales Mas </t>
    </r>
    <r>
      <rPr>
        <b/>
        <sz val="11"/>
        <color theme="1"/>
        <rFont val="Arial"/>
        <family val="2"/>
      </rPr>
      <t>372,80 UVB</t>
    </r>
    <r>
      <rPr>
        <sz val="11"/>
        <color theme="1"/>
        <rFont val="Arial"/>
        <family val="2"/>
      </rPr>
      <t xml:space="preserve">, hasta 50  reactivos.
</t>
    </r>
  </si>
  <si>
    <t xml:space="preserve">De uno (1) hasta diez (10) reactivos. </t>
  </si>
  <si>
    <t xml:space="preserve">De once (11) hasta veinte (20) reactivos. </t>
  </si>
  <si>
    <t>De veintiuno (21) hasta treinta (30) reactivos.</t>
  </si>
  <si>
    <t xml:space="preserve">De treinta y uno (31) hasta cuarenta (40) reactivos. </t>
  </si>
  <si>
    <t>De cuarenta y uno (41) hasta cincuenta (50) reactivos.</t>
  </si>
  <si>
    <r>
      <t xml:space="preserve">Registro sanitario nuevo o renovación automática de reactivos in vitro: de uno (1) hasta diez (10) reactivos. Por cada 10 reactivos adicionales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</si>
  <si>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automático de reactivos in vitro: de uno (1) hasta diez (10) reactivos. Por cada 10 reactivos adicionales Mas </t>
    </r>
    <r>
      <rPr>
        <b/>
        <sz val="11"/>
        <color theme="1"/>
        <rFont val="Arial"/>
        <family val="2"/>
      </rPr>
      <t>149,12 UVB</t>
    </r>
    <r>
      <rPr>
        <sz val="11"/>
        <color theme="1"/>
        <rFont val="Arial"/>
        <family val="2"/>
      </rPr>
      <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</si>
  <si>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in vitro: de uno (1) hasta diez (10) reactivos. Por cada 10 reactivos adicionales Mas </t>
    </r>
    <r>
      <rPr>
        <b/>
        <sz val="11"/>
        <color theme="1"/>
        <rFont val="Arial"/>
        <family val="2"/>
      </rPr>
      <t>186,40 UVB</t>
    </r>
    <r>
      <rPr>
        <sz val="11"/>
        <color theme="1"/>
        <rFont val="Arial"/>
        <family val="2"/>
      </rPr>
      <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</si>
  <si>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Registro sanitario nuevo automático de reactivos in vitro: de uno (1) hasta diez (10) reactivos. Por cada 10 reactivos adicionales Mas</t>
    </r>
    <r>
      <rPr>
        <b/>
        <sz val="11"/>
        <color theme="1"/>
        <rFont val="Arial"/>
        <family val="2"/>
      </rPr>
      <t xml:space="preserve"> 223,68 UVB</t>
    </r>
    <r>
      <rPr>
        <sz val="11"/>
        <color theme="1"/>
        <rFont val="Arial"/>
        <family val="2"/>
      </rPr>
      <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</si>
  <si>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in vitro: de uno (1) hasta diez (10) reactivos. Por cada 10 reactivos adicionales Mas </t>
    </r>
    <r>
      <rPr>
        <b/>
        <sz val="11"/>
        <color theme="1"/>
        <rFont val="Arial"/>
        <family val="2"/>
      </rPr>
      <t>260,96 UVB</t>
    </r>
    <r>
      <rPr>
        <sz val="11"/>
        <color theme="1"/>
        <rFont val="Arial"/>
        <family val="2"/>
      </rPr>
      <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</si>
  <si>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automático de reactivos in vitro: de uno (1) hasta diez (10) reactivos. Por cada 10 reactivos adicionales Mas </t>
    </r>
    <r>
      <rPr>
        <b/>
        <sz val="11"/>
        <color theme="1"/>
        <rFont val="Arial"/>
        <family val="2"/>
      </rPr>
      <t>298,24 UVB</t>
    </r>
    <r>
      <rPr>
        <sz val="11"/>
        <color theme="1"/>
        <rFont val="Arial"/>
        <family val="2"/>
      </rPr>
      <t>, hasta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</si>
  <si>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automático de reactivos in vitro: de uno (1) hasta diez (10) reactivos. Por cada 10 reactivos adicionales Mas </t>
    </r>
    <r>
      <rPr>
        <b/>
        <sz val="11"/>
        <color theme="1"/>
        <rFont val="Arial"/>
        <family val="2"/>
      </rPr>
      <t>335,52 UVB</t>
    </r>
    <r>
      <rPr>
        <sz val="11"/>
        <color theme="1"/>
        <rFont val="Arial"/>
        <family val="2"/>
      </rPr>
      <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</si>
  <si>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OTROS PROCEDIMIENTOS</t>
  </si>
  <si>
    <t>Modificación de registro sanitario (Aplica para plaguicidas de uso doméstico y de salud pública y cambio de titular que no genera actualización en la etiqueta en bebidas alcohólicas)</t>
  </si>
  <si>
    <t xml:space="preserve">Alimentos </t>
  </si>
  <si>
    <t>Modificaciòn</t>
  </si>
  <si>
    <t xml:space="preserve">Transversal  </t>
  </si>
  <si>
    <t>Modificación de registro sanitario (Aplica para plaguicidas de uso doméstico y de salud pública y cambio de titular que no genera actualización en la etiqueta en bebidas alcohólicas), “Aplicable a microempresas, incluyendo los pequeños productores de acuerdo con la tipificación actual en el marco del Decreto 691 de 2018. Exceptuada de pago, en el marco del parágrafo 2 del Art. 2 de Ley 2069 de 2020.”</t>
  </si>
  <si>
    <t>4001-1</t>
  </si>
  <si>
    <r>
      <t xml:space="preserve">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t>
    </r>
    <r>
      <rPr>
        <b/>
        <sz val="11"/>
        <color theme="1"/>
        <rFont val="Arial"/>
        <family val="2"/>
      </rPr>
      <t>3,60 UVB</t>
    </r>
    <r>
      <rPr>
        <sz val="11"/>
        <color theme="1"/>
        <rFont val="Arial"/>
        <family val="2"/>
      </rPr>
      <t xml:space="preserve"> desde tres (3) hasta cinco (5) o (Mas </t>
    </r>
    <r>
      <rPr>
        <b/>
        <sz val="11"/>
        <color theme="1"/>
        <rFont val="Arial"/>
        <family val="2"/>
      </rPr>
      <t>7,16 UVB</t>
    </r>
    <r>
      <rPr>
        <sz val="11"/>
        <color theme="1"/>
        <rFont val="Arial"/>
        <family val="2"/>
      </rPr>
      <t xml:space="preserve"> Desde seis (6) hasta diez (10) o (Mas </t>
    </r>
    <r>
      <rPr>
        <b/>
        <sz val="11"/>
        <color theme="1"/>
        <rFont val="Arial"/>
        <family val="2"/>
      </rPr>
      <t>10,68 UVB</t>
    </r>
    <r>
      <rPr>
        <sz val="11"/>
        <color theme="1"/>
        <rFont val="Arial"/>
        <family val="2"/>
      </rPr>
      <t xml:space="preserve"> Desde once (11) en adelante). Para etiquetas, presentaciones comerciales, variedades de vinos o diseño de etiquetas).</t>
    </r>
  </si>
  <si>
    <t>Desde uno (1) hasta dos (2) etiquetas</t>
  </si>
  <si>
    <t>4001-2</t>
  </si>
  <si>
    <t>Desde tres (3) hasta cinco (5) etiquetas</t>
  </si>
  <si>
    <t>4001-3</t>
  </si>
  <si>
    <t>Desde seis (6) hasta diez (10) etiquetas</t>
  </si>
  <si>
    <t>4001-4</t>
  </si>
  <si>
    <t>Desde once (11) en adelante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</si>
  <si>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</si>
  <si>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4001-21</t>
  </si>
  <si>
    <t xml:space="preserve">Cambios o modificaciones legales a la información de la Notificación Sanitaria Obligatoria de productos cosméticos, de higiene doméstica y absorbentes de higiene personal /Modificaciones aplicables al Importador paralelo. </t>
  </si>
  <si>
    <t>4001-22</t>
  </si>
  <si>
    <t>Cambios técnicos a Notificación Sanitaria Obligatoria de productos cosméticos, de higiene doméstica y absorbentes de higiene personal.</t>
  </si>
  <si>
    <t>4001-23</t>
  </si>
  <si>
    <t>Cambios técnico - legales a Notificación Sanitaria Obligatoria de productos cosméticos, de higiene doméstica y absorbentes de higiene personal.</t>
  </si>
  <si>
    <t>4001-24</t>
  </si>
  <si>
    <t xml:space="preserve">Modificaciones por cambios en el contenido de un registro sanitario de Suplemento Dietario por aspectos legales.   </t>
  </si>
  <si>
    <t>Modificaciones por cambios en el contenido de un registro sanitario de Suplemento Dietario por aspectos legales, “Aplicable a microempresas, incluyendo los pequeños productores de acuerdo con la tipificación actual en el marco del Decreto 691 de 2018. Exceptuada de pago, en el marco del parágrafo 2 del Art. 2 de Ley 2069 de 2020.”</t>
  </si>
  <si>
    <t>4001-25</t>
  </si>
  <si>
    <t>Modificaciones por cambios en el contenido de un registro sanitario de suplemento dietario por aspectos técnico legales.</t>
  </si>
  <si>
    <t>Modificaciones por cambios en el contenido de un registro sanitario de suplemento dietario por aspectos técnico legales, “Aplicable a microempresas, incluyendo los pequeños productores de acuerdo con la tipificación actual en el marco del Decreto 691 de 2018. Exceptuada de pago, en el marco del parágrafo 2 del Art. 2 de Ley 2069 de 2020.”</t>
  </si>
  <si>
    <t>4001-26</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</si>
  <si>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</si>
  <si>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t>
  </si>
  <si>
    <t>4001-31</t>
  </si>
  <si>
    <t>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t>
  </si>
  <si>
    <t>Modificación Automática Legal de registro, permiso y notificación sanitaria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y a las microempresas definidas en el Decreto 957 de 2019 o la norma que lo modifique o sustituya y las cooperativas, las asociaciones mutuales y las asociaciones agropecuarias, étnicas y campesinas. 
Exceptuada de pago, en el marco del parágrafo 2 del Art. 2 de Ley 2069 de 2020 y de la Resolución 2128 del 2023.</t>
  </si>
  <si>
    <t>4001-32</t>
  </si>
  <si>
    <r>
      <t xml:space="preserve">Modificación automática de registro sanitario, permiso sanitario o notificación sanitaria de alimentos que presenten máximo dos (2) cambios técnicos. Adicionalmente, se podrán incluir cambios legales.
(Mas </t>
    </r>
    <r>
      <rPr>
        <b/>
        <sz val="11"/>
        <color theme="1"/>
        <rFont val="Arial"/>
        <family val="2"/>
      </rPr>
      <t xml:space="preserve">4,67 UVB </t>
    </r>
    <r>
      <rPr>
        <sz val="11"/>
        <color theme="1"/>
        <rFont val="Arial"/>
        <family val="2"/>
      </rPr>
      <t>entre 3 a 8 cambios técnicos) o (Mas</t>
    </r>
    <r>
      <rPr>
        <b/>
        <sz val="11"/>
        <color theme="1"/>
        <rFont val="Arial"/>
        <family val="2"/>
      </rPr>
      <t xml:space="preserve"> 11,37 UVB</t>
    </r>
    <r>
      <rPr>
        <sz val="11"/>
        <color theme="1"/>
        <rFont val="Arial"/>
        <family val="2"/>
      </rPr>
      <t xml:space="preserve"> entre 9 a 14 cambios técnicos) o (Mas </t>
    </r>
    <r>
      <rPr>
        <b/>
        <sz val="11"/>
        <color theme="1"/>
        <rFont val="Arial"/>
        <family val="2"/>
      </rPr>
      <t>19,17 UVB</t>
    </r>
    <r>
      <rPr>
        <sz val="11"/>
        <color theme="1"/>
        <rFont val="Arial"/>
        <family val="2"/>
      </rPr>
      <t xml:space="preserve"> entre 15 o más cambios técnicos)
</t>
    </r>
  </si>
  <si>
    <t>Máximo dos (2) cambios técnicos</t>
  </si>
  <si>
    <t>4001-33</t>
  </si>
  <si>
    <t>Entre tres (3) y ocho (8) cambios técnicos</t>
  </si>
  <si>
    <t>4001-34</t>
  </si>
  <si>
    <t>Entre nueve (9) y catorce (14) cambios técnicos</t>
  </si>
  <si>
    <t>4001-35</t>
  </si>
  <si>
    <t>Quince (15) o más cambios técnicos</t>
  </si>
  <si>
    <t>Modificación automática de registro sanitario de alimentos que presenten máximo dos (2) cambios técnicos. Adicionalmente, se podrán incluir cambios legales.
(Mas 0,00 UVB entre 3 a 8 cambios técnicos) o (Mas 0,00 UVB entre 9 a 14 cambios técnicos) o (Mas 0,00 UVB entre 15 o más cambios técnicos)
Aplicable a microempresas, incluyendo los pequeños productores de acuerdo con la tipificación actual en el marco del Decreto 691 de 2018 y a las microempresas definidas en el Decreto 957 de 2019 o la norma que lo modifique o sustituya y las cooperativas, las asociaciones mutuales y las asociaciones agropecuarias, étnicas y campesinas. Exceptuada de pago, en el marco del parágrafo 2 del Art. 2 de Ley 2069 de 2020 y de la Resolución 2128 del 2023.</t>
  </si>
  <si>
    <t>4001-36</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</si>
  <si>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</si>
  <si>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</si>
  <si>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4001-37</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</si>
  <si>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</si>
  <si>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</si>
  <si>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4001-38</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</si>
  <si>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</si>
  <si>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</si>
  <si>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4001-39</t>
  </si>
  <si>
    <t>Modificación automática de registro sanitario de antivenenos por aspectos legales y combinación entre éstos, con agotamiento.</t>
  </si>
  <si>
    <t>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t>
  </si>
  <si>
    <t>4001-40</t>
  </si>
  <si>
    <t>Modificación automática de registro sanitario de Antivenenos por aspectos técnicos, combinación entre éstos y de técnicos con legales, con agotamiento. (Dec. 386/18)</t>
  </si>
  <si>
    <t>Modificación automática de registro sanitario de Antivenenos por aspectos técnicos, combinación entre éstos y de técnicos con legales, con agotamiento. (Dec. 386/18), “Aplicable a microempresas, incluyendo los pequeños productores de acuerdo con la tipificación actual en el marco del Decreto 691 de 2018. Exceptuada de pago, en el marco del parágrafo 2 del Art. 2 de Ley 2069 de 2020.”</t>
  </si>
  <si>
    <t>4001-42</t>
  </si>
  <si>
    <t>Modificación a la autorización de movimiento transfronterizo, el tránsito, la manipulación y la utilización de los Organismos Vivos Modificados, OVM, para uso exclusivo en salud y alimentación humana.</t>
  </si>
  <si>
    <t>4001-66</t>
  </si>
  <si>
    <t>Modificaciones automáticas por cambios de tipo legal en el contenido de un registro sanitario de preparación farmacéutica con base en plantas medicinales (PFM) o producto fitoterapéutico tradicional (PFT) o importado (PFTI) con autorización de agotamiento.</t>
  </si>
  <si>
    <t>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</si>
  <si>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4001-67</t>
  </si>
  <si>
    <t>Modificaciones automáticas por cambios de tipo técnico-legal en el contenido de un registro sanitario de preparación farmacéutica con base en plantas medicinales (PFM) o producto fitoterapéutico tradicional (PFT) o importado (PFTI) con autorización de agotamiento.</t>
  </si>
  <si>
    <t>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</si>
  <si>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4001-68</t>
  </si>
  <si>
    <t>Modificaciones por cambios de tipo técnico-legal en el contenido de un registro sanitario de preparación farmacéutica con base en plantas medicinales (PFM) o producto fitoterapéutico tradicional (PFT) o importado (PFTI) con autorización de agotamiento.</t>
  </si>
  <si>
    <t>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</si>
  <si>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4001-69</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</si>
  <si>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</si>
  <si>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t>
  </si>
  <si>
    <t xml:space="preserve">4001-71
</t>
  </si>
  <si>
    <t xml:space="preserve">Modificación en aspectos administrativo - legales por cambios en el contenido de un registro sanitario de un medicamento de síntesis química o un gas medicinal o un medicamento biológico o un medicamento Homeopático.    </t>
  </si>
  <si>
    <t>Modificación en aspectos administrativo - legales por cambios en el contenido de un registro sanitario de un medicamento de síntesis química o un gas medicinal o un medicamento biológico o un medicamento Homeopático, “Aplicable a microempresas, incluyendo los pequeños productores de acuerdo con la tipificación actual en el marco del Decreto 691 de 2018. Exceptuada de pago, en el marco del parágrafo 2 del Art. 2 de Ley 2069 de 2020.”</t>
  </si>
  <si>
    <t>4001-72</t>
  </si>
  <si>
    <t>Actualización del Plan de Gestión de Riesgo (PGR) para Medicamentos de Síntesis Química y Productos Biológicos"</t>
  </si>
  <si>
    <t>4001-73</t>
  </si>
  <si>
    <r>
      <t xml:space="preserve">Modificación de calidad del registro sanitario para un Medicamento de Síntesis Química y Gases Medicinales.
Por cambios de riesgo menor notificación de novedad </t>
    </r>
    <r>
      <rPr>
        <b/>
        <sz val="11"/>
        <color theme="1"/>
        <rFont val="Arial"/>
        <family val="2"/>
      </rPr>
      <t xml:space="preserve">(63,83 UVB).
</t>
    </r>
    <r>
      <rPr>
        <sz val="11"/>
        <color theme="1"/>
        <rFont val="Arial"/>
        <family val="2"/>
      </rPr>
      <t xml:space="preserve">Por cambios de riesgo menor automatico (más </t>
    </r>
    <r>
      <rPr>
        <b/>
        <sz val="11"/>
        <color theme="1"/>
        <rFont val="Arial"/>
        <family val="2"/>
      </rPr>
      <t>12,98 UVB</t>
    </r>
    <r>
      <rPr>
        <sz val="11"/>
        <color theme="1"/>
        <rFont val="Arial"/>
        <family val="2"/>
      </rPr>
      <t xml:space="preserve">)
Por cambios de riesgo moderado (más </t>
    </r>
    <r>
      <rPr>
        <b/>
        <sz val="11"/>
        <color theme="1"/>
        <rFont val="Arial"/>
        <family val="2"/>
      </rPr>
      <t>194,29 UVB</t>
    </r>
    <r>
      <rPr>
        <sz val="11"/>
        <color theme="1"/>
        <rFont val="Arial"/>
        <family val="2"/>
      </rPr>
      <t>)
Por cambios de riesgo mayor (más</t>
    </r>
    <r>
      <rPr>
        <b/>
        <sz val="11"/>
        <color theme="1"/>
        <rFont val="Arial"/>
        <family val="2"/>
      </rPr>
      <t xml:space="preserve"> 595,85 UVB</t>
    </r>
    <r>
      <rPr>
        <sz val="11"/>
        <color theme="1"/>
        <rFont val="Arial"/>
        <family val="2"/>
      </rPr>
      <t xml:space="preserve">)
Por cambios de riesgo mayor con estudios farmacocineticos (más </t>
    </r>
    <r>
      <rPr>
        <b/>
        <sz val="11"/>
        <color theme="1"/>
        <rFont val="Arial"/>
        <family val="2"/>
      </rPr>
      <t>697,89 UVB</t>
    </r>
    <r>
      <rPr>
        <sz val="11"/>
        <color theme="1"/>
        <rFont val="Arial"/>
        <family val="2"/>
      </rPr>
      <t>)</t>
    </r>
  </si>
  <si>
    <t>Riesgo menor notificación de novedad</t>
  </si>
  <si>
    <t>Registro Sanitario y Trámites Asociados</t>
  </si>
  <si>
    <t>Riesgo menor automatico</t>
  </si>
  <si>
    <t>Riesgo moderado</t>
  </si>
  <si>
    <t>Riesgo mayor</t>
  </si>
  <si>
    <t>Riesgo mayor con estudios farmacocineticos</t>
  </si>
  <si>
    <r>
      <t>Modificación de calidad del registro sanitario para un Medicamento de Síntesis Química y Gases Medicinales.
Por cambios de riesgo menor notificación de noveda</t>
    </r>
    <r>
      <rPr>
        <b/>
        <sz val="11"/>
        <color theme="1"/>
        <rFont val="Arial"/>
        <family val="2"/>
      </rPr>
      <t>d (00,00 UVB).</t>
    </r>
    <r>
      <rPr>
        <sz val="11"/>
        <color theme="1"/>
        <rFont val="Arial"/>
        <family val="2"/>
      </rPr>
      <t xml:space="preserve">
Por cambios de riesgo menor automatico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riesgo mayor con estudios farmacocineticos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</si>
  <si>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4001-74</t>
  </si>
  <si>
    <r>
      <t xml:space="preserve">Modificación de calidad del registro sanitario para un Medicamento Biológico.
Por cambios de riesgo menor notificación de novedad </t>
    </r>
    <r>
      <rPr>
        <b/>
        <sz val="11"/>
        <color theme="1"/>
        <rFont val="Arial"/>
        <family val="2"/>
      </rPr>
      <t xml:space="preserve">(65,44 UVB).
</t>
    </r>
    <r>
      <rPr>
        <sz val="11"/>
        <color theme="1"/>
        <rFont val="Arial"/>
        <family val="2"/>
      </rPr>
      <t xml:space="preserve">Por cambios de riesgo menor automático (más </t>
    </r>
    <r>
      <rPr>
        <b/>
        <sz val="11"/>
        <color theme="1"/>
        <rFont val="Arial"/>
        <family val="2"/>
      </rPr>
      <t>11,88 UVB</t>
    </r>
    <r>
      <rPr>
        <sz val="11"/>
        <color theme="1"/>
        <rFont val="Arial"/>
        <family val="2"/>
      </rPr>
      <t xml:space="preserve">)
Por cambios de riesgo moderado (más </t>
    </r>
    <r>
      <rPr>
        <b/>
        <sz val="11"/>
        <color theme="1"/>
        <rFont val="Arial"/>
        <family val="2"/>
      </rPr>
      <t>215,33 UVB</t>
    </r>
    <r>
      <rPr>
        <sz val="11"/>
        <color theme="1"/>
        <rFont val="Arial"/>
        <family val="2"/>
      </rPr>
      <t>)
Por cambios de riesgo mayor (más</t>
    </r>
    <r>
      <rPr>
        <b/>
        <sz val="11"/>
        <color theme="1"/>
        <rFont val="Arial"/>
        <family val="2"/>
      </rPr>
      <t xml:space="preserve"> 635,40 UVB</t>
    </r>
    <r>
      <rPr>
        <sz val="11"/>
        <color theme="1"/>
        <rFont val="Arial"/>
        <family val="2"/>
      </rPr>
      <t xml:space="preserve">)
Por cambio de modalidad (más </t>
    </r>
    <r>
      <rPr>
        <b/>
        <sz val="11"/>
        <color theme="1"/>
        <rFont val="Arial"/>
        <family val="2"/>
      </rPr>
      <t>1.564,75 UVB</t>
    </r>
    <r>
      <rPr>
        <sz val="11"/>
        <color theme="1"/>
        <rFont val="Arial"/>
        <family val="2"/>
      </rPr>
      <t>)</t>
    </r>
  </si>
  <si>
    <t>Riesgo mayor cambio de modalidad</t>
  </si>
  <si>
    <r>
      <t xml:space="preserve">Modificación de calidad del registro sanitario para un Medicamento Biológico.
Por cambios de riesgo menor notificación de novedad </t>
    </r>
    <r>
      <rPr>
        <b/>
        <sz val="11"/>
        <color theme="1"/>
        <rFont val="Arial"/>
        <family val="2"/>
      </rPr>
      <t>(00,00 UVB).</t>
    </r>
    <r>
      <rPr>
        <sz val="11"/>
        <color theme="1"/>
        <rFont val="Arial"/>
        <family val="2"/>
      </rPr>
      <t xml:space="preserve">
Por cambios de riesgo menor automático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 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 de modalidad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</si>
  <si>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4001-75</t>
  </si>
  <si>
    <r>
      <t xml:space="preserve">Modificación de calidad del registro sanitario para un Medicamento Homeopático.
Por cambios de riesgo menor notificación de novedad </t>
    </r>
    <r>
      <rPr>
        <b/>
        <sz val="11"/>
        <color theme="1"/>
        <rFont val="Arial"/>
        <family val="2"/>
      </rPr>
      <t>(59,80 UVB).</t>
    </r>
    <r>
      <rPr>
        <sz val="11"/>
        <color theme="1"/>
        <rFont val="Arial"/>
        <family val="2"/>
      </rPr>
      <t xml:space="preserve">
Por cambios de riesgo menor automático (más </t>
    </r>
    <r>
      <rPr>
        <b/>
        <sz val="11"/>
        <color theme="1"/>
        <rFont val="Arial"/>
        <family val="2"/>
      </rPr>
      <t>13,19 UVB</t>
    </r>
    <r>
      <rPr>
        <sz val="11"/>
        <color theme="1"/>
        <rFont val="Arial"/>
        <family val="2"/>
      </rPr>
      <t xml:space="preserve">)
Por cambios de riesgo moderado (más </t>
    </r>
    <r>
      <rPr>
        <b/>
        <sz val="11"/>
        <color theme="1"/>
        <rFont val="Arial"/>
        <family val="2"/>
      </rPr>
      <t>199,42 UVB</t>
    </r>
    <r>
      <rPr>
        <sz val="11"/>
        <color theme="1"/>
        <rFont val="Arial"/>
        <family val="2"/>
      </rPr>
      <t xml:space="preserve">)
Por cambios de riesgo mayor (más </t>
    </r>
    <r>
      <rPr>
        <b/>
        <sz val="11"/>
        <color theme="1"/>
        <rFont val="Arial"/>
        <family val="2"/>
      </rPr>
      <t>302,70 UVB</t>
    </r>
    <r>
      <rPr>
        <sz val="11"/>
        <color theme="1"/>
        <rFont val="Arial"/>
        <family val="2"/>
      </rPr>
      <t xml:space="preserve">)
Por cambios de calidad combinados (máximo 6 modificaciones) (más </t>
    </r>
    <r>
      <rPr>
        <b/>
        <sz val="11"/>
        <color theme="1"/>
        <rFont val="Arial"/>
        <family val="2"/>
      </rPr>
      <t>496,86 UVB</t>
    </r>
    <r>
      <rPr>
        <sz val="11"/>
        <color theme="1"/>
        <rFont val="Arial"/>
        <family val="2"/>
      </rPr>
      <t>)</t>
    </r>
  </si>
  <si>
    <t>Riesgo menor automático</t>
  </si>
  <si>
    <t>Riesgo por cambios de calidad combinados (máximo 6 modificaciones)</t>
  </si>
  <si>
    <r>
      <t xml:space="preserve">Modificación de calidad del registro sanitario para un Medicamento Homeopático.
Por cambios de riesgo menor notificación de novedad </t>
    </r>
    <r>
      <rPr>
        <b/>
        <sz val="11"/>
        <color theme="1"/>
        <rFont val="Arial"/>
        <family val="2"/>
      </rPr>
      <t>(00,00 UVB).</t>
    </r>
    <r>
      <rPr>
        <sz val="11"/>
        <color theme="1"/>
        <rFont val="Arial"/>
        <family val="2"/>
      </rPr>
      <t xml:space="preserve">
Por cambios de riesgo menor automático (más </t>
    </r>
    <r>
      <rPr>
        <b/>
        <sz val="11"/>
        <color theme="1"/>
        <rFont val="Arial"/>
        <family val="2"/>
      </rPr>
      <t>0,00 UVB</t>
    </r>
    <r>
      <rPr>
        <sz val="11"/>
        <color theme="1"/>
        <rFont val="Arial"/>
        <family val="2"/>
      </rPr>
      <t>)
Por cambios de riesgo moderado (más</t>
    </r>
    <r>
      <rPr>
        <b/>
        <sz val="11"/>
        <color theme="1"/>
        <rFont val="Arial"/>
        <family val="2"/>
      </rPr>
      <t xml:space="preserve"> 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calidad combinados (máximo 6 modificaciones)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</si>
  <si>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4001-76</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</si>
  <si>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(43.18 UVB)</t>
    </r>
    <r>
      <rPr>
        <sz val="11"/>
        <color theme="1"/>
        <rFont val="Arial"/>
        <family val="2"/>
      </rPr>
      <t xml:space="preserve">
Por cambios en la información del etiquetado tipo administrativo (automático) (más </t>
    </r>
    <r>
      <rPr>
        <b/>
        <sz val="11"/>
        <color theme="1"/>
        <rFont val="Arial"/>
        <family val="2"/>
      </rPr>
      <t>5,89 UVB</t>
    </r>
    <r>
      <rPr>
        <sz val="11"/>
        <color theme="1"/>
        <rFont val="Arial"/>
        <family val="2"/>
      </rPr>
      <t>)
Por cambios urgentes por razones de seguridad (más</t>
    </r>
    <r>
      <rPr>
        <b/>
        <sz val="11"/>
        <color theme="1"/>
        <rFont val="Arial"/>
        <family val="2"/>
      </rPr>
      <t xml:space="preserve"> 14,97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342,81 UVB</t>
    </r>
    <r>
      <rPr>
        <sz val="11"/>
        <color theme="1"/>
        <rFont val="Arial"/>
        <family val="2"/>
      </rPr>
      <t xml:space="preserve">)
Por cambios en la información de seguridad y eficacia (Dosificación y vía de administración) (más </t>
    </r>
    <r>
      <rPr>
        <b/>
        <sz val="11"/>
        <color theme="1"/>
        <rFont val="Arial"/>
        <family val="2"/>
      </rPr>
      <t>551,05 UVB</t>
    </r>
    <r>
      <rPr>
        <sz val="11"/>
        <color theme="1"/>
        <rFont val="Arial"/>
        <family val="2"/>
      </rPr>
      <t xml:space="preserve">)
Por cambios en la información de seguridad y eficacia (indicaciones) (más </t>
    </r>
    <r>
      <rPr>
        <b/>
        <sz val="11"/>
        <color theme="1"/>
        <rFont val="Arial"/>
        <family val="2"/>
      </rPr>
      <t>995,32 UVB</t>
    </r>
    <r>
      <rPr>
        <sz val="11"/>
        <color theme="1"/>
        <rFont val="Arial"/>
        <family val="2"/>
      </rPr>
      <t>)</t>
    </r>
  </si>
  <si>
    <t>Cambios administrativos en la información del etiquetado (notificación de novedad)</t>
  </si>
  <si>
    <t>Cambios administrativos en la información del etiquetado (automática)</t>
  </si>
  <si>
    <t>Cambios urgentes por razones de seguridad</t>
  </si>
  <si>
    <t>Cambios en la información del etiquetado (información de seguridad y eficacia excepto indicaciones/dosificación/vía de administración)</t>
  </si>
  <si>
    <t>Cambios en la información de seguridad y eficacia (Dosificación/vía de administración)</t>
  </si>
  <si>
    <t>Cambios en la información de seguridad y eficacia (Indicaciones)</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</si>
  <si>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0,00 UVB</t>
    </r>
    <r>
      <rPr>
        <sz val="11"/>
        <color theme="1"/>
        <rFont val="Arial"/>
        <family val="2"/>
      </rPr>
      <t xml:space="preserve">)
Por cambios en la información de seguridad y eficacia (Dosificación y vía de administración) (más </t>
    </r>
    <r>
      <rPr>
        <b/>
        <sz val="11"/>
        <color theme="1"/>
        <rFont val="Arial"/>
        <family val="2"/>
      </rPr>
      <t>0,00 UVB</t>
    </r>
    <r>
      <rPr>
        <sz val="11"/>
        <color theme="1"/>
        <rFont val="Arial"/>
        <family val="2"/>
      </rPr>
      <t xml:space="preserve">)
Por cambios en la información de seguridad y eficacia (indicaciones)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</si>
  <si>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4001-77</t>
  </si>
  <si>
    <r>
      <t xml:space="preserve">Modificación de seguridad y eficacia del registro sanitario para un Medicamento Biológico.
Por cambios en la información del etiquetado tipo administrativo (notificación de novedad) </t>
    </r>
    <r>
      <rPr>
        <b/>
        <sz val="11"/>
        <color theme="1"/>
        <rFont val="Arial"/>
        <family val="2"/>
      </rPr>
      <t>(45,00 UVB)</t>
    </r>
    <r>
      <rPr>
        <sz val="11"/>
        <color theme="1"/>
        <rFont val="Arial"/>
        <family val="2"/>
      </rPr>
      <t xml:space="preserve">
Por cambios en la información del etiquetado tipo administrativo (automático) (más </t>
    </r>
    <r>
      <rPr>
        <b/>
        <sz val="11"/>
        <color theme="1"/>
        <rFont val="Arial"/>
        <family val="2"/>
      </rPr>
      <t>6,49 UVB</t>
    </r>
    <r>
      <rPr>
        <sz val="11"/>
        <color theme="1"/>
        <rFont val="Arial"/>
        <family val="2"/>
      </rPr>
      <t xml:space="preserve">)
Por cambios urgentes por razones de seguridad (más </t>
    </r>
    <r>
      <rPr>
        <b/>
        <sz val="11"/>
        <color theme="1"/>
        <rFont val="Arial"/>
        <family val="2"/>
      </rPr>
      <t>13,15 UVB</t>
    </r>
    <r>
      <rPr>
        <sz val="11"/>
        <color theme="1"/>
        <rFont val="Arial"/>
        <family val="2"/>
      </rPr>
      <t xml:space="preserve">)
Por cambios en la información del etiquetado (información de seguridad y eficacia excepto indicaciones/dosificación/vía de administración)(más </t>
    </r>
    <r>
      <rPr>
        <b/>
        <sz val="11"/>
        <color theme="1"/>
        <rFont val="Arial"/>
        <family val="2"/>
      </rPr>
      <t>412,71 UVB</t>
    </r>
    <r>
      <rPr>
        <sz val="11"/>
        <color theme="1"/>
        <rFont val="Arial"/>
        <family val="2"/>
      </rPr>
      <t xml:space="preserve">)
Por cambios en la información de seguridad y eficacia (Indicaciones/Dosificación/vía de administración) (más </t>
    </r>
    <r>
      <rPr>
        <b/>
        <sz val="11"/>
        <color theme="1"/>
        <rFont val="Arial"/>
        <family val="2"/>
      </rPr>
      <t>993,50 UVB</t>
    </r>
    <r>
      <rPr>
        <sz val="11"/>
        <color theme="1"/>
        <rFont val="Arial"/>
        <family val="2"/>
      </rPr>
      <t>)</t>
    </r>
  </si>
  <si>
    <t>Cambios administrativos en la información del etiquetado (automatica)</t>
  </si>
  <si>
    <t>Cambios en la información de seguridad y eficacia (indicaciones/dosificación/vía de administración)</t>
  </si>
  <si>
    <r>
      <t xml:space="preserve">Modificación de seguridad y eficacia del registro sanitario para un Medicamento Biológico.
Por cambios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Por cambios en la información del etiquetado (información de seguridad y eficacia excepto indicaciones/dosificación/vía de administración)(más</t>
    </r>
    <r>
      <rPr>
        <b/>
        <sz val="11"/>
        <color theme="1"/>
        <rFont val="Arial"/>
        <family val="2"/>
      </rPr>
      <t xml:space="preserve"> 0,00 UVB</t>
    </r>
    <r>
      <rPr>
        <sz val="11"/>
        <color theme="1"/>
        <rFont val="Arial"/>
        <family val="2"/>
      </rPr>
      <t xml:space="preserve">)
Por cambios en la información de seguridad y eficacia (Indicaciones/Dosificación/vía de administración) (más </t>
    </r>
    <r>
      <rPr>
        <b/>
        <sz val="11"/>
        <color theme="1"/>
        <rFont val="Arial"/>
        <family val="2"/>
      </rPr>
      <t>0,00 UVB</t>
    </r>
    <r>
      <rPr>
        <sz val="11"/>
        <color theme="1"/>
        <rFont val="Arial"/>
        <family val="2"/>
      </rPr>
      <t>)</t>
    </r>
  </si>
  <si>
    <t>4001-78</t>
  </si>
  <si>
    <r>
      <t xml:space="preserve">Modificación de seguridad y eficacia del registro sanitario para un Medicamento Homeopático.
Por cambios en la información del etiquetado tipo administrativo (notificación de novedad) </t>
    </r>
    <r>
      <rPr>
        <b/>
        <sz val="11"/>
        <color theme="1"/>
        <rFont val="Arial"/>
        <family val="2"/>
      </rPr>
      <t>(43,77 UVB)</t>
    </r>
    <r>
      <rPr>
        <sz val="11"/>
        <color theme="1"/>
        <rFont val="Arial"/>
        <family val="2"/>
      </rPr>
      <t xml:space="preserve">
Por cambios en la información del etiquetado tipo administrativo (revisión previa) (más </t>
    </r>
    <r>
      <rPr>
        <b/>
        <sz val="11"/>
        <color theme="1"/>
        <rFont val="Arial"/>
        <family val="2"/>
      </rPr>
      <t>134,66 UVB</t>
    </r>
    <r>
      <rPr>
        <sz val="11"/>
        <color theme="1"/>
        <rFont val="Arial"/>
        <family val="2"/>
      </rPr>
      <t xml:space="preserve">)
Por Cambios en la información del etiquetado (revisión previa) (más </t>
    </r>
    <r>
      <rPr>
        <b/>
        <sz val="11"/>
        <color theme="1"/>
        <rFont val="Arial"/>
        <family val="2"/>
      </rPr>
      <t>111,46 UVB</t>
    </r>
    <r>
      <rPr>
        <sz val="11"/>
        <color theme="1"/>
        <rFont val="Arial"/>
        <family val="2"/>
      </rPr>
      <t xml:space="preserve">)
Por cambios en la información de seguridad y eficacia (más </t>
    </r>
    <r>
      <rPr>
        <b/>
        <sz val="11"/>
        <color theme="1"/>
        <rFont val="Arial"/>
        <family val="2"/>
      </rPr>
      <t>220,03 UVB</t>
    </r>
    <r>
      <rPr>
        <sz val="11"/>
        <color theme="1"/>
        <rFont val="Arial"/>
        <family val="2"/>
      </rPr>
      <t>)</t>
    </r>
  </si>
  <si>
    <t>Cambio en el etiquetado tipo administrativo (notificación de novedad)</t>
  </si>
  <si>
    <t>Cambio en el etiquetado tipo administrativo (revisión previa)</t>
  </si>
  <si>
    <t>Cambios en la información del etiquetado (revisión previa)</t>
  </si>
  <si>
    <t>Cambios en la información de seguridad y eficacia </t>
  </si>
  <si>
    <r>
      <t>Modificación de seguridad y eficacia del registro sanitario para un Medicamento Homeopático.
Por cambios en la información del etiquetado tipo administrativo (notificación de novedad)</t>
    </r>
    <r>
      <rPr>
        <b/>
        <sz val="11"/>
        <color theme="1"/>
        <rFont val="Arial"/>
        <family val="2"/>
      </rPr>
      <t xml:space="preserve"> (00,00 UVB)</t>
    </r>
    <r>
      <rPr>
        <sz val="11"/>
        <color theme="1"/>
        <rFont val="Arial"/>
        <family val="2"/>
      </rPr>
      <t xml:space="preserve">
Por cambios en la información del etiquetado tipo administrativo (revisión previa) (más </t>
    </r>
    <r>
      <rPr>
        <b/>
        <sz val="11"/>
        <color theme="1"/>
        <rFont val="Arial"/>
        <family val="2"/>
      </rPr>
      <t>0,00 UVB</t>
    </r>
    <r>
      <rPr>
        <sz val="11"/>
        <color theme="1"/>
        <rFont val="Arial"/>
        <family val="2"/>
      </rPr>
      <t xml:space="preserve">)
Por Cambios en la información del etiquetado (revisión previa) (más </t>
    </r>
    <r>
      <rPr>
        <b/>
        <sz val="11"/>
        <color theme="1"/>
        <rFont val="Arial"/>
        <family val="2"/>
      </rPr>
      <t>0,00 UVB</t>
    </r>
    <r>
      <rPr>
        <sz val="11"/>
        <color theme="1"/>
        <rFont val="Arial"/>
        <family val="2"/>
      </rPr>
      <t>)
Por cambios en la información de seguridad y eficacia (más</t>
    </r>
    <r>
      <rPr>
        <b/>
        <sz val="11"/>
        <color theme="1"/>
        <rFont val="Arial"/>
        <family val="2"/>
      </rPr>
      <t xml:space="preserve"> 0,00 UVB</t>
    </r>
    <r>
      <rPr>
        <sz val="11"/>
        <color theme="1"/>
        <rFont val="Arial"/>
        <family val="2"/>
      </rPr>
      <t>)</t>
    </r>
  </si>
  <si>
    <t>Certificaciones y Autorizaciones.</t>
  </si>
  <si>
    <t>4002-2</t>
  </si>
  <si>
    <t>Certificación de venta libre en formato OMS; Certificación de venta libre con observaciones específicas por registro sanitario, permiso sanitario, permiso de comercialización, notificación sanitaria obligatoria o Notificación Sanitaria de Alimentos.</t>
  </si>
  <si>
    <t xml:space="preserve">Certificaciones y Autorizaciones </t>
  </si>
  <si>
    <t>4002-3</t>
  </si>
  <si>
    <t>Certificación Automática de No Obligatoriedad de Registros, Permisos y Notificaciones Sanitarias de alimentos, cosméticos, productos de higiene doméstica, absorbentes de higiene personal y plaguicidas o Certificado de Exportación para dichos productos.</t>
  </si>
  <si>
    <t>4002-4</t>
  </si>
  <si>
    <t>Certificación de Venta Libre Automático con firma digital.</t>
  </si>
  <si>
    <t>4002-5</t>
  </si>
  <si>
    <t>Autorizaciones.</t>
  </si>
  <si>
    <t>4002-6</t>
  </si>
  <si>
    <r>
      <t xml:space="preserve">Certificación de no obligatoriedad de registro sanitario para esencias florales o materias primas de origen vegetal (Plantas medicinales en estado bruto no procesadas) de hasta diez (10) productos. 
(más </t>
    </r>
    <r>
      <rPr>
        <b/>
        <sz val="11"/>
        <color theme="1"/>
        <rFont val="Arial"/>
        <family val="2"/>
      </rPr>
      <t>0.89 UVB</t>
    </r>
    <r>
      <rPr>
        <sz val="11"/>
        <color theme="1"/>
        <rFont val="Arial"/>
        <family val="2"/>
      </rPr>
      <t xml:space="preserve">  desde 11 hasta 25 productos) o (más </t>
    </r>
    <r>
      <rPr>
        <b/>
        <sz val="11"/>
        <color theme="1"/>
        <rFont val="Arial"/>
        <family val="2"/>
      </rPr>
      <t>1,78 UVB</t>
    </r>
    <r>
      <rPr>
        <sz val="11"/>
        <color theme="1"/>
        <rFont val="Arial"/>
        <family val="2"/>
      </rPr>
      <t xml:space="preserve"> desde 26 hasta 50) o (más</t>
    </r>
    <r>
      <rPr>
        <b/>
        <sz val="11"/>
        <color theme="1"/>
        <rFont val="Arial"/>
        <family val="2"/>
      </rPr>
      <t xml:space="preserve"> 4,02 UVB</t>
    </r>
    <r>
      <rPr>
        <sz val="11"/>
        <color theme="1"/>
        <rFont val="Arial"/>
        <family val="2"/>
      </rPr>
      <t xml:space="preserve"> desde 51 productos en adelante)</t>
    </r>
  </si>
  <si>
    <t>Hasta 10 productos</t>
  </si>
  <si>
    <t>4002-7</t>
  </si>
  <si>
    <t>Desde 11 hasta 25 productos</t>
  </si>
  <si>
    <t>4002-8</t>
  </si>
  <si>
    <t>Desde 26 hasta 50 productos</t>
  </si>
  <si>
    <t>4002-9</t>
  </si>
  <si>
    <t>Desde 51 productos en adelante.</t>
  </si>
  <si>
    <t>4002-10</t>
  </si>
  <si>
    <r>
      <t xml:space="preserve">Autorización de etiquetas o agotamiento hasta cinco (5) etiquetas de alimentos.
(Más </t>
    </r>
    <r>
      <rPr>
        <b/>
        <sz val="11"/>
        <color theme="1"/>
        <rFont val="Arial"/>
        <family val="2"/>
      </rPr>
      <t>2,67 UVB</t>
    </r>
    <r>
      <rPr>
        <sz val="11"/>
        <color theme="1"/>
        <rFont val="Arial"/>
        <family val="2"/>
      </rPr>
      <t xml:space="preserve"> desde 6 hasta 10 etiquetas) o 
(Más </t>
    </r>
    <r>
      <rPr>
        <b/>
        <sz val="11"/>
        <color theme="1"/>
        <rFont val="Arial"/>
        <family val="2"/>
      </rPr>
      <t>6,06 UVB</t>
    </r>
    <r>
      <rPr>
        <sz val="11"/>
        <color theme="1"/>
        <rFont val="Arial"/>
        <family val="2"/>
      </rPr>
      <t xml:space="preserve"> desde 11 hasta 15 etiquetas) o
(Más</t>
    </r>
    <r>
      <rPr>
        <b/>
        <sz val="11"/>
        <color theme="1"/>
        <rFont val="Arial"/>
        <family val="2"/>
      </rPr>
      <t xml:space="preserve"> 9,41 UVB</t>
    </r>
    <r>
      <rPr>
        <sz val="11"/>
        <color theme="1"/>
        <rFont val="Arial"/>
        <family val="2"/>
      </rPr>
      <t xml:space="preserve"> desde 16 hasta 20 etiquetas) o 
(Más </t>
    </r>
    <r>
      <rPr>
        <b/>
        <sz val="11"/>
        <color theme="1"/>
        <rFont val="Arial"/>
        <family val="2"/>
      </rPr>
      <t>24,09 UVB</t>
    </r>
    <r>
      <rPr>
        <sz val="11"/>
        <color theme="1"/>
        <rFont val="Arial"/>
        <family val="2"/>
      </rPr>
      <t xml:space="preserve"> desde 21 etiquetas en adelante)</t>
    </r>
  </si>
  <si>
    <t>Hasta cinco (5) etiquetas</t>
  </si>
  <si>
    <t>4002-11</t>
  </si>
  <si>
    <t>Desde 6 hasta 10 etiquetas</t>
  </si>
  <si>
    <t>4002-12</t>
  </si>
  <si>
    <t>Desde 11 hasta 15 etiquetas</t>
  </si>
  <si>
    <t>4002-13</t>
  </si>
  <si>
    <t>Desde 16 hasta 20 etiquetas</t>
  </si>
  <si>
    <t>4002-14</t>
  </si>
  <si>
    <t>Desde 21 etiquetas en adelante</t>
  </si>
  <si>
    <t>4002-15</t>
  </si>
  <si>
    <r>
      <t xml:space="preserve">Autorización de muestra sin valor comercial de productos cosméticos, productos de higiene doméstica y productos absorbentes de higiene personal para uno (1) a cinco (5) productos.
(Más </t>
    </r>
    <r>
      <rPr>
        <b/>
        <sz val="11"/>
        <color theme="1"/>
        <rFont val="Arial"/>
        <family val="2"/>
      </rPr>
      <t>1,69 UVB</t>
    </r>
    <r>
      <rPr>
        <sz val="11"/>
        <color theme="1"/>
        <rFont val="Arial"/>
        <family val="2"/>
      </rPr>
      <t xml:space="preserve"> para seis (6) hasta diez (10) productos) o (Más </t>
    </r>
    <r>
      <rPr>
        <b/>
        <sz val="11"/>
        <color theme="1"/>
        <rFont val="Arial"/>
        <family val="2"/>
      </rPr>
      <t>3,60 UVB</t>
    </r>
    <r>
      <rPr>
        <sz val="11"/>
        <color theme="1"/>
        <rFont val="Arial"/>
        <family val="2"/>
      </rPr>
      <t xml:space="preserve"> para once (11) hasta quince (15) productos) o (Más </t>
    </r>
    <r>
      <rPr>
        <b/>
        <sz val="11"/>
        <color theme="1"/>
        <rFont val="Arial"/>
        <family val="2"/>
      </rPr>
      <t>5,47 UVB</t>
    </r>
    <r>
      <rPr>
        <sz val="11"/>
        <color theme="1"/>
        <rFont val="Arial"/>
        <family val="2"/>
      </rPr>
      <t xml:space="preserve"> para dieciséis (16) hasta veinte (20) productos) o (Más </t>
    </r>
    <r>
      <rPr>
        <b/>
        <sz val="11"/>
        <color theme="1"/>
        <rFont val="Arial"/>
        <family val="2"/>
      </rPr>
      <t>14,76 UVB</t>
    </r>
    <r>
      <rPr>
        <sz val="11"/>
        <color theme="1"/>
        <rFont val="Arial"/>
        <family val="2"/>
      </rPr>
      <t xml:space="preserve"> para veintiún (21)  más productos).</t>
    </r>
  </si>
  <si>
    <t>Para uno (1) a cinco (5) productos</t>
  </si>
  <si>
    <t>VUCE</t>
  </si>
  <si>
    <t>4002-16</t>
  </si>
  <si>
    <t>Para seis (6) hasta diez (10) productos</t>
  </si>
  <si>
    <t>4002-17</t>
  </si>
  <si>
    <t>Para once (11) hasta quince (15) productos</t>
  </si>
  <si>
    <t>4002-18</t>
  </si>
  <si>
    <t>Para dieciséis (16) hasta veinte (20) productos</t>
  </si>
  <si>
    <t>4002-19</t>
  </si>
  <si>
    <t>Para veintiún (21) o más productos</t>
  </si>
  <si>
    <t>4002-20</t>
  </si>
  <si>
    <r>
      <t xml:space="preserve">Agotamiento del producto con presentaciones comerciales de bebidas alcohólicas de hasta dos (2) contenidos volumétricos o diseño de etiquetas.
(Más </t>
    </r>
    <r>
      <rPr>
        <b/>
        <sz val="11"/>
        <color theme="1"/>
        <rFont val="Arial"/>
        <family val="2"/>
      </rPr>
      <t>2,33 UVB</t>
    </r>
    <r>
      <rPr>
        <sz val="11"/>
        <color theme="1"/>
        <rFont val="Arial"/>
        <family val="2"/>
      </rPr>
      <t xml:space="preserve"> desde 3 a 5 contenidos volumetricos o diseño de etiquetas) o (Más </t>
    </r>
    <r>
      <rPr>
        <b/>
        <sz val="11"/>
        <color theme="1"/>
        <rFont val="Arial"/>
        <family val="2"/>
      </rPr>
      <t xml:space="preserve">7,64 UVB </t>
    </r>
    <r>
      <rPr>
        <sz val="11"/>
        <color theme="1"/>
        <rFont val="Arial"/>
        <family val="2"/>
      </rPr>
      <t>desde 6 contenidos volumetricos o diseño de etiquetas en adelante)</t>
    </r>
  </si>
  <si>
    <t>Hasta dos (2) contenidos volumétricos o diseño de etiquetas.</t>
  </si>
  <si>
    <t>4002-21</t>
  </si>
  <si>
    <t>De tres (3) hasta cinco (5) contenidos volumétricos o diseño de etiquetas.</t>
  </si>
  <si>
    <t>4002-22</t>
  </si>
  <si>
    <t>De seis (6) contenidos volumétricos o diseño de etiquetas en adelante.</t>
  </si>
  <si>
    <t>4002-23</t>
  </si>
  <si>
    <t>Certificación de exportación de medicamentos homeopáticos o Certificación de exportación de productos fitoterapéuticos o Certificación de exportación de suplementos dietarios con cannabis</t>
  </si>
  <si>
    <t>4002-24</t>
  </si>
  <si>
    <t>Autorización importación como medicamento vital no disponible para un paciente.</t>
  </si>
  <si>
    <t>4002-25</t>
  </si>
  <si>
    <t>Autorización de Importación como medicamento vital no disponible para varios pacientes o autorización para fabricación nacional de vitales no disponibles.</t>
  </si>
  <si>
    <t>4002-26</t>
  </si>
  <si>
    <t>Autorización importación vital no disponible en caso de urgencia clínica.</t>
  </si>
  <si>
    <t>4002-27</t>
  </si>
  <si>
    <r>
      <t xml:space="preserve">Autorización de importación de muestra sin valor comercial desde uno (1) a cinco (5) productos de bebidas alcohólicas y alimentos.
(Más </t>
    </r>
    <r>
      <rPr>
        <b/>
        <sz val="11"/>
        <color theme="1"/>
        <rFont val="Arial"/>
        <family val="2"/>
      </rPr>
      <t>5,56 UVB</t>
    </r>
    <r>
      <rPr>
        <sz val="11"/>
        <color theme="1"/>
        <rFont val="Arial"/>
        <family val="2"/>
      </rPr>
      <t xml:space="preserve"> Desde seis (6) a diez (10) productos de bebidas alcohólicas y alimentos) o (Más</t>
    </r>
    <r>
      <rPr>
        <b/>
        <sz val="11"/>
        <color theme="1"/>
        <rFont val="Arial"/>
        <family val="2"/>
      </rPr>
      <t xml:space="preserve"> 10,56 UVB</t>
    </r>
    <r>
      <rPr>
        <sz val="11"/>
        <color theme="1"/>
        <rFont val="Arial"/>
        <family val="2"/>
      </rPr>
      <t xml:space="preserve"> Desde once (11) a quince (15) productos de bebidas alcohólicas y alimentos) o (Más </t>
    </r>
    <r>
      <rPr>
        <b/>
        <sz val="11"/>
        <color theme="1"/>
        <rFont val="Arial"/>
        <family val="2"/>
      </rPr>
      <t>16,08 UVB</t>
    </r>
    <r>
      <rPr>
        <sz val="11"/>
        <color theme="1"/>
        <rFont val="Arial"/>
        <family val="2"/>
      </rPr>
      <t xml:space="preserve"> Desde dieciséis (16) a veinte (20) productos de bebidas alcohólicas y alimentos) o (Más</t>
    </r>
    <r>
      <rPr>
        <b/>
        <sz val="11"/>
        <color theme="1"/>
        <rFont val="Arial"/>
        <family val="2"/>
      </rPr>
      <t xml:space="preserve"> 21,08</t>
    </r>
    <r>
      <rPr>
        <sz val="11"/>
        <color theme="1"/>
        <rFont val="Arial"/>
        <family val="2"/>
      </rPr>
      <t xml:space="preserve"> </t>
    </r>
    <r>
      <rPr>
        <b/>
        <sz val="11"/>
        <color theme="1"/>
        <rFont val="Arial"/>
        <family val="2"/>
      </rPr>
      <t>UVB</t>
    </r>
    <r>
      <rPr>
        <sz val="11"/>
        <color theme="1"/>
        <rFont val="Arial"/>
        <family val="2"/>
      </rPr>
      <t xml:space="preserve"> Desde veintiuno (21) a doscientos (200) productos de bebidas alcohólicas y alimentos).</t>
    </r>
  </si>
  <si>
    <t>Desde uno (1) a cinco (5) productos de bebidas alcohólicas y alimentos.</t>
  </si>
  <si>
    <t>4002-28</t>
  </si>
  <si>
    <t>Desde seis (6) a diez (10) productos de bebidas alcohólicas y alimentos.</t>
  </si>
  <si>
    <t>4002-29</t>
  </si>
  <si>
    <t>Desde once (11) a quince (15) productos de bebidas alcohólicas y alimentos.</t>
  </si>
  <si>
    <t>4002-30</t>
  </si>
  <si>
    <t>Desde dieciséis (16) a veinte (20) productos de bebidas alcohólicas y alimentos.</t>
  </si>
  <si>
    <t>4002-31</t>
  </si>
  <si>
    <t>Desde veintiuno (21) a doscientos (200) productos de bebidas alcohólicas y alimentos.</t>
  </si>
  <si>
    <t>4002-32</t>
  </si>
  <si>
    <t>Autorización importación como donación de uno (1) hasta veinte (20) productos de medicamentos, dispositivos médicos, reactivos de diagnóstico in vitro, alimentos, suplementos dietarios, cosméticos, productos de higiene doméstica y productos absorbentes de higiene personal.</t>
  </si>
  <si>
    <t>4002-33</t>
  </si>
  <si>
    <t>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t>
  </si>
  <si>
    <t>4002-34</t>
  </si>
  <si>
    <t>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t>
  </si>
  <si>
    <t>4002-36</t>
  </si>
  <si>
    <t>Certificación por registro sanitario de dispositivo médico, asociado a recall, alertas sanitarias e informes de seguridad.</t>
  </si>
  <si>
    <t>4002-37</t>
  </si>
  <si>
    <t>Autorización y/o renovación de autorización a los laboratorios que ofrezcan servicios de análisis o pruebas de laboratorio para la vigilancia y control sanitario. Por cada metodología a autorizar</t>
  </si>
  <si>
    <t>4002-38</t>
  </si>
  <si>
    <t>Autorización de actividad de movimiento transfronterizo, el tránsito, la manipulación y la utilización de los Organismos Vivos Modificados, OVM, para uso exclusivo en salud y alimentación humana o autorización de cesión.</t>
  </si>
  <si>
    <t>4002-41</t>
  </si>
  <si>
    <t>Autorización de Importación en línea de dispositivos médicos sobre medida bucal de uno (1) hasta treinta (30) pacientes.</t>
  </si>
  <si>
    <t xml:space="preserve">Operaciones </t>
  </si>
  <si>
    <t>Operaciones</t>
  </si>
  <si>
    <t>Vistos buenos de importación y exportación por ítem de producto.</t>
  </si>
  <si>
    <t>4003-1</t>
  </si>
  <si>
    <t>Reporte de Estándar Semántico y Codificación de Dispositivos Médicos y Reactivos Diagnóstico In Vitro (1-182 Códigos UDI-DI).</t>
  </si>
  <si>
    <t>Autorización Publicidad.</t>
  </si>
  <si>
    <t>4004-1</t>
  </si>
  <si>
    <r>
      <t xml:space="preserve">Autorizaciones de Publicidad (publicidad medio impreso, audiovisual, radio y páginas web de hasta 100 folios).
Mas </t>
    </r>
    <r>
      <rPr>
        <b/>
        <sz val="11"/>
        <color theme="1"/>
        <rFont val="Arial"/>
        <family val="2"/>
      </rPr>
      <t>72,35 UVB</t>
    </r>
    <r>
      <rPr>
        <sz val="11"/>
        <color theme="1"/>
        <rFont val="Arial"/>
        <family val="2"/>
      </rPr>
      <t xml:space="preserve"> (publicidad página web de 101 hasta 300 folios) o Mas </t>
    </r>
    <r>
      <rPr>
        <b/>
        <sz val="11"/>
        <color theme="1"/>
        <rFont val="Arial"/>
        <family val="2"/>
      </rPr>
      <t>125,07 UVB</t>
    </r>
    <r>
      <rPr>
        <sz val="11"/>
        <color theme="1"/>
        <rFont val="Arial"/>
        <family val="2"/>
      </rPr>
      <t xml:space="preserve"> (publicidad página web de 301 folios en adelante).
</t>
    </r>
  </si>
  <si>
    <t>Hasta 100 folios</t>
  </si>
  <si>
    <t>4004-2</t>
  </si>
  <si>
    <t>De 101 hasta 300 folios</t>
  </si>
  <si>
    <t>4004-3</t>
  </si>
  <si>
    <t>De 301 folios en adelante.</t>
  </si>
  <si>
    <t>Certificación en Buenas Prácticas</t>
  </si>
  <si>
    <t>4006-1</t>
  </si>
  <si>
    <r>
      <t xml:space="preserve">Visita de certificación, renovación o ampliación de la certificación en Buenas Prácticas de Manufactura (BPM) de medicamentos biológicos procesos de manufactura de los ingredientes farmacéuticos activos (IFAs), y producto intermedio (si aplica) máximo cuatro (04) ingredientes farmacéuticos activos (IFAs), en una misma dirección y razón social.
Visita en planta a nivel Nacional </t>
    </r>
    <r>
      <rPr>
        <b/>
        <sz val="11"/>
        <color theme="1"/>
        <rFont val="Arial"/>
        <family val="2"/>
      </rPr>
      <t>(2648,21 UVB)</t>
    </r>
    <r>
      <rPr>
        <sz val="11"/>
        <color theme="1"/>
        <rFont val="Arial"/>
        <family val="2"/>
      </rPr>
      <t xml:space="preserve"> o (Más </t>
    </r>
    <r>
      <rPr>
        <b/>
        <sz val="11"/>
        <color theme="1"/>
        <rFont val="Arial"/>
        <family val="2"/>
      </rPr>
      <t>2.203,30 UVB</t>
    </r>
    <r>
      <rPr>
        <sz val="11"/>
        <color theme="1"/>
        <rFont val="Arial"/>
        <family val="2"/>
      </rPr>
      <t xml:space="preserve"> por visita en Zona 1: Centroamérica; el caribe; Suramérica excepto Brasil, Chile, Argentina y Puerto Rico) o (Más </t>
    </r>
    <r>
      <rPr>
        <b/>
        <sz val="11"/>
        <color theme="1"/>
        <rFont val="Arial"/>
        <family val="2"/>
      </rPr>
      <t>4.824,11 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</si>
  <si>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Nacional</t>
  </si>
  <si>
    <t>4006-2</t>
  </si>
  <si>
    <t>Zona 1</t>
  </si>
  <si>
    <t>4006-3</t>
  </si>
  <si>
    <t>Zona 2</t>
  </si>
  <si>
    <t>4006-4</t>
  </si>
  <si>
    <t>Zona 3</t>
  </si>
  <si>
    <t>4006-5</t>
  </si>
  <si>
    <r>
      <t xml:space="preserve">Visita de certificación, renovación o ampliación de la certificación en Buenas Prácticas de Manufactura (BPM) de medicamentos biológicos procesos de manufactura desde producto intermedio (si aplica), envasado y/o liofilización, producto a granel (si aplica), hasta producto terminado; máximo cuatro (04) productos, en una misma dirección y razón social.
Visita en planta a nivel Nacional </t>
    </r>
    <r>
      <rPr>
        <b/>
        <sz val="11"/>
        <color theme="1"/>
        <rFont val="Arial"/>
        <family val="2"/>
      </rPr>
      <t xml:space="preserve">(2648,21 UVB) </t>
    </r>
    <r>
      <rPr>
        <sz val="11"/>
        <color theme="1"/>
        <rFont val="Arial"/>
        <family val="2"/>
      </rPr>
      <t>o</t>
    </r>
    <r>
      <rPr>
        <b/>
        <sz val="11"/>
        <color theme="1"/>
        <rFont val="Arial"/>
        <family val="2"/>
      </rPr>
      <t xml:space="preserve"> </t>
    </r>
    <r>
      <rPr>
        <sz val="11"/>
        <color theme="1"/>
        <rFont val="Arial"/>
        <family val="2"/>
      </rPr>
      <t xml:space="preserve">(Más </t>
    </r>
    <r>
      <rPr>
        <b/>
        <sz val="11"/>
        <color theme="1"/>
        <rFont val="Arial"/>
        <family val="2"/>
      </rPr>
      <t xml:space="preserve">2.203,30 UVB </t>
    </r>
    <r>
      <rPr>
        <sz val="11"/>
        <color theme="1"/>
        <rFont val="Arial"/>
        <family val="2"/>
      </rPr>
      <t xml:space="preserve">por visita en Zona 1: Centroamérica; el caribe; Suramérica excepto Brasil, Chile, Argentina y Puerto Rico) o (Más </t>
    </r>
    <r>
      <rPr>
        <b/>
        <sz val="11"/>
        <color theme="1"/>
        <rFont val="Arial"/>
        <family val="2"/>
      </rPr>
      <t>4.824.11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</si>
  <si>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4006-6</t>
  </si>
  <si>
    <t>4006-7</t>
  </si>
  <si>
    <t>4006-8</t>
  </si>
  <si>
    <t>4006-9</t>
  </si>
  <si>
    <r>
      <t xml:space="preserve">Visita de certificación, renovación o ampliación de la certificación en Buenas Prácticas de Manufactura (BPM) de medicamentos biológicos procesos de manufactura de los ingredientes farmacéuticos activos (IFAs), producto intermedio, producto a granel, envasado y/o liofilización, hasta producto terminado; máximo cuatro (04) productos, en una misma dirección y razón social.
Visita en planta a nivel Nacional </t>
    </r>
    <r>
      <rPr>
        <b/>
        <sz val="11"/>
        <color rgb="FF000000"/>
        <rFont val="Arial"/>
        <family val="2"/>
      </rPr>
      <t>(3289,31 UVB)</t>
    </r>
    <r>
      <rPr>
        <sz val="11"/>
        <color rgb="FF000000"/>
        <rFont val="Arial"/>
        <family val="2"/>
      </rPr>
      <t xml:space="preserve"> o (Más</t>
    </r>
    <r>
      <rPr>
        <b/>
        <sz val="11"/>
        <color rgb="FF000000"/>
        <rFont val="Arial"/>
        <family val="2"/>
      </rPr>
      <t xml:space="preserve"> 2.753,30 UVB</t>
    </r>
    <r>
      <rPr>
        <sz val="11"/>
        <color rgb="FF000000"/>
        <rFont val="Arial"/>
        <family val="2"/>
      </rPr>
      <t xml:space="preserve"> por visita en Zona 1: Centroamérica; el caribe; Suramérica excepto Brasil, Chile, Argentina y Puerto Rico) o (Más  </t>
    </r>
    <r>
      <rPr>
        <b/>
        <sz val="11"/>
        <color rgb="FF000000"/>
        <rFont val="Arial"/>
        <family val="2"/>
      </rPr>
      <t>6.029,33</t>
    </r>
    <r>
      <rPr>
        <sz val="11"/>
        <color rgb="FF000000"/>
        <rFont val="Arial"/>
        <family val="2"/>
      </rPr>
      <t xml:space="preserve"> </t>
    </r>
    <r>
      <rPr>
        <b/>
        <sz val="11"/>
        <color rgb="FF000000"/>
        <rFont val="Arial"/>
        <family val="2"/>
      </rPr>
      <t>UVB</t>
    </r>
    <r>
      <rPr>
        <sz val="11"/>
        <color rgb="FF000000"/>
        <rFont val="Arial"/>
        <family val="2"/>
      </rPr>
      <t xml:space="preserve"> por visita en Zona 2: Estados Unidos; Canadá; Chile; Brasil; África y Puerto Rico) o (Más </t>
    </r>
    <r>
      <rPr>
        <b/>
        <sz val="11"/>
        <color rgb="FF000000"/>
        <rFont val="Arial"/>
        <family val="2"/>
      </rPr>
      <t>12.713,84</t>
    </r>
    <r>
      <rPr>
        <sz val="11"/>
        <color rgb="FF000000"/>
        <rFont val="Arial"/>
        <family val="2"/>
      </rPr>
      <t xml:space="preserve"> </t>
    </r>
    <r>
      <rPr>
        <b/>
        <sz val="11"/>
        <color rgb="FF000000"/>
        <rFont val="Arial"/>
        <family val="2"/>
      </rPr>
      <t>UVB</t>
    </r>
    <r>
      <rPr>
        <sz val="11"/>
        <color rgb="FF000000"/>
        <rFont val="Arial"/>
        <family val="2"/>
      </rPr>
      <t xml:space="preserve"> por visita en Zona 3: Europa; Asia; Oceanía; México y Argentina).
</t>
    </r>
  </si>
  <si>
    <t>4006-10</t>
  </si>
  <si>
    <t>4006-11</t>
  </si>
  <si>
    <t>4006-12</t>
  </si>
  <si>
    <t>4006-13</t>
  </si>
  <si>
    <r>
      <t xml:space="preserve">Visita de certificación, renovación o ampliación de la certificación en Buenas Prácticas de Manufactura (BPM) de medicamentos biológicos en capacidad instalada de áreas, equipos y procesos productivos, sin incluir producto nuevo, en una misma dirección y razón social.
Visita en planta a nivel Nacional </t>
    </r>
    <r>
      <rPr>
        <b/>
        <sz val="11"/>
        <color theme="1"/>
        <rFont val="Arial"/>
        <family val="2"/>
      </rPr>
      <t xml:space="preserve">(1422,75 UVB) </t>
    </r>
    <r>
      <rPr>
        <sz val="11"/>
        <color theme="1"/>
        <rFont val="Arial"/>
        <family val="2"/>
      </rPr>
      <t xml:space="preserve">o (Más </t>
    </r>
    <r>
      <rPr>
        <b/>
        <sz val="11"/>
        <color theme="1"/>
        <rFont val="Arial"/>
        <family val="2"/>
      </rPr>
      <t>1.366,01 UVB</t>
    </r>
    <r>
      <rPr>
        <sz val="11"/>
        <color theme="1"/>
        <rFont val="Arial"/>
        <family val="2"/>
      </rPr>
      <t xml:space="preserve"> por visita en Zona 1 Centroamérica; el caribe; Suramérica excepto Brasil, Chile, Argentina y Puerto Rico) o (Más </t>
    </r>
    <r>
      <rPr>
        <b/>
        <sz val="11"/>
        <color theme="1"/>
        <rFont val="Arial"/>
        <family val="2"/>
      </rPr>
      <t>3.100,66</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6.793,81</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
</t>
    </r>
  </si>
  <si>
    <t>4006-14</t>
  </si>
  <si>
    <t>4006-15</t>
  </si>
  <si>
    <t>4006-16</t>
  </si>
  <si>
    <t>Modificación de resoluciones de certificaciones de BPM.</t>
  </si>
  <si>
    <t>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t>
  </si>
  <si>
    <t>Visita de certificación, renovación o ampliación de las Buenas Prácticas de Manufactura (BPM) de: Establecimientos de productos cosméticos</t>
  </si>
  <si>
    <t>4010-1</t>
  </si>
  <si>
    <t>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t>
  </si>
  <si>
    <t>243
414</t>
  </si>
  <si>
    <t>4010-2</t>
  </si>
  <si>
    <t>Visitas para certificar o renovar Buenas Prácticas de Manufactura (BPM) de establecimientos de productos fitoterapéuticos a nivel nacional</t>
  </si>
  <si>
    <r>
      <t>Visitas para certificar o renovar Buenas Prácticas de Manufactura (BPM) de establecimientos de productos fitoterapéuticos, establecimientos fabricantes de medicamentos homeopáticos o establecimientos con planta o áreas dedicadas exclusivamente a la producción de Suplementos Dietarios.
Visita en planta a nivel Internacional Zona 1 Centroamérica; el caribe; Suramérica excepto Brasil, Chile, Argentina y Puerto Rico</t>
    </r>
    <r>
      <rPr>
        <b/>
        <sz val="11"/>
        <color theme="1"/>
        <rFont val="Arial"/>
        <family val="2"/>
      </rPr>
      <t xml:space="preserve"> (5196,66 UVB) </t>
    </r>
    <r>
      <rPr>
        <sz val="11"/>
        <color theme="1"/>
        <rFont val="Arial"/>
        <family val="2"/>
      </rPr>
      <t xml:space="preserve">o (Más </t>
    </r>
    <r>
      <rPr>
        <b/>
        <sz val="11"/>
        <color theme="1"/>
        <rFont val="Arial"/>
        <family val="2"/>
      </rPr>
      <t xml:space="preserve">4.354,73 UVB </t>
    </r>
    <r>
      <rPr>
        <sz val="11"/>
        <color theme="1"/>
        <rFont val="Arial"/>
        <family val="2"/>
      </rPr>
      <t xml:space="preserve">por visita en  Zona 2: Estados Unidos; Canadá; Chile; Brasil; África y Puerto Rico) o (Más </t>
    </r>
    <r>
      <rPr>
        <b/>
        <sz val="11"/>
        <color theme="1"/>
        <rFont val="Arial"/>
        <family val="2"/>
      </rPr>
      <t>9.031,38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</si>
  <si>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Medicamentos a nivel nacional.</t>
  </si>
  <si>
    <t>Visita de certificación o ampliación de la capacidad de producción a establecimientos de productos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</si>
  <si>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4018-1</t>
  </si>
  <si>
    <t>Visita y certificado de ampliación de líneas de establecimientos certificados en condiciones sanitarias de dispositivos médicos, reactivos de diagnóstico in-vitro.</t>
  </si>
  <si>
    <t>4018-3</t>
  </si>
  <si>
    <t>Visita de certificación o ampliación de la capacidad de producción a establecimientos de productos cosméticos</t>
  </si>
  <si>
    <t>4023-1</t>
  </si>
  <si>
    <t>Visitas de verificación de requisitos sanitarios de unidades de biomedicina reproductiva, bancos de semen y todos los demás bancos de componentes anatómicos.</t>
  </si>
  <si>
    <t>4023-2</t>
  </si>
  <si>
    <t>Certificación a fabricantes en: Capacidad de producción de dispositivos médicos sobre medida para la salud visual y ocular; condiciones sanitarias de dispositivos médicos; condiciones sanitarias de reactivos de diagnóstico in-vitro.</t>
  </si>
  <si>
    <t>4023-3</t>
  </si>
  <si>
    <t xml:space="preserve">Certificación a importadores en: capacidad de almacenamiento y acondicionamiento de reactivos de diagnóstico in-vitro; capacidad de almacenamiento y acondicionamiento de dispositivos médicos. Ampliación de certificación en almacenamiento y acondicionamiento a importadores de reactivos de diagnóstico in vitro para envasar.  </t>
  </si>
  <si>
    <t>4023-4</t>
  </si>
  <si>
    <t xml:space="preserve">Certificación y visita en Condiciones sanitarias para Bancos de tejido y médula ósea. </t>
  </si>
  <si>
    <t>Visitas de certificación o ampliación de las Normas Técnicas de Fabricación (NTF) para productos de aseo, higiene y limpieza de uso doméstico.</t>
  </si>
  <si>
    <t>4025-1</t>
  </si>
  <si>
    <t xml:space="preserve">Certificación y visita en Buenas Prácticas (BP) para: Bancos de Tejidos y de Médula ósea, y Bancos de Sangre de Cordón Umbilical.   </t>
  </si>
  <si>
    <t>4025-2</t>
  </si>
  <si>
    <t>Visita de verificación de requerimiento de Buenas Prácticas (BP) para Bancos de tejidos, y Bancos de Sangre de Cordón Umbilical.</t>
  </si>
  <si>
    <t>4025-3</t>
  </si>
  <si>
    <t>Visita de verificación de centros de almacenamiento temporal de tejidos.</t>
  </si>
  <si>
    <t>Expedición de Certificado de capacidad de producción técnica para: Establecimientos de productos cosméticos,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t>
  </si>
  <si>
    <t xml:space="preserve">Transversal 
</t>
  </si>
  <si>
    <t>Certificado de Normas Técnicas de Fabricación (NTF) de productos de aseo, higiene y limpieza de uso doméstico.</t>
  </si>
  <si>
    <t>Certificado de Bancos de tejidos y de Médula ósea, y Bancos de Sangre de Cordón Umbilical. (para actualización)</t>
  </si>
  <si>
    <t>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 a nivel nacional.</t>
  </si>
  <si>
    <t>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t>
  </si>
  <si>
    <t>4030-1</t>
  </si>
  <si>
    <r>
      <t>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
(Mas</t>
    </r>
    <r>
      <rPr>
        <b/>
        <sz val="11"/>
        <color theme="1"/>
        <rFont val="Arial"/>
        <family val="2"/>
      </rPr>
      <t xml:space="preserve"> 655,86 UVB</t>
    </r>
    <r>
      <rPr>
        <sz val="11"/>
        <color theme="1"/>
        <rFont val="Arial"/>
        <family val="2"/>
      </rPr>
      <t xml:space="preserve">  Zona 2: Estados Unidos; Canadá; Chile; Brasil; África y Puerto Rico) o (Mas </t>
    </r>
    <r>
      <rPr>
        <b/>
        <sz val="11"/>
        <color theme="1"/>
        <rFont val="Arial"/>
        <family val="2"/>
      </rPr>
      <t>1.585,53</t>
    </r>
    <r>
      <rPr>
        <sz val="11"/>
        <color theme="1"/>
        <rFont val="Arial"/>
        <family val="2"/>
      </rPr>
      <t xml:space="preserve"> </t>
    </r>
    <r>
      <rPr>
        <b/>
        <sz val="11"/>
        <color theme="1"/>
        <rFont val="Arial"/>
        <family val="2"/>
      </rPr>
      <t>UVB</t>
    </r>
    <r>
      <rPr>
        <sz val="11"/>
        <color theme="1"/>
        <rFont val="Arial"/>
        <family val="2"/>
      </rPr>
      <t xml:space="preserve">  Zona 3: Europa; Asia; Oceanía; México y Argentina).</t>
    </r>
  </si>
  <si>
    <t xml:space="preserve"> Zona 1</t>
  </si>
  <si>
    <t>4030-2</t>
  </si>
  <si>
    <t xml:space="preserve"> Zona 2</t>
  </si>
  <si>
    <t>4030-3</t>
  </si>
  <si>
    <t xml:space="preserve"> Zona 3</t>
  </si>
  <si>
    <r>
      <t xml:space="preserve">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Zona 1 Centroamérica; el caribe; Suramérica excepto Brasil, Chile, Argentina y Puerto Rico </t>
    </r>
    <r>
      <rPr>
        <b/>
        <sz val="11"/>
        <color theme="1"/>
        <rFont val="Arial"/>
        <family val="2"/>
      </rPr>
      <t>(3388,97 UVB)</t>
    </r>
    <r>
      <rPr>
        <sz val="11"/>
        <color theme="1"/>
        <rFont val="Arial"/>
        <family val="2"/>
      </rPr>
      <t xml:space="preserve"> o 
(Más </t>
    </r>
    <r>
      <rPr>
        <b/>
        <sz val="11"/>
        <color theme="1"/>
        <rFont val="Arial"/>
        <family val="2"/>
      </rPr>
      <t>3.084,76 UVB</t>
    </r>
    <r>
      <rPr>
        <sz val="11"/>
        <color theme="1"/>
        <rFont val="Arial"/>
        <family val="2"/>
      </rPr>
      <t xml:space="preserve"> por visita en Zona 2: Estados Unidos; Canadá; Chile; Brasil; África y Puerto Rico) o (Más </t>
    </r>
    <r>
      <rPr>
        <b/>
        <sz val="11"/>
        <color theme="1"/>
        <rFont val="Arial"/>
        <family val="2"/>
      </rPr>
      <t>5.186,06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</si>
  <si>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 a nivel nacional.</t>
  </si>
  <si>
    <t xml:space="preserve">Visitas de certificación o renovación de Certificación Buenas Prácticas de Manufactura (BPM): Establecimientos de gases medicinales obtenidos por los siguientes métodos: criogénico, combustión y/o química a nivel nacional. </t>
  </si>
  <si>
    <t xml:space="preserve">Visitas de Ampliación para productos, áreas de manufactura o procesos productivos nuevos de laboratorios certificados con BPM: establecimientos de gases medicinales por los siguientes métodos: criogénico, combustión y/o química a nivel nacional. </t>
  </si>
  <si>
    <t>Visitas de certificación o renovación de Certificación Buenas Prácticas de Manufactura (BPM): Establecimientos de gases medicinales obtenidos por tamiz molecular o PSA y/o compresor a nivel nacional.</t>
  </si>
  <si>
    <t>Visitas de Ampliación de líneas de laboratorios certificados con BPM: Establecimientos de gases medicinales obtenidos por tamiz molecular o PSA y/o compresor a nivel nacional.</t>
  </si>
  <si>
    <r>
      <t xml:space="preserve">Visitas de certificación o renovación de certificación de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(1422,07 UVB)</t>
    </r>
    <r>
      <rPr>
        <sz val="11"/>
        <color theme="1"/>
        <rFont val="Arial"/>
        <family val="2"/>
      </rPr>
      <t xml:space="preserve"> o (Más </t>
    </r>
    <r>
      <rPr>
        <b/>
        <sz val="11"/>
        <color theme="1"/>
        <rFont val="Arial"/>
        <family val="2"/>
      </rPr>
      <t>561,67 UVB</t>
    </r>
    <r>
      <rPr>
        <sz val="11"/>
        <color theme="1"/>
        <rFont val="Arial"/>
        <family val="2"/>
      </rPr>
      <t xml:space="preserve"> por visita en Zona 1 Centroamérica; el caribe; Suramérica excepto Brasil, Chile, Argentina y Puerto Rico) o (Más </t>
    </r>
    <r>
      <rPr>
        <b/>
        <sz val="11"/>
        <color theme="1"/>
        <rFont val="Arial"/>
        <family val="2"/>
      </rPr>
      <t>1.827,33</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4.439,61 UVB</t>
    </r>
    <r>
      <rPr>
        <sz val="11"/>
        <color theme="1"/>
        <rFont val="Arial"/>
        <family val="2"/>
      </rPr>
      <t xml:space="preserve"> por visita en Zona 3: Europa; Asia; Oceanía; México y Argentina).</t>
    </r>
  </si>
  <si>
    <t>4040-1</t>
  </si>
  <si>
    <t>4040-2</t>
  </si>
  <si>
    <t>4040-3</t>
  </si>
  <si>
    <r>
      <t xml:space="preserve">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(930,39 UVB</t>
    </r>
    <r>
      <rPr>
        <sz val="11"/>
        <color theme="1"/>
        <rFont val="Arial"/>
        <family val="2"/>
      </rPr>
      <t xml:space="preserve">) o (Más </t>
    </r>
    <r>
      <rPr>
        <b/>
        <sz val="11"/>
        <color theme="1"/>
        <rFont val="Arial"/>
        <family val="2"/>
      </rPr>
      <t>789,42 UVB</t>
    </r>
    <r>
      <rPr>
        <sz val="11"/>
        <color theme="1"/>
        <rFont val="Arial"/>
        <family val="2"/>
      </rPr>
      <t xml:space="preserve"> por visita en Zona 1 Centroamérica; el caribe; Suramérica excepto Brasil, Chile, Argentina y Puerto Rico) o (Más </t>
    </r>
    <r>
      <rPr>
        <b/>
        <sz val="11"/>
        <color theme="1"/>
        <rFont val="Arial"/>
        <family val="2"/>
      </rPr>
      <t>1.968,89 UVB</t>
    </r>
    <r>
      <rPr>
        <sz val="11"/>
        <color theme="1"/>
        <rFont val="Arial"/>
        <family val="2"/>
      </rPr>
      <t xml:space="preserve"> por visita en Zona 2: Estados Unidos; Canadá; Chile; Brasil; África y Puerto Rico) o (Más </t>
    </r>
    <r>
      <rPr>
        <b/>
        <sz val="11"/>
        <color theme="1"/>
        <rFont val="Arial"/>
        <family val="2"/>
      </rPr>
      <t xml:space="preserve">4.462,64 UVB </t>
    </r>
    <r>
      <rPr>
        <sz val="11"/>
        <color theme="1"/>
        <rFont val="Arial"/>
        <family val="2"/>
      </rPr>
      <t>por visita en Zona 3: Europa; Asia; Oceanía; México y Argentina).</t>
    </r>
  </si>
  <si>
    <t>4041-1</t>
  </si>
  <si>
    <t>4041-2</t>
  </si>
  <si>
    <t>4041-3</t>
  </si>
  <si>
    <t>Visitas de certificación o renovación de certificación de Buenas Prácticas de Manufactura (BPM) de: Establecimientos de productos homeopáticos a nivel nacional.</t>
  </si>
  <si>
    <t>Visitas de Ampliación para productos, áreas de manufactura o procesos productivos nuevos de laboratorios certificados con BPM: Establecimientos de productos homeopáticos a nivel nacional.</t>
  </si>
  <si>
    <t>Visitas de certificación y/o renovación de certificación de Buenas Prácticas de Elaboración (BPE).</t>
  </si>
  <si>
    <t>4044-1</t>
  </si>
  <si>
    <t>Visitas de certificación y/o renovación de certificación de Buenas Prácticas de Elaboración (BPE) para establecimientos que realicen uno y/o dos actividades del servicio farmacéutico.</t>
  </si>
  <si>
    <t>4044-2</t>
  </si>
  <si>
    <t>Visitas de certificación y/o renovación de certificación de Buenas Prácticas de Elaboración (BPE) para establecimientos que realicen tres o más actividades del servicio farmacéutico.</t>
  </si>
  <si>
    <t>4044-3</t>
  </si>
  <si>
    <t>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t>
  </si>
  <si>
    <t>4044-4</t>
  </si>
  <si>
    <t>Visita de certificación y/o renovación en buenas prácticas de elaboración de radiofármacos (BPER)</t>
  </si>
  <si>
    <r>
      <t>Vo Bo para exclusión del IVA (Más</t>
    </r>
    <r>
      <rPr>
        <b/>
        <sz val="11"/>
        <color theme="1"/>
        <rFont val="Arial"/>
        <family val="2"/>
      </rPr>
      <t xml:space="preserve"> 1,91 UVB</t>
    </r>
    <r>
      <rPr>
        <sz val="11"/>
        <color theme="1"/>
        <rFont val="Arial"/>
        <family val="2"/>
      </rPr>
      <t xml:space="preserve"> por cada materia prima).</t>
    </r>
  </si>
  <si>
    <t>Expedición de certificados de aceptación de Certificaciones de BPM de que trata el Decreto 335 de 2022 o Certificados de aceptación de Certificaciones de Buenas Prácticas de Laboratorio BPL de que trata la Resolución 3619 de 2013 (artículo 9)</t>
  </si>
  <si>
    <t>Evaluación farmacológica de medicamentos de síntesis química y antivenenos con fines diferentes a la obtención de registro sanitario nuevo (vitales no disponibles y donaciones).</t>
  </si>
  <si>
    <t>4049-1</t>
  </si>
  <si>
    <t xml:space="preserve">Evaluación farmacológica de molécula nueva de síntesis química con fines diferentes a la obtención de registro sanitario nuevo (vitales no disponibles y donaciones). </t>
  </si>
  <si>
    <t>4049-2</t>
  </si>
  <si>
    <t>Evaluación de estudios de Biodisponibilidad (BD) y Bioequivalencia (BE).</t>
  </si>
  <si>
    <t>4049-4</t>
  </si>
  <si>
    <t>Concepto técnico especializado para reactivos de diagnóstico categoría III, que no sean de países de referencia.</t>
  </si>
  <si>
    <t>40495</t>
  </si>
  <si>
    <t>4049-5</t>
  </si>
  <si>
    <t>Evaluación farmacológica de vacunas y hemoderivados con fines diferentes a la obtención de registro sanitario (vitales no disponibles y donaciones)</t>
  </si>
  <si>
    <t>40496</t>
  </si>
  <si>
    <t>4049-6</t>
  </si>
  <si>
    <t>Evaluación farmacológica de otros productos biológicos con fines diferentes a la obtención de registro sanitario  (vitales no disponibles y donaciones)</t>
  </si>
  <si>
    <t>Certificado de inspección sanitaria para la nacionalización de alimentos terminados.</t>
  </si>
  <si>
    <t>4050-1</t>
  </si>
  <si>
    <t>Certificado de inspección sanitaria para la nacionalización de alimentos terminados por 1 (un) Lote del Cargamento y por 1 (un) Lote a Inspeccionar. Sólo se aceptará el pago de esta Tarifa vía electrónica.</t>
  </si>
  <si>
    <t>Operaciones (PUERTOS)</t>
  </si>
  <si>
    <t>4050-2</t>
  </si>
  <si>
    <t>Certificado de inspección sanitaria para la nacionalización de alimentos terminados de 2 (dos) a 8 (ocho) Lotes del Cargamento y por 2 (dos) Lotes a Inspeccionar. Sólo se aceptará el pago de esta Tarifa vía electrónica.</t>
  </si>
  <si>
    <t>4050-3</t>
  </si>
  <si>
    <t>Certificado de inspección sanitaria para la nacionalización de alimentos terminados de 9 (nueve) a 15 (quince) Lotes del Cargamento y por 3 (tres) Lotes a Inspeccionar. Sólo se aceptará el pago de esta Tarifa vía electrónica.</t>
  </si>
  <si>
    <t>4050-4</t>
  </si>
  <si>
    <t>Certificado de inspección sanitaria para la nacionalización de alimentos terminados de 16 (dieciséis) a 25 (veinticinco) Lotes del Cargamento y por 5 (cinco) Lotes a Inspeccionar. Sólo se aceptará el pago de esta Tarifa vía electrónica.</t>
  </si>
  <si>
    <t>4050-5</t>
  </si>
  <si>
    <t>Certificado de inspección sanitaria para la nacionalización de alimentos terminados de 26 (veintiséis) a 50 (cincuenta) Lotes del Cargamento y por 8 (ocho) Lotes a Inspeccionar. Sólo se aceptará el pago de esta Tarifa vía electrónica.</t>
  </si>
  <si>
    <t>4050-6</t>
  </si>
  <si>
    <t>Certificado de inspección sanitaria para la nacionalización de alimentos terminados de 51 (cincuenta y uno) Lotes del Cargamento en adelante y por 10 (diez) Lotes a Inspeccionar. Sólo se aceptará el pago de esta Tarifa vía electrónica.</t>
  </si>
  <si>
    <t xml:space="preserve">Autorización Sanitaria </t>
  </si>
  <si>
    <t>4052-1</t>
  </si>
  <si>
    <t>Visita para la autorización sanitaria de plantas de beneficio de animales de las diferentes especies, desposte, desprese y acondicionamiento destinados para consumo humano.</t>
  </si>
  <si>
    <t xml:space="preserve">Planta de Beneficio </t>
  </si>
  <si>
    <t>Inspección oficial de la carne  y productos cárnicos comestibles en plantas de beneficio de animales de las diferentes especies destinadas para consumo humano por hora, bajo el decreto 1500 de 2007</t>
  </si>
  <si>
    <t>4053-1</t>
  </si>
  <si>
    <t xml:space="preserve">Inspección oficial de la carne y productos cárnicos comestibles en plantas de beneficio de Aves, Bovinos, Bufalinos y Porcinos con asignación de un inspector oficial por hora. </t>
  </si>
  <si>
    <t>4053-2</t>
  </si>
  <si>
    <t>Inspección oficial de la carne y productos cárnicos comestibles en plantas de beneficio de Aves, Bovinos, Bufalinos y Porcinos con asignación de un inspector auxiliar por hora.</t>
  </si>
  <si>
    <t>4053-5</t>
  </si>
  <si>
    <t>Inspección oficial de la Carne y Productos Cárnicos Comestibles en Plantas de Beneficio de Aves, Bovinos, Bufalinos y Porcinos con Asignación de un Inspector Oficial por Hora Nocturna.</t>
  </si>
  <si>
    <t>4053-6</t>
  </si>
  <si>
    <t>Inspección oficial de la Carne y Productos Cárnicos Comestibles en Plantas de Beneficio de Aves, Bovinos, Bufalinos y Porcinos con Asignación de un Inspector Auxiliar por Hora Nocturna.</t>
  </si>
  <si>
    <t>4053-7</t>
  </si>
  <si>
    <t>Inspección oficial de la Carne y Productos Cárnicos Comestibles en Plantas de Beneficio de Aves, Bovinos, Bufalinos y Porcinos con Asignación de un Inspector Oficial por Hora Dominical o Festivo Diurna.</t>
  </si>
  <si>
    <t>4053-8</t>
  </si>
  <si>
    <t>Inspección oficial de la Carne y Productos Cárnicos Comestibles en Plantas de Beneficio de Aves, Bovinos, Bufalinos y Porcinos con Asignación de un Inspector Auxiliar por Hora Dominical o Festiva Diurna.</t>
  </si>
  <si>
    <t>4053-9</t>
  </si>
  <si>
    <t>Inspección oficial de la Carne y Productos Cárnicos Comestibles en Plantas de Beneficio de Aves, Bovinos, Bufalinos y Porcinos con Asignación de un Inspector Oficial por Hora Dominical o Festiva Nocturna.</t>
  </si>
  <si>
    <t>4053-10</t>
  </si>
  <si>
    <t>Inspección oficial de la Carne y Productos Cárnicos Comestibles en Plantas de Beneficio de Aves, Bovinos, Bufalinos y Porcinos con Asignación de un Inspector Auxiliar por Hora Dominical o Festiva Nocturna.</t>
  </si>
  <si>
    <r>
      <rPr>
        <sz val="11"/>
        <color rgb="FF000000"/>
        <rFont val="Arial"/>
        <family val="2"/>
      </rPr>
      <t>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
(Mas</t>
    </r>
    <r>
      <rPr>
        <b/>
        <sz val="11"/>
        <color rgb="FF000000"/>
        <rFont val="Arial"/>
        <family val="2"/>
      </rPr>
      <t xml:space="preserve"> 2.445,13 UVB</t>
    </r>
    <r>
      <rPr>
        <sz val="11"/>
        <color rgb="FF000000"/>
        <rFont val="Arial"/>
        <family val="2"/>
      </rPr>
      <t xml:space="preserve"> Zona 2: Estados Unidos; Canadá; Chile; Brasil; África y Puerto Rico) o (Mas </t>
    </r>
    <r>
      <rPr>
        <b/>
        <sz val="11"/>
        <color rgb="FF000000"/>
        <rFont val="Arial"/>
        <family val="2"/>
      </rPr>
      <t>7.551,16</t>
    </r>
    <r>
      <rPr>
        <sz val="11"/>
        <color rgb="FF000000"/>
        <rFont val="Arial"/>
        <family val="2"/>
      </rPr>
      <t xml:space="preserve">  </t>
    </r>
    <r>
      <rPr>
        <b/>
        <sz val="11"/>
        <color rgb="FF000000"/>
        <rFont val="Arial"/>
        <family val="2"/>
      </rPr>
      <t>UVB</t>
    </r>
    <r>
      <rPr>
        <sz val="11"/>
        <color rgb="FF000000"/>
        <rFont val="Arial"/>
        <family val="2"/>
      </rPr>
      <t xml:space="preserve"> Zona 3: Europa; Asia; Oceanía; México y Argentina).</t>
    </r>
  </si>
  <si>
    <t>Certificado de inspección sanitaria para la nacionalización de materia prima o insumos para la industria de alimentos o bebidas.</t>
  </si>
  <si>
    <t>4057-1</t>
  </si>
  <si>
    <t>Certificado de inspección sanitaria para la nacionalización de materia prima o insumos para la industria de alimentos o bebidas de 1 (uno) a 10 (diez) Lotes y por 1 (un) Lote a Inspeccionar .Sólo se aceptará el pago de esta Tarifa vía electrónica.</t>
  </si>
  <si>
    <t>4057-2</t>
  </si>
  <si>
    <t>Certificado de inspección sanitaria para la nacionalización de materia prima o insumos para la industria de alimentos o bebidas de 11 (once) a 20 (veinte) Lotes del Cargamento y por 3 (tres) Lotes a Inspeccionar. Sólo se aceptará el pago de esta Tarifa vía electrónica.</t>
  </si>
  <si>
    <t>4057-3</t>
  </si>
  <si>
    <t>Certificado de inspección sanitaria para la nacionalización de materia prima o insumos para la industria de alimentos o bebidas de 21 (veintiuno) a 50 (cincuenta) Lotes del Cargamento y por 5 (cinco) Lotes a Inspeccionar. Sólo se aceptará el pago de esta Tarifa vía electrónica.</t>
  </si>
  <si>
    <t>4057-6</t>
  </si>
  <si>
    <t>Certificado de inspección sanitaria para la nacionalización de materia prima o insumos para la industria de alimentos o bebidas de 51 (cincuenta y un) Lotes del Cargamento en adelante y por 7 (siete) Lotes a Inspeccionar. Sólo se aceptará el pago de esta Tarifa vía electrónica.</t>
  </si>
  <si>
    <t>Certificado de inspección sanitaria para la exportación de alimentos terminados, materias primas o insumos para la industria de alimentos o bebidas.</t>
  </si>
  <si>
    <t>4058-1</t>
  </si>
  <si>
    <t>Certificado de inspección sanitaria para la exportación de alimentos terminados, materias primas o insumos para la industria de alimentos o bebidas por 1 (un) Lote del Cargamento y por 1 (un) Lote a Inspeccionar. Sólo se aceptará el pago de esta Tarifa vía electrónica.</t>
  </si>
  <si>
    <t>4058-2</t>
  </si>
  <si>
    <t>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t>
  </si>
  <si>
    <t>4058-3</t>
  </si>
  <si>
    <t>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t>
  </si>
  <si>
    <t>4058-4</t>
  </si>
  <si>
    <t>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t>
  </si>
  <si>
    <t>Autorización para la fabricación de suplementos dietarios en plantas fabricantes de medicamentos y productos fitoterapéuticos con base en la revisión de las validaciones de limpieza.</t>
  </si>
  <si>
    <r>
      <t>Visitas de certificación o renovación de certificación Buenas Prácticas de Manufactura (BPM) Establecimientos de gases medicinales.
Visita en planta en Zona 1: Centroamérica; el caribe; Suramérica excepto Brasil, Chile, Argentina y Puerto Rico (</t>
    </r>
    <r>
      <rPr>
        <b/>
        <sz val="11"/>
        <color theme="1"/>
        <rFont val="Arial"/>
        <family val="2"/>
      </rPr>
      <t>3063,50 UVB</t>
    </r>
    <r>
      <rPr>
        <sz val="11"/>
        <color theme="1"/>
        <rFont val="Arial"/>
        <family val="2"/>
      </rPr>
      <t xml:space="preserve">) o (Más </t>
    </r>
    <r>
      <rPr>
        <b/>
        <sz val="11"/>
        <color theme="1"/>
        <rFont val="Arial"/>
        <family val="2"/>
      </rPr>
      <t>1.032,99 UVB</t>
    </r>
    <r>
      <rPr>
        <sz val="11"/>
        <color theme="1"/>
        <rFont val="Arial"/>
        <family val="2"/>
      </rPr>
      <t xml:space="preserve"> por visita en Zona 2: Estados Unidos; Canadá; Chile; Brasil; África y Puerto Rico) o (Más </t>
    </r>
    <r>
      <rPr>
        <b/>
        <sz val="11"/>
        <color theme="1"/>
        <rFont val="Arial"/>
        <family val="2"/>
      </rPr>
      <t>4.545,76</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</si>
  <si>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r>
      <t xml:space="preserve">Visitas de ampliación a la certificación de Buenas Prácticas de Manufactura (BPM) Establecimientos de gases medicinales.
Visita en planta en Zona 1: Centroamérica; el caribe; Suramérica excepto Brasil, Chile, Argentina y Puerto Rico </t>
    </r>
    <r>
      <rPr>
        <b/>
        <sz val="11"/>
        <color theme="1"/>
        <rFont val="Arial"/>
        <family val="2"/>
      </rPr>
      <t>(2398,44 UVB)</t>
    </r>
    <r>
      <rPr>
        <sz val="11"/>
        <color theme="1"/>
        <rFont val="Arial"/>
        <family val="2"/>
      </rPr>
      <t xml:space="preserve"> o (Más </t>
    </r>
    <r>
      <rPr>
        <b/>
        <sz val="11"/>
        <color theme="1"/>
        <rFont val="Arial"/>
        <family val="2"/>
      </rPr>
      <t xml:space="preserve">749,97 UVB </t>
    </r>
    <r>
      <rPr>
        <sz val="11"/>
        <color theme="1"/>
        <rFont val="Arial"/>
        <family val="2"/>
      </rPr>
      <t xml:space="preserve">por visita en Zona 2: Estados Unidos; Canadá; Chile; Brasil; África y Puerto Rico) o (Más </t>
    </r>
    <r>
      <rPr>
        <b/>
        <sz val="11"/>
        <color theme="1"/>
        <rFont val="Arial"/>
        <family val="2"/>
      </rPr>
      <t>3.891,30 UVB</t>
    </r>
    <r>
      <rPr>
        <sz val="11"/>
        <color theme="1"/>
        <rFont val="Arial"/>
        <family val="2"/>
      </rPr>
      <t xml:space="preserve"> por visita en Zona 3: Europa; Asia; Oceanía; México y Argentina).</t>
    </r>
  </si>
  <si>
    <t>4069-1</t>
  </si>
  <si>
    <t>Visita y certificado de ampliación de líneas de certificado sanitario de apertura y funcionamiento de establecimientos que elaboran y adaptan dispositivos médicos sobre medida de tecnología ortopédica externa.</t>
  </si>
  <si>
    <t>Evaluación de Protocolos de Investigación Clínica</t>
  </si>
  <si>
    <t>Inspección oficial en plantas de beneficio animal bajo Decreto 2278 de 1982.</t>
  </si>
  <si>
    <t>4071-1</t>
  </si>
  <si>
    <t>Inspección oficial en plantas de beneficio animal bajo Decreto 2278 de 1982, de un Médico Veterinario Oficial  por hora diurna.</t>
  </si>
  <si>
    <t>4071-2</t>
  </si>
  <si>
    <t>Inspección oficial en plantas de beneficio animal bajo Decreto 2278 de 1982, de un Médico Veterinario Oficial  por hora nocturna.</t>
  </si>
  <si>
    <t>4071-3</t>
  </si>
  <si>
    <t>Inspección oficial en plantas de beneficio animal bajo Decreto 2278 de 1982, de un Médico Veterinario Oficial  por hora diurna dominical o festivo.</t>
  </si>
  <si>
    <t>4071-4</t>
  </si>
  <si>
    <t>Inspección oficial en plantas de beneficio animal bajo Decreto 2278 de 1982 de un Médico Veterinario Oficial  por hora nocturna dominical o festivo.</t>
  </si>
  <si>
    <t>4071-5</t>
  </si>
  <si>
    <t>Inspección oficial en plantas de beneficio animal bajo Decreto 2278 de 1982, de un Inspector sanitario auxiliar por hora diurna</t>
  </si>
  <si>
    <t>4071-6</t>
  </si>
  <si>
    <t>Inspección oficial en plantas de beneficio animal bajo Decreto 2278 de 1982, de un Inspector sanitario auxiliar por hora nocturna.</t>
  </si>
  <si>
    <t>4071-7</t>
  </si>
  <si>
    <t>Inspección oficial en plantas de beneficio animal bajo Decreto 2278 de 1982, de un Inspector sanitario auxiliar por hora diurna dominical o festivo</t>
  </si>
  <si>
    <t>4071-8</t>
  </si>
  <si>
    <t>Inspección oficial en plantas de beneficio animal bajo Decreto 2278 de 1982 de un Inspector sanitario auxiliar  por hora nocturna dominical o festivo.</t>
  </si>
  <si>
    <t>Pago adicional por la disponibilidad para la prestación del servicio en horarios adicionales (nocturnos, dominical y festivos diurnos y dominical y festivos nocturnos) - Pago Adicional a la tarifa que corresponda (códigos 4050-4057-4058-4073-4078).</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</si>
  <si>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t>
  </si>
  <si>
    <t>4073-1</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</si>
  <si>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t>
  </si>
  <si>
    <t>4073-2</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</si>
  <si>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t>
  </si>
  <si>
    <t>4073-3</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</si>
  <si>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t>
  </si>
  <si>
    <t>4073-4</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</si>
  <si>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t>
  </si>
  <si>
    <t>4073-5</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</si>
  <si>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t>
  </si>
  <si>
    <t>4073-6</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</si>
  <si>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t>
  </si>
  <si>
    <t>Evaluación de nuevas declaraciones de propiedades de salud en alimentos para consumo humano.</t>
  </si>
  <si>
    <t>Inclusión en el Listado de plantas Medicinales</t>
  </si>
  <si>
    <t>4075-1</t>
  </si>
  <si>
    <t>Inclusión en el listado de plantas medicinales para productos fitoterapéuticos tradicionales (PFT) o importados (PFTI).</t>
  </si>
  <si>
    <t>4075-2</t>
  </si>
  <si>
    <t>Inclusión en el listado de plantas medicinales para preparación farmacéutica con base en plantas medicinales (PFM).</t>
  </si>
  <si>
    <t>Inclusión de nuevos ingredientes en suplementos dietarios</t>
  </si>
  <si>
    <t>Visita y certificación o visita y certificación de la renovación de Buenas Prácticas de Manufactura (BPM) a plantas que fabriquen, elaboren, hidraten y envasen bebidas alcohólicas por razón de su capacidad técnica y humana</t>
  </si>
  <si>
    <t>4077-1</t>
  </si>
  <si>
    <r>
      <t xml:space="preserve">Visita y certificación de Buenas Prácticas de Manufactura (BPM) en plantas que fabriquen, elaboren, hidraten y envasen bebidas alcohólicas clasificadas en los términos del Decreto 957 de 2019 Artículo 2.2.1.13.2.2 y en el marco de las disposiciones sanitarias vigentes o aquellas que las modifique o sustituya. (pequeñas empresas)
Mas </t>
    </r>
    <r>
      <rPr>
        <b/>
        <sz val="11"/>
        <color theme="1"/>
        <rFont val="Arial"/>
        <family val="2"/>
      </rPr>
      <t>749,59 UVB</t>
    </r>
    <r>
      <rPr>
        <sz val="11"/>
        <color theme="1"/>
        <rFont val="Arial"/>
        <family val="2"/>
      </rPr>
      <t xml:space="preserve">  (medianas y grandes empresas)</t>
    </r>
  </si>
  <si>
    <t>Pequeñas empresas</t>
  </si>
  <si>
    <t>4077-2</t>
  </si>
  <si>
    <t>Medianas y grandes empresas</t>
  </si>
  <si>
    <t>4077-3</t>
  </si>
  <si>
    <t>Visita y certificación de buenas prácticas de manufactura (BPM) a los establecimientos que  fabriquen, elaboren, hidraten y/o envasen bebidas alcohólicas clasificados como microempresarios en los términos del Decreto 957 de 2019 Artículo 2.2.1.13.2.2. y en el marco de las disposiciones del Decreto 1366 de 2020 o aquellas que las modifique o sustituya.</t>
  </si>
  <si>
    <t>Certificado de Inspección Sanitaria para nacionalización y exportación de Bebidas Alcohólicas</t>
  </si>
  <si>
    <t>4078-1</t>
  </si>
  <si>
    <t>Certificado de Inspección Sanitaria para la nacionalización y exportación de Bebidas Alcohólicas, de uno (1) a diez (10) lotes incluidos en el cargamento por un (1) lote a inspeccionar. Sólo se aceptará el pago de esta Tarifa vía electrónica</t>
  </si>
  <si>
    <t>4078-2</t>
  </si>
  <si>
    <t>Certificado de Inspección Sanitaria para nacionalización y exportación de Bebidas Alcohólicas, de once (11) lotes o más incluidos en el cargamento y por cuatro (4)  lotes a inspeccionar. Sólo se aceptará el pago de esta Tarifa vía electrónica</t>
  </si>
  <si>
    <t xml:space="preserve">Certificación de Buenas Prácticas de Fabricación –BPF para establecimientos dedicados a la fabricación de materiales, objetos, envases y equipamientos destinados a entrar en contacto con alimentos y bebidas para consumo humano. </t>
  </si>
  <si>
    <t>Autorizaciones relacionadas con materiales, objetos, envases y equipamientos destinados a entrar en contacto con alimentos y bebidas para consumo humano</t>
  </si>
  <si>
    <t>Autorización de nuevas materias primas, sustancias, insumos y aditivos para la fabricación de materiales  objetos, envases y equipamientos, destinados a entrar en contacto con los alimentos y bebidas para consumo humano.</t>
  </si>
  <si>
    <t>4081-2</t>
  </si>
  <si>
    <t>Autorización de materiales reciclados utilizados en la fabricación de objetos, envases, materiales y equipamientos destinados a entrar en contacto con alimentos y bebidas para consumo humano.</t>
  </si>
  <si>
    <t>4081-4</t>
  </si>
  <si>
    <t>4081-3</t>
  </si>
  <si>
    <t>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 Autorización de incentivos promocionales para contacto con alimentos.</t>
  </si>
  <si>
    <t>Evaluación de enmiendas de protocolos de investigación clínica</t>
  </si>
  <si>
    <t>4083-1</t>
  </si>
  <si>
    <t>Evaluación de nuevos centros de investigación, consentimientos informados, nuevos investigadores de protocolos de investigación farmacológica o sus combinaciones</t>
  </si>
  <si>
    <t>4083-2</t>
  </si>
  <si>
    <t>Evaluación de estudios de estabilidad de medicamentos en investigación para ampliación de vida útil</t>
  </si>
  <si>
    <t>4083-3</t>
  </si>
  <si>
    <t xml:space="preserve">Evaluación de enmiendas para protocolos de investigación con dispositivos médicos prototipo </t>
  </si>
  <si>
    <t>4083-4</t>
  </si>
  <si>
    <t>Evaluación de nuevas solicitudes de importación de suministros para protocolos de investigación.</t>
  </si>
  <si>
    <t>4083-5</t>
  </si>
  <si>
    <t>Solicitud de modificación de vida útil para un producto y/o medicamento en investigación que ya cuenta con aprobación en otro ensayo clínico.</t>
  </si>
  <si>
    <t>4083-6</t>
  </si>
  <si>
    <t>Evaluación de modificaciones al manual del investigador 
Mas 18,87 UVB Por cada resolución adicional (Protocolo o expediente)</t>
  </si>
  <si>
    <t>4083-7</t>
  </si>
  <si>
    <t>Modificación al manual del investigador aprobado previamente</t>
  </si>
  <si>
    <t>Concepto técnico para reactivos de diagnóstico utilizados en protocolos de investigación.</t>
  </si>
  <si>
    <t>Concepto técnico para la aprobación de protocolos de investigación con dispositivos médicos prototipo</t>
  </si>
  <si>
    <t>Inscripción de recurso humano para mantenimiento de equipos biomédicos categoría de riesgo IIb y III</t>
  </si>
  <si>
    <t>Análisis de laboratorio</t>
  </si>
  <si>
    <t>4087-1</t>
  </si>
  <si>
    <t>Análisis de laboratorio a medicamentos sólidos (tabletas, granulados y cápsulas). Incluye pruebas de Identificación, Cuantificación del Fármaco, Determinación de Impurezas, Disolución y Uniformidad de dosis.</t>
  </si>
  <si>
    <t>4087-2</t>
  </si>
  <si>
    <t>Análisis de laboratorio a medicamentos inyectables  (polvos para inyección, suspensiones y soluciones inyectables). Incluye pruebas de Identificación, Cuantificación,  Impurezas, Esterilidad y Endotoxinas.</t>
  </si>
  <si>
    <t>4087-3</t>
  </si>
  <si>
    <t>Análisis de laboratorio a medicamentos en solución o suspensión  para administración oral  (soluciones y polvos para solución o suspensión oral). Incluye pruebas de Identificación, Cuantificación,  Impurezas, Limite Microbiano y pH.</t>
  </si>
  <si>
    <t>4087-4</t>
  </si>
  <si>
    <t>Análisis de laboratorio a medicamentos para administración por vía oftálmica ótica o nasal. Incluye pruebas de Identificación, Cuantificación, pH y Pruebas Microbiológicas (límite microbiano o Esterilidad).</t>
  </si>
  <si>
    <t>4087-5</t>
  </si>
  <si>
    <t>Análisis de laboratorio a medicamentos para administración cutánea (parches, líquidos, semisólidos y suspensiones). Incluye pruebas de Identificación, Cuantificación del Ingrediente activo, pH y Limite Microbiano.</t>
  </si>
  <si>
    <t>Liberación de lotes precomercialización de vacunas, sueros de origen animal, productos hemoderivados y otros productos biológicos</t>
  </si>
  <si>
    <t>4088-1</t>
  </si>
  <si>
    <t>Liberación de lote por documentación de hemoderivados, vacunas y sueros de origen animal excepto el suero antiofídico.</t>
  </si>
  <si>
    <t>4088-2</t>
  </si>
  <si>
    <t>Liberación de lote por análisis de vacunas.</t>
  </si>
  <si>
    <t>4088-3</t>
  </si>
  <si>
    <t>Liberación de lote por análisis de hemoderivados.</t>
  </si>
  <si>
    <t>4088-4</t>
  </si>
  <si>
    <t>Liberación de lote por análisis de sueros de origen animal.</t>
  </si>
  <si>
    <t>Visita de verificación de nuevas condiciones en la certificación de Buenas Prácticas Clínicas (BPC), que aplica para los componentes: comité de ética; laboratorio clínico; servicio farmacéutico; y cambios de sede de la institución certificada.</t>
  </si>
  <si>
    <t>4089-1</t>
  </si>
  <si>
    <t>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t>
  </si>
  <si>
    <r>
      <rPr>
        <sz val="11"/>
        <color rgb="FF000000"/>
        <rFont val="Arial"/>
        <family val="2"/>
      </rPr>
      <t xml:space="preserve">Certificación o renovación de certificación de Buenas Prácticas de Manufactura (BPM) a laboratorios de medicamentos en el Exterior
 Zona 1: Centroamérica; El Caribe; Suramérica excepto Brasil, Chile, Argentina y Puerto Rico
(Mas  </t>
    </r>
    <r>
      <rPr>
        <b/>
        <sz val="11"/>
        <color rgb="FF000000"/>
        <rFont val="Arial"/>
        <family val="2"/>
      </rPr>
      <t xml:space="preserve">4.354,70 UBV </t>
    </r>
    <r>
      <rPr>
        <sz val="11"/>
        <color rgb="FF000000"/>
        <rFont val="Arial"/>
        <family val="2"/>
      </rPr>
      <t xml:space="preserve">Zona 2: Estados Unidos; Canadá; Chile; Brasil; África y Puerto Rico) o (Mas </t>
    </r>
    <r>
      <rPr>
        <b/>
        <sz val="11"/>
        <color rgb="FF000000"/>
        <rFont val="Arial"/>
        <family val="2"/>
      </rPr>
      <t>9.031,34 UVB</t>
    </r>
    <r>
      <rPr>
        <sz val="11"/>
        <color rgb="FF000000"/>
        <rFont val="Arial"/>
        <family val="2"/>
      </rPr>
      <t xml:space="preserve"> Zona 3: Europa; Asia; Oceanía; México y Argentina). </t>
    </r>
  </si>
  <si>
    <t>Certificación o Renovación de Certificados de Buenas Prácticas de Manufactura (BPM) de: Establecimientos de Medicamentos a nivel nacional.</t>
  </si>
  <si>
    <t>Certificación en Buenas Practicas de Laboratorio (BPL)</t>
  </si>
  <si>
    <t>4094-5</t>
  </si>
  <si>
    <t>4094-1</t>
  </si>
  <si>
    <r>
      <t>Visitas de certificación o renovación de la certificación de Buenas Prácticas de Laboratorio (BPL) Establecimientos externos que presten servicios de Control de Calidad de Medicamentos, ubicados en el territorio Nacional o Establecimientos que realicen análisis de Control de Calidad de Medicamentos que pertenezcan al laboratorio fabricante.
Visita nacional</t>
    </r>
    <r>
      <rPr>
        <b/>
        <sz val="11"/>
        <color theme="1"/>
        <rFont val="Arial"/>
        <family val="2"/>
      </rPr>
      <t xml:space="preserve"> (1439,59 UVB)</t>
    </r>
    <r>
      <rPr>
        <sz val="11"/>
        <color theme="1"/>
        <rFont val="Arial"/>
        <family val="2"/>
      </rPr>
      <t xml:space="preserve"> o (Más </t>
    </r>
    <r>
      <rPr>
        <b/>
        <sz val="11"/>
        <color theme="1"/>
        <rFont val="Arial"/>
        <family val="2"/>
      </rPr>
      <t>1.659,07 UVB</t>
    </r>
    <r>
      <rPr>
        <sz val="11"/>
        <color theme="1"/>
        <rFont val="Arial"/>
        <family val="2"/>
      </rPr>
      <t xml:space="preserve"> por visita en Zona 1: Centroamérica; el caribe; Suramérica excepto Brasil, Chile, Argentina y Puerto Rico) o (Más </t>
    </r>
    <r>
      <rPr>
        <b/>
        <sz val="11"/>
        <color theme="1"/>
        <rFont val="Arial"/>
        <family val="2"/>
      </rPr>
      <t>3.101,89</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t>
    </r>
    <r>
      <rPr>
        <b/>
        <sz val="11"/>
        <color theme="1"/>
        <rFont val="Arial"/>
        <family val="2"/>
      </rPr>
      <t xml:space="preserve"> 4.916,65 UVB</t>
    </r>
    <r>
      <rPr>
        <sz val="11"/>
        <color theme="1"/>
        <rFont val="Arial"/>
        <family val="2"/>
      </rPr>
      <t xml:space="preserve"> por visita en Zona 3: Europa; Asia; Oceanía; México y Argentina).</t>
    </r>
  </si>
  <si>
    <t>4094-2
4094-6</t>
  </si>
  <si>
    <t>4094-3
4094-7</t>
  </si>
  <si>
    <t>4094-4
4094-8</t>
  </si>
  <si>
    <t>4094-9</t>
  </si>
  <si>
    <r>
      <t xml:space="preserve">Visitas de Ampliación de la Certificación a establecimientos certificados con Buenas Prácticas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Visita nacional </t>
    </r>
    <r>
      <rPr>
        <b/>
        <sz val="11"/>
        <color theme="1"/>
        <rFont val="Arial"/>
        <family val="2"/>
      </rPr>
      <t>(1236,18 UVB)</t>
    </r>
    <r>
      <rPr>
        <sz val="11"/>
        <color theme="1"/>
        <rFont val="Arial"/>
        <family val="2"/>
      </rPr>
      <t xml:space="preserve"> o (Más </t>
    </r>
    <r>
      <rPr>
        <b/>
        <sz val="11"/>
        <color theme="1"/>
        <rFont val="Arial"/>
        <family val="2"/>
      </rPr>
      <t xml:space="preserve">1.597,66 UVB </t>
    </r>
    <r>
      <rPr>
        <sz val="11"/>
        <color theme="1"/>
        <rFont val="Arial"/>
        <family val="2"/>
      </rPr>
      <t>por visita en Zona 1: Centroamérica; el caribe; Suramérica excepto Brasil, Chile, Argentina y Puerto Rico) o (Más</t>
    </r>
    <r>
      <rPr>
        <b/>
        <sz val="11"/>
        <color theme="1"/>
        <rFont val="Arial"/>
        <family val="2"/>
      </rPr>
      <t xml:space="preserve"> 2.964,01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4.673,72</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</si>
  <si>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t>243
5254</t>
  </si>
  <si>
    <t>4094-10</t>
  </si>
  <si>
    <t>4094-11</t>
  </si>
  <si>
    <t>4094-12</t>
  </si>
  <si>
    <t>4094-13</t>
  </si>
  <si>
    <r>
      <t xml:space="preserve">Visitas de certificación o renovación de la certificación (BPM) de medicamentos, en conjunto con visita de Certificación o renovación de la certificación (BPL) que funcionen en las mismas instalaciones y con la misma razón social del laboratorio fabricante.
Visita nacional </t>
    </r>
    <r>
      <rPr>
        <b/>
        <sz val="11"/>
        <color theme="1"/>
        <rFont val="Arial"/>
        <family val="2"/>
      </rPr>
      <t>(2394,37 UVB)</t>
    </r>
    <r>
      <rPr>
        <sz val="11"/>
        <color theme="1"/>
        <rFont val="Arial"/>
        <family val="2"/>
      </rPr>
      <t xml:space="preserve"> o (Más</t>
    </r>
    <r>
      <rPr>
        <b/>
        <sz val="11"/>
        <color theme="1"/>
        <rFont val="Arial"/>
        <family val="2"/>
      </rPr>
      <t xml:space="preserve"> 3.590,26 UVB</t>
    </r>
    <r>
      <rPr>
        <sz val="11"/>
        <color theme="1"/>
        <rFont val="Arial"/>
        <family val="2"/>
      </rPr>
      <t xml:space="preserve"> por visita en Zona 1: Centroamérica; el caribe; Suramérica excepto Brasil, Chile, Argentina y Puerto Rico) o (Más  </t>
    </r>
    <r>
      <rPr>
        <b/>
        <sz val="11"/>
        <color theme="1"/>
        <rFont val="Arial"/>
        <family val="2"/>
      </rPr>
      <t>8.308,47</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 xml:space="preserve">13.335,31 UVB </t>
    </r>
    <r>
      <rPr>
        <sz val="11"/>
        <color theme="1"/>
        <rFont val="Arial"/>
        <family val="2"/>
      </rPr>
      <t>por visita en Zona 3: Europa; Asia; Oceanía; México y Argentina).</t>
    </r>
  </si>
  <si>
    <t>4094-14</t>
  </si>
  <si>
    <t>4094-15</t>
  </si>
  <si>
    <t>4094-16</t>
  </si>
  <si>
    <t>Visita de clasificación en plantas de beneficio animal por razón de su capacidad de sacrificio, disponibilidades técnicas, de dotación  y de cumplimiento de la reglamentación sanitaria.</t>
  </si>
  <si>
    <t>4095-1</t>
  </si>
  <si>
    <t>Visita de clasificación en plantas de beneficio animal por razón de su capacidad de sacrificio, disponibilidades técnicas, de dotación  y de cumplimiento de la reglamentación sanitaria, en Bogotá.</t>
  </si>
  <si>
    <t>4095-2</t>
  </si>
  <si>
    <t>Visita de clasificación en plantas de beneficio animal por razón de su capacidad de sacrificio, disponibilidades técnicas, de dotación  y de cumplimiento de la reglamentación sanitaria, a nivel nacional.</t>
  </si>
  <si>
    <t>Inspección Oficial de la Carne y Productos Cárnicos Comestibles en plantas de Desposte y Desprese de animales para consumo humano, interesadas en realizar procesos de exportación o a solicitud del interesado por hora.</t>
  </si>
  <si>
    <t>4096-1</t>
  </si>
  <si>
    <t>Inspección oficial de la Carne y Productos Cárnicos Comestibles en Plantas de Desposte y Desprese con asignación de un inspector oficial Médico Veterinario por hora Diurna.</t>
  </si>
  <si>
    <t>790
5257</t>
  </si>
  <si>
    <t>4096-2</t>
  </si>
  <si>
    <t>Inspección oficial de la Carne y Productos Cárnicos Comestibles en Plantas de Desposte y Desprese con asignación de un inspector oficial Médico Veterinario por hora Nocturna.</t>
  </si>
  <si>
    <t>4096-3</t>
  </si>
  <si>
    <t>Inspección oficial de la Carne y Productos Cárnicos Comestibles en Plantas de Desposte y Desprese con asignación de un inspector oficial Médico Veterinario por hora Dominical o Festivo Diurna.</t>
  </si>
  <si>
    <t>4096-4</t>
  </si>
  <si>
    <t>Inspección oficial de la Carne y Productos Cárnicos Comestibles en Plantas de Desposte y Desprese con asignación de un inspector oficial Médico Veterinario por hora Dominical o Festiva Nocturna.</t>
  </si>
  <si>
    <t>Evaluación de protocolos de estudios de Biodisponibilidad (BD) y Bioequivalencia (BE).</t>
  </si>
  <si>
    <t>4098-1</t>
  </si>
  <si>
    <t>Evaluación de cambios o enmiendas en los protocolos de estudios de Biodisponibilidad (BD) y Bioequivalencia (BE).</t>
  </si>
  <si>
    <r>
      <t xml:space="preserve">Certificación o renovación en Buenas Prácticas de Biodisponibilidad (BD) y Bioequivalencia (BE), establecimientos ubicados en el territorio Nacional.
(Más </t>
    </r>
    <r>
      <rPr>
        <b/>
        <sz val="11"/>
        <color theme="1"/>
        <rFont val="Arial"/>
        <family val="2"/>
      </rPr>
      <t>1.617,68 UVB</t>
    </r>
    <r>
      <rPr>
        <sz val="11"/>
        <color theme="1"/>
        <rFont val="Arial"/>
        <family val="2"/>
      </rPr>
      <t xml:space="preserve"> por visita en Zona 1: Centroamérica; el caribe; Suramérica excepto Brasil, Chile, Argentina y Puerto Rico) o (Más </t>
    </r>
    <r>
      <rPr>
        <b/>
        <sz val="11"/>
        <color theme="1"/>
        <rFont val="Arial"/>
        <family val="2"/>
      </rPr>
      <t>3.185,06 UVB</t>
    </r>
    <r>
      <rPr>
        <sz val="11"/>
        <color theme="1"/>
        <rFont val="Arial"/>
        <family val="2"/>
      </rPr>
      <t xml:space="preserve"> por visita en Zona 2: Estados Unidos; Canadá; Chile; Brasil; África y Puerto Rico) o (Más </t>
    </r>
    <r>
      <rPr>
        <b/>
        <sz val="11"/>
        <color theme="1"/>
        <rFont val="Arial"/>
        <family val="2"/>
      </rPr>
      <t>7.009,48 UVB</t>
    </r>
    <r>
      <rPr>
        <sz val="11"/>
        <color theme="1"/>
        <rFont val="Arial"/>
        <family val="2"/>
      </rPr>
      <t xml:space="preserve"> por visita en Zona 3: Europa; Asia; Oceanía; México y Argentina).</t>
    </r>
  </si>
  <si>
    <t xml:space="preserve">Nacional </t>
  </si>
  <si>
    <t>4099-1</t>
  </si>
  <si>
    <t>4099-2</t>
  </si>
  <si>
    <t>4099-3</t>
  </si>
  <si>
    <t>Certificación de implementación y funcionamiento del Sistema de Análisis de Peligros y Puntos Críticos de Control (HACCP) en  plantas de beneficio animal, desposte, desprese y acondicionadores de carne y productos cárnicos comestibles bajo Decreto 1500 de 2007.</t>
  </si>
  <si>
    <t>Dispositivos médicos sobre medida de ayuda auditiva</t>
  </si>
  <si>
    <t>4200-1</t>
  </si>
  <si>
    <t xml:space="preserve">Visita y certificado sanitario de apertura y funcionamiento de establecimientos que fabrican, ensamblan y reparan dispositivos médicos sobre medida de ayuda auditiva o Visita y certificado sanitario de apertura y funcionamiento de establecimientos que elaboran y adaptan dispositivos médicos sobre medida de tecnología ortopédica externa.  </t>
  </si>
  <si>
    <t>4200-2</t>
  </si>
  <si>
    <t>Visita y certificado sanitario  de apertura y funcionamiento de establecimientos que reparan dispositivos médicos sobre medida de ayuda auditiva.</t>
  </si>
  <si>
    <t xml:space="preserve">4200-4 </t>
  </si>
  <si>
    <t xml:space="preserve">Visita y certificado de autorización de apertura y funcionamiento de establecimientos que fabrican y/o reparan dispositivos médicos sobre medida bucal </t>
  </si>
  <si>
    <t xml:space="preserve">4200-5 </t>
  </si>
  <si>
    <t xml:space="preserve">Visita y certificado de autorización de apertura y funcionamiento de establecimientos que reparan dispositivos médicos sobre medida bucal </t>
  </si>
  <si>
    <t>4200-3</t>
  </si>
  <si>
    <t xml:space="preserve">4200-6 </t>
  </si>
  <si>
    <t>Visita y certificado de ampliación de líneas de autorización de apertura y funcionamiento de establecimientos que fabrican y/o reparan dispositivos médicos sobre medida bucal o Visita de ampliación de líneas de certificado sanitario de apertura y funcionamiento de establecimientos que fabrican, ensamblan o reparan dispositivos médicos sobre medida de ayuda auditiva</t>
  </si>
  <si>
    <t>LICENCIA DE FABRICACIÓN  DE DERIVADOS DE CANNABIS</t>
  </si>
  <si>
    <t>4300-1</t>
  </si>
  <si>
    <t>Autorización o Renovación de Licencia para la Fabricación de derivados de cannabis para el uso nacional o para exportación o investigación científica</t>
  </si>
  <si>
    <t>Cannabis</t>
  </si>
  <si>
    <t>SIN</t>
  </si>
  <si>
    <t>4300-2</t>
  </si>
  <si>
    <t>Autorización o Renovación de Licencia para la Fabricación de derivados de cannabis para el uso nacional y exportación, o nacional e   investigación, o investigación y exportación</t>
  </si>
  <si>
    <t>4300-3</t>
  </si>
  <si>
    <t>Autorización o Renovación de Licencia para la Fabricación de derivados de cannabis para uso nacional, investigación y exportación</t>
  </si>
  <si>
    <t>4300-4</t>
  </si>
  <si>
    <t>Modificación de Licencia para la Fabricación de derivados de Cannabis</t>
  </si>
  <si>
    <t>4300-5</t>
  </si>
  <si>
    <t>Autorización o Renovación de Licencia para la Fabricación de derivados no psicoacitvos de cannabis (modalidad única)</t>
  </si>
  <si>
    <t>4300-6</t>
  </si>
  <si>
    <t>Autorización o prórroga de Licencia extraordinaria para la Fabricación de derivados de cannabis para investigación no comercial</t>
  </si>
  <si>
    <t>4300-7</t>
  </si>
  <si>
    <t>Autorización de Licencia de fabricación de derivados de cannabis para el agotamiento de existencias de cannabis o derivados</t>
  </si>
  <si>
    <r>
      <t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t>
    </r>
    <r>
      <rPr>
        <b/>
        <sz val="11"/>
        <color theme="1"/>
        <rFont val="Arial"/>
        <family val="2"/>
      </rPr>
      <t>344,64 UVB</t>
    </r>
    <r>
      <rPr>
        <sz val="11"/>
        <color theme="1"/>
        <rFont val="Arial"/>
        <family val="2"/>
      </rPr>
      <t xml:space="preserve"> por visita en planta a nivel nacional)  o (Más </t>
    </r>
    <r>
      <rPr>
        <b/>
        <sz val="11"/>
        <color theme="1"/>
        <rFont val="Arial"/>
        <family val="2"/>
      </rPr>
      <t>1.134,52 UVB</t>
    </r>
    <r>
      <rPr>
        <sz val="11"/>
        <color theme="1"/>
        <rFont val="Arial"/>
        <family val="2"/>
      </rPr>
      <t xml:space="preserve"> por visita en planta en el exterior Zona 1: Centroamérica; el caribe; Suramérica excepto Brasil, Chile, Argentina y Puerto Rico) o (Más </t>
    </r>
    <r>
      <rPr>
        <b/>
        <sz val="11"/>
        <color theme="1"/>
        <rFont val="Arial"/>
        <family val="2"/>
      </rPr>
      <t>1.772,35 UVB</t>
    </r>
    <r>
      <rPr>
        <sz val="11"/>
        <color theme="1"/>
        <rFont val="Arial"/>
        <family val="2"/>
      </rPr>
      <t xml:space="preserve"> por visita en planta en el exterior Zona 2: Estados Unidos; Canadá; Chile; Brasil; África y Puerto Rico) o (Más </t>
    </r>
    <r>
      <rPr>
        <b/>
        <sz val="11"/>
        <color theme="1"/>
        <rFont val="Arial"/>
        <family val="2"/>
      </rPr>
      <t>2.880,49 UVB</t>
    </r>
    <r>
      <rPr>
        <sz val="11"/>
        <color theme="1"/>
        <rFont val="Arial"/>
        <family val="2"/>
      </rPr>
      <t xml:space="preserve"> por visita en planta en el exterior Zona 3: Europa; Asia; Oceanía; México y Argentina) </t>
    </r>
  </si>
  <si>
    <t>Visita virtual o inspección remota</t>
  </si>
  <si>
    <t xml:space="preserve">certificaciones y Autorizaciones </t>
  </si>
  <si>
    <t>Visita Nacional</t>
  </si>
  <si>
    <r>
      <t xml:space="preserve">Registro Sanitario Nuevo y renovacion de Alimentos de Alto Riesgo (Variedades de 1 a 10)
(Mas </t>
    </r>
    <r>
      <rPr>
        <b/>
        <sz val="11"/>
        <color theme="1"/>
        <rFont val="Arial"/>
        <family val="2"/>
      </rPr>
      <t>63,66 UVB</t>
    </r>
    <r>
      <rPr>
        <sz val="11"/>
        <color theme="1"/>
        <rFont val="Arial"/>
        <family val="2"/>
      </rPr>
      <t xml:space="preserve">  Variedades de 11 a 20) o (Mas </t>
    </r>
    <r>
      <rPr>
        <b/>
        <sz val="11"/>
        <color theme="1"/>
        <rFont val="Arial"/>
        <family val="2"/>
      </rPr>
      <t xml:space="preserve"> 169,82 UVB</t>
    </r>
    <r>
      <rPr>
        <sz val="11"/>
        <color theme="1"/>
        <rFont val="Arial"/>
        <family val="2"/>
      </rPr>
      <t xml:space="preserve"> Variedades de 21 en adelante)</t>
    </r>
  </si>
  <si>
    <r>
      <t xml:space="preserve">Registro Sanitario Nuevo y Renovacion de Alimentos de Alto Riesgo (Variedades de 1 a 10)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11 a 20) o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21 en adelante), “Aplicable a microempresas, incluyendo los pequeños productores de acuerdo con la tipificación actual en el marco del Decreto 691 de 2018. Exceptuada de pago, en el marco del parágrafo 2 del Art. 2 de Ley 2069 de 2020.”</t>
    </r>
  </si>
  <si>
    <r>
      <t xml:space="preserve">Registro Sanitario de Alimentos de Alto Riesgo (Variedades de 1 a 10)
(Mas </t>
    </r>
    <r>
      <rPr>
        <b/>
        <sz val="11"/>
        <color theme="1"/>
        <rFont val="Arial"/>
        <family val="2"/>
      </rPr>
      <t>25,49 UVB</t>
    </r>
    <r>
      <rPr>
        <sz val="11"/>
        <color theme="1"/>
        <rFont val="Arial"/>
        <family val="2"/>
      </rPr>
      <t xml:space="preserve">  Variedades de 11 a 20) o (Mas </t>
    </r>
    <r>
      <rPr>
        <b/>
        <sz val="11"/>
        <color theme="1"/>
        <rFont val="Arial"/>
        <family val="2"/>
      </rPr>
      <t>67,95 UVB</t>
    </r>
    <r>
      <rPr>
        <sz val="11"/>
        <color theme="1"/>
        <rFont val="Arial"/>
        <family val="2"/>
      </rPr>
      <t xml:space="preserve">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</si>
  <si>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Registro Sanitario de Alimentos de Alto Riesgo (Variedades de 1 a 10)
(Mas</t>
    </r>
    <r>
      <rPr>
        <b/>
        <sz val="11"/>
        <color theme="1"/>
        <rFont val="Arial"/>
        <family val="2"/>
      </rPr>
      <t xml:space="preserve"> 31,81 UVB</t>
    </r>
    <r>
      <rPr>
        <sz val="11"/>
        <color theme="1"/>
        <rFont val="Arial"/>
        <family val="2"/>
      </rPr>
      <t xml:space="preserve">  Variedades de 11 a 20) o (Mas </t>
    </r>
    <r>
      <rPr>
        <b/>
        <sz val="11"/>
        <color theme="1"/>
        <rFont val="Arial"/>
        <family val="2"/>
      </rPr>
      <t>84,91 UVB</t>
    </r>
    <r>
      <rPr>
        <sz val="11"/>
        <color theme="1"/>
        <rFont val="Arial"/>
        <family val="2"/>
      </rPr>
      <t xml:space="preserve"> Variedades de 21 en adelante).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</si>
  <si>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de Alimentos de Alto Riesgo (Variedades de 1 a 10)
(Mas </t>
    </r>
    <r>
      <rPr>
        <b/>
        <sz val="11"/>
        <color theme="1"/>
        <rFont val="Arial"/>
        <family val="2"/>
      </rPr>
      <t xml:space="preserve">38,21 UVB </t>
    </r>
    <r>
      <rPr>
        <sz val="11"/>
        <color theme="1"/>
        <rFont val="Arial"/>
        <family val="2"/>
      </rPr>
      <t xml:space="preserve"> Variedades de 11 a 20) o (Mas </t>
    </r>
    <r>
      <rPr>
        <b/>
        <sz val="11"/>
        <color theme="1"/>
        <rFont val="Arial"/>
        <family val="2"/>
      </rPr>
      <t xml:space="preserve">101,92 UVB </t>
    </r>
    <r>
      <rPr>
        <sz val="11"/>
        <color theme="1"/>
        <rFont val="Arial"/>
        <family val="2"/>
      </rPr>
      <t>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</si>
  <si>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de Alimentos de Alto Riesgo (Variedades de 1 a 10) 
(Mas </t>
    </r>
    <r>
      <rPr>
        <b/>
        <sz val="11"/>
        <color theme="1"/>
        <rFont val="Arial"/>
        <family val="2"/>
      </rPr>
      <t>44,53 UVB</t>
    </r>
    <r>
      <rPr>
        <sz val="11"/>
        <color theme="1"/>
        <rFont val="Arial"/>
        <family val="2"/>
      </rPr>
      <t xml:space="preserve">  Variedades de 11 a 20) o (Mas </t>
    </r>
    <r>
      <rPr>
        <b/>
        <sz val="11"/>
        <color theme="1"/>
        <rFont val="Arial"/>
        <family val="2"/>
      </rPr>
      <t xml:space="preserve">118,88 </t>
    </r>
    <r>
      <rPr>
        <sz val="11"/>
        <color theme="1"/>
        <rFont val="Arial"/>
        <family val="2"/>
      </rPr>
      <t xml:space="preserve"> </t>
    </r>
    <r>
      <rPr>
        <b/>
        <sz val="11"/>
        <color theme="1"/>
        <rFont val="Arial"/>
        <family val="2"/>
      </rPr>
      <t xml:space="preserve">UVB </t>
    </r>
    <r>
      <rPr>
        <sz val="11"/>
        <color theme="1"/>
        <rFont val="Arial"/>
        <family val="2"/>
      </rPr>
      <t xml:space="preserve">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</si>
  <si>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 xml:space="preserve">Registro Sanitario de Alimentos de Alto Riesgo (Variedades de 1 a 10)
(Mas </t>
    </r>
    <r>
      <rPr>
        <b/>
        <sz val="11"/>
        <color theme="1"/>
        <rFont val="Arial"/>
        <family val="2"/>
      </rPr>
      <t>50,93 UVB</t>
    </r>
    <r>
      <rPr>
        <sz val="11"/>
        <color theme="1"/>
        <rFont val="Arial"/>
        <family val="2"/>
      </rPr>
      <t xml:space="preserve">  Variedades de 11 a 20) o (Mas </t>
    </r>
    <r>
      <rPr>
        <b/>
        <sz val="11"/>
        <color theme="1"/>
        <rFont val="Arial"/>
        <family val="2"/>
      </rPr>
      <t>135,89 UVB</t>
    </r>
    <r>
      <rPr>
        <sz val="11"/>
        <color theme="1"/>
        <rFont val="Arial"/>
        <family val="2"/>
      </rPr>
      <t xml:space="preserve">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</si>
  <si>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de Alimentos de Alto Riesgo (Variedades de 1 a 10)
(Mas </t>
    </r>
    <r>
      <rPr>
        <b/>
        <sz val="11"/>
        <color theme="1"/>
        <rFont val="Arial"/>
        <family val="2"/>
      </rPr>
      <t>57,30 UVB</t>
    </r>
    <r>
      <rPr>
        <sz val="11"/>
        <color theme="1"/>
        <rFont val="Arial"/>
        <family val="2"/>
      </rPr>
      <t xml:space="preserve">  Variedades de 11 a 20) o (Mas </t>
    </r>
    <r>
      <rPr>
        <b/>
        <sz val="11"/>
        <color theme="1"/>
        <rFont val="Arial"/>
        <family val="2"/>
      </rPr>
      <t xml:space="preserve">152,85 UVB </t>
    </r>
    <r>
      <rPr>
        <sz val="11"/>
        <color theme="1"/>
        <rFont val="Arial"/>
        <family val="2"/>
      </rPr>
      <t>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</si>
  <si>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y renovacion de Alimentos de Mediano Riesgo (Variedades de 1 a 10).
(Mas </t>
    </r>
    <r>
      <rPr>
        <b/>
        <sz val="11"/>
        <color theme="1"/>
        <rFont val="Arial"/>
        <family val="2"/>
      </rPr>
      <t>56,57 UVB</t>
    </r>
    <r>
      <rPr>
        <sz val="11"/>
        <color theme="1"/>
        <rFont val="Arial"/>
        <family val="2"/>
      </rPr>
      <t xml:space="preserve"> Variedades de 11 a 20) o (Mas </t>
    </r>
    <r>
      <rPr>
        <b/>
        <sz val="11"/>
        <color theme="1"/>
        <rFont val="Arial"/>
        <family val="2"/>
      </rPr>
      <t>162,69 UVB</t>
    </r>
    <r>
      <rPr>
        <sz val="11"/>
        <color theme="1"/>
        <rFont val="Arial"/>
        <family val="2"/>
      </rPr>
      <t xml:space="preserve"> Variedades de 21 en adelante).</t>
    </r>
  </si>
  <si>
    <t>Permiso Sanitario Nuevo y renovación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</si>
  <si>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r>
      <t xml:space="preserve">Notificación Sanitaria Nueva y renovacion de Alimentos "NSA" de Bajo Riesgo (variedades de 1 a 10).
(Mas </t>
    </r>
    <r>
      <rPr>
        <b/>
        <sz val="11"/>
        <color theme="1"/>
        <rFont val="Arial"/>
        <family val="2"/>
      </rPr>
      <t>35.37 UVB</t>
    </r>
    <r>
      <rPr>
        <sz val="11"/>
        <color theme="1"/>
        <rFont val="Arial"/>
        <family val="2"/>
      </rPr>
      <t xml:space="preserve"> Variedades de 11 a 20) o (Mas </t>
    </r>
    <r>
      <rPr>
        <b/>
        <sz val="11"/>
        <color theme="1"/>
        <rFont val="Arial"/>
        <family val="2"/>
      </rPr>
      <t>109,63</t>
    </r>
    <r>
      <rPr>
        <sz val="11"/>
        <color theme="1"/>
        <rFont val="Arial"/>
        <family val="2"/>
      </rPr>
      <t xml:space="preserve"> </t>
    </r>
    <r>
      <rPr>
        <b/>
        <sz val="11"/>
        <color theme="1"/>
        <rFont val="Arial"/>
        <family val="2"/>
      </rPr>
      <t>UVB</t>
    </r>
    <r>
      <rPr>
        <sz val="11"/>
        <color theme="1"/>
        <rFont val="Arial"/>
        <family val="2"/>
      </rPr>
      <t xml:space="preserve"> Variedades de 21 en adelante)</t>
    </r>
  </si>
  <si>
    <t>Notificación Sanitaria Nueva y renovación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</si>
  <si>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93001</t>
  </si>
  <si>
    <t>93002</t>
  </si>
  <si>
    <t>93003</t>
  </si>
  <si>
    <t>93004</t>
  </si>
  <si>
    <t>93005</t>
  </si>
  <si>
    <t>93006</t>
  </si>
  <si>
    <t>93007</t>
  </si>
  <si>
    <t>93008</t>
  </si>
  <si>
    <t>93009</t>
  </si>
  <si>
    <t>93010</t>
  </si>
  <si>
    <t>93011</t>
  </si>
  <si>
    <t>93012</t>
  </si>
  <si>
    <t>93013</t>
  </si>
  <si>
    <t xml:space="preserve">REGISTRO SANITARIO NUEVO DE BEBIDAS ALCOHÓLICAS </t>
  </si>
  <si>
    <t xml:space="preserve">REGISTRO SANITARIO, PERMISO SANITARIO Y NOTIFICACION SANITARIA DE ALIMENTOS </t>
  </si>
  <si>
    <t>Registro Sanitario nuevo Licores: aguardiente, whisky, cognac, brandy, ron, vodka, ginebra, gyn, tequila, licor, cremas, licor anisado, pisco, grapa, cachaza, licores saborizados, armagnac.</t>
  </si>
  <si>
    <t>Registro Sanitario nuevo Vinos, aperitivos, cócteles, refrescos vínicos.</t>
  </si>
  <si>
    <t>Registro Sanitario nuevo 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</si>
  <si>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Cervezas</t>
  </si>
  <si>
    <t>Registro Sanitario nuevo Cervezas (Decreto 1686 de 2012), “Aplicable a microempresas, incluyendo los pequeños productores de acuerdo con la tipificación actual en el marco del Decreto 691 de 2018. Exceptuada de pago, en el marco del parágrafo 2 del Art. 2 de Ley 2069 de 2020.”</t>
  </si>
  <si>
    <r>
      <t xml:space="preserve">Registro Sanitario Nuevo de Alimentos de Alto Riesgo 
(Variedades de 1 a 10) </t>
    </r>
    <r>
      <rPr>
        <b/>
        <sz val="11"/>
        <rFont val="Arial"/>
        <family val="2"/>
      </rPr>
      <t>(675,28 UVB)</t>
    </r>
    <r>
      <rPr>
        <sz val="11"/>
        <rFont val="Arial"/>
        <family val="2"/>
      </rPr>
      <t xml:space="preserve">
(Variedades de 11 a 20) </t>
    </r>
    <r>
      <rPr>
        <b/>
        <sz val="11"/>
        <rFont val="Arial"/>
        <family val="2"/>
      </rPr>
      <t>(755,54 UVB)</t>
    </r>
    <r>
      <rPr>
        <sz val="11"/>
        <rFont val="Arial"/>
        <family val="2"/>
      </rPr>
      <t xml:space="preserve">
(Variedades de 21 en adelante) </t>
    </r>
    <r>
      <rPr>
        <b/>
        <sz val="11"/>
        <rFont val="Arial"/>
        <family val="2"/>
      </rPr>
      <t>(865,7 UVB</t>
    </r>
    <r>
      <rPr>
        <sz val="11"/>
        <rFont val="Arial"/>
        <family val="2"/>
      </rPr>
      <t>)</t>
    </r>
  </si>
  <si>
    <r>
      <t xml:space="preserve">Registro Sanitario Nuevo de Alimentos de Alto Riesgo 
(Variedades de 1 a 10) </t>
    </r>
    <r>
      <rPr>
        <b/>
        <sz val="11"/>
        <rFont val="Arial"/>
        <family val="2"/>
      </rPr>
      <t>(00,00 UVB)</t>
    </r>
    <r>
      <rPr>
        <sz val="11"/>
        <rFont val="Arial"/>
        <family val="2"/>
      </rPr>
      <t xml:space="preserve">
(Variedades de 11 a 20)</t>
    </r>
    <r>
      <rPr>
        <b/>
        <sz val="11"/>
        <rFont val="Arial"/>
        <family val="2"/>
      </rPr>
      <t>(00,00 UVB)</t>
    </r>
    <r>
      <rPr>
        <sz val="11"/>
        <rFont val="Arial"/>
        <family val="2"/>
      </rPr>
      <t xml:space="preserve">
(Variedades de 21 en adelante)</t>
    </r>
    <r>
      <rPr>
        <b/>
        <sz val="11"/>
        <rFont val="Arial"/>
        <family val="2"/>
      </rPr>
      <t xml:space="preserve"> (00,00 UVB)</t>
    </r>
    <r>
      <rPr>
        <sz val="11"/>
        <rFont val="Arial"/>
        <family val="2"/>
      </rPr>
      <t xml:space="preserve">
“Aplicable a microempresas, incluyendo los pequeños productores de acuerdo con la tipificación actual en el marco del Decreto 691 de 2018. Exceptuada de pago, en el marco del parágrafo 2 del Art. 2 de Ley 2069 de 2020.”</t>
    </r>
  </si>
  <si>
    <r>
      <t xml:space="preserve">Registro Sanitario Nuevo de Alimentos de Alto Riesgo 
(Variedades de 1 a 10) </t>
    </r>
    <r>
      <rPr>
        <b/>
        <sz val="11"/>
        <rFont val="Arial"/>
        <family val="2"/>
      </rPr>
      <t>(270,11 UVB)</t>
    </r>
    <r>
      <rPr>
        <sz val="11"/>
        <rFont val="Arial"/>
        <family val="2"/>
      </rPr>
      <t xml:space="preserve">
(Variedades de 11 a 20) </t>
    </r>
    <r>
      <rPr>
        <b/>
        <sz val="11"/>
        <rFont val="Arial"/>
        <family val="2"/>
      </rPr>
      <t>(302,22 UVB)</t>
    </r>
    <r>
      <rPr>
        <sz val="11"/>
        <rFont val="Arial"/>
        <family val="2"/>
      </rPr>
      <t xml:space="preserve">
(Variedades de 21 en adelante)</t>
    </r>
    <r>
      <rPr>
        <b/>
        <sz val="11"/>
        <rFont val="Arial"/>
        <family val="2"/>
      </rPr>
      <t xml:space="preserve"> (346,28 UVB)</t>
    </r>
    <r>
      <rPr>
        <sz val="11"/>
        <rFont val="Arial"/>
        <family val="2"/>
      </rPr>
      <t xml:space="preserv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</si>
  <si>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Alimentos de Alto Riesgo 
(Variedades de 1 a 10) </t>
    </r>
    <r>
      <rPr>
        <b/>
        <sz val="11"/>
        <rFont val="Arial"/>
        <family val="2"/>
      </rPr>
      <t>(337,64 UVB)</t>
    </r>
    <r>
      <rPr>
        <sz val="11"/>
        <rFont val="Arial"/>
        <family val="2"/>
      </rPr>
      <t xml:space="preserve">
(Variedades de 11 a 20) </t>
    </r>
    <r>
      <rPr>
        <b/>
        <sz val="11"/>
        <rFont val="Arial"/>
        <family val="2"/>
      </rPr>
      <t>(377,77 UVB)</t>
    </r>
    <r>
      <rPr>
        <sz val="11"/>
        <rFont val="Arial"/>
        <family val="2"/>
      </rPr>
      <t xml:space="preserve">
(Variedades de 21 en adelante) </t>
    </r>
    <r>
      <rPr>
        <b/>
        <sz val="11"/>
        <rFont val="Arial"/>
        <family val="2"/>
      </rPr>
      <t>(432,85 UVB)</t>
    </r>
    <r>
      <rPr>
        <sz val="11"/>
        <rFont val="Arial"/>
        <family val="2"/>
      </rPr>
      <t xml:space="preserv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</si>
  <si>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Alimentos de Alto Riesgo 
(Variedades de 1 a 10) </t>
    </r>
    <r>
      <rPr>
        <b/>
        <sz val="11"/>
        <rFont val="Arial"/>
        <family val="2"/>
      </rPr>
      <t>(405,17 UVB)</t>
    </r>
    <r>
      <rPr>
        <sz val="11"/>
        <rFont val="Arial"/>
        <family val="2"/>
      </rPr>
      <t xml:space="preserve">
(Variedades de 11 a 20) </t>
    </r>
    <r>
      <rPr>
        <b/>
        <sz val="11"/>
        <rFont val="Arial"/>
        <family val="2"/>
      </rPr>
      <t>(453,32 UVB)</t>
    </r>
    <r>
      <rPr>
        <sz val="11"/>
        <rFont val="Arial"/>
        <family val="2"/>
      </rPr>
      <t xml:space="preserve">
(Variedades de 21 en adelante) </t>
    </r>
    <r>
      <rPr>
        <b/>
        <sz val="11"/>
        <rFont val="Arial"/>
        <family val="2"/>
      </rPr>
      <t>(519,42 UVB)</t>
    </r>
    <r>
      <rPr>
        <sz val="11"/>
        <rFont val="Arial"/>
        <family val="2"/>
      </rPr>
      <t xml:space="preserv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</si>
  <si>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Registro Sanitario Nuevo de Alimentos de Alto Riesgo 
(Variedades de 1 a 10)</t>
    </r>
    <r>
      <rPr>
        <b/>
        <sz val="11"/>
        <rFont val="Arial"/>
        <family val="2"/>
      </rPr>
      <t xml:space="preserve"> (472,70 UVB)</t>
    </r>
    <r>
      <rPr>
        <sz val="11"/>
        <rFont val="Arial"/>
        <family val="2"/>
      </rPr>
      <t xml:space="preserve">
(Variedades de 11 a 20) </t>
    </r>
    <r>
      <rPr>
        <b/>
        <sz val="11"/>
        <rFont val="Arial"/>
        <family val="2"/>
      </rPr>
      <t>(528,88 UVB)</t>
    </r>
    <r>
      <rPr>
        <sz val="11"/>
        <rFont val="Arial"/>
        <family val="2"/>
      </rPr>
      <t xml:space="preserve">
(Variedades de 21 en adelante) </t>
    </r>
    <r>
      <rPr>
        <b/>
        <sz val="11"/>
        <rFont val="Arial"/>
        <family val="2"/>
      </rPr>
      <t>(605,99 UVB)</t>
    </r>
    <r>
      <rPr>
        <sz val="11"/>
        <rFont val="Arial"/>
        <family val="2"/>
      </rPr>
      <t xml:space="preserv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</si>
  <si>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Registro Sanitario Nuevo de Alimentos de Alto Riesgo 
(Variedades de 1 a 10)</t>
    </r>
    <r>
      <rPr>
        <b/>
        <sz val="11"/>
        <rFont val="Arial"/>
        <family val="2"/>
      </rPr>
      <t xml:space="preserve"> (607,75 UVB)</t>
    </r>
    <r>
      <rPr>
        <sz val="11"/>
        <rFont val="Arial"/>
        <family val="2"/>
      </rPr>
      <t xml:space="preserve">
(Variedades de 11 a 20) </t>
    </r>
    <r>
      <rPr>
        <b/>
        <sz val="11"/>
        <rFont val="Arial"/>
        <family val="2"/>
      </rPr>
      <t>(679,99 UVB)</t>
    </r>
    <r>
      <rPr>
        <sz val="11"/>
        <rFont val="Arial"/>
        <family val="2"/>
      </rPr>
      <t xml:space="preserve">
(Variedades de 21 en adelante)</t>
    </r>
    <r>
      <rPr>
        <b/>
        <sz val="11"/>
        <rFont val="Arial"/>
        <family val="2"/>
      </rPr>
      <t xml:space="preserve"> (779,13 UVB)</t>
    </r>
    <r>
      <rPr>
        <sz val="11"/>
        <rFont val="Arial"/>
        <family val="2"/>
      </rPr>
      <t xml:space="preserv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</si>
  <si>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de Alimentos de Mediano Riesgo
(Variedades de 1 a 10) </t>
    </r>
    <r>
      <rPr>
        <b/>
        <sz val="11"/>
        <rFont val="Arial"/>
        <family val="2"/>
      </rPr>
      <t>(515,53 UVB)</t>
    </r>
    <r>
      <rPr>
        <sz val="11"/>
        <rFont val="Arial"/>
        <family val="2"/>
      </rPr>
      <t xml:space="preserve">
(Variedades de 11 a 20) </t>
    </r>
    <r>
      <rPr>
        <b/>
        <sz val="11"/>
        <rFont val="Arial"/>
        <family val="2"/>
      </rPr>
      <t>(572,79 UVB)</t>
    </r>
    <r>
      <rPr>
        <sz val="11"/>
        <rFont val="Arial"/>
        <family val="2"/>
      </rPr>
      <t xml:space="preserve">
(Variedades de 21 en adelante) </t>
    </r>
    <r>
      <rPr>
        <b/>
        <sz val="11"/>
        <rFont val="Arial"/>
        <family val="2"/>
      </rPr>
      <t>(678,73 UVB)</t>
    </r>
  </si>
  <si>
    <r>
      <t xml:space="preserve">Permiso Sanitario Nuevo de Alimentos de Mediano Riesgo
(Variedades de 1 a 10) </t>
    </r>
    <r>
      <rPr>
        <b/>
        <sz val="11"/>
        <rFont val="Arial"/>
        <family val="2"/>
      </rPr>
      <t xml:space="preserve">(00,00 UVB)
</t>
    </r>
    <r>
      <rPr>
        <sz val="11"/>
        <rFont val="Arial"/>
        <family val="2"/>
      </rPr>
      <t xml:space="preserve">(Variedades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</si>
  <si>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r>
      <t>Notificación Sanitaria Nueva de Alimentos "NSA" de Bajo Riesgo 
(Variedades de 1 a 10)</t>
    </r>
    <r>
      <rPr>
        <b/>
        <sz val="11"/>
        <rFont val="Arial"/>
        <family val="2"/>
      </rPr>
      <t xml:space="preserve"> (342,53 UVB)</t>
    </r>
    <r>
      <rPr>
        <sz val="11"/>
        <rFont val="Arial"/>
        <family val="2"/>
      </rPr>
      <t xml:space="preserve">
(Variedades de 11 a 20)</t>
    </r>
    <r>
      <rPr>
        <b/>
        <sz val="11"/>
        <rFont val="Arial"/>
        <family val="2"/>
      </rPr>
      <t xml:space="preserve"> (377,93 UVB)</t>
    </r>
    <r>
      <rPr>
        <sz val="11"/>
        <rFont val="Arial"/>
        <family val="2"/>
      </rPr>
      <t xml:space="preserve">
(Variedades de 21 en adelante) </t>
    </r>
    <r>
      <rPr>
        <b/>
        <sz val="11"/>
        <rFont val="Arial"/>
        <family val="2"/>
      </rPr>
      <t>(453, 39 UVB)</t>
    </r>
  </si>
  <si>
    <r>
      <t xml:space="preserve">Notificación Sanitaria Nueva de Alimentos "NSA" de Bajo Riesgo 
(Variedades de 1 a 10) </t>
    </r>
    <r>
      <rPr>
        <b/>
        <sz val="11"/>
        <rFont val="Arial"/>
        <family val="2"/>
      </rPr>
      <t>(00,00 UVB)</t>
    </r>
    <r>
      <rPr>
        <sz val="11"/>
        <rFont val="Arial"/>
        <family val="2"/>
      </rPr>
      <t xml:space="preserve">
(Variedades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</si>
  <si>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t>91094</t>
  </si>
  <si>
    <t>91095</t>
  </si>
  <si>
    <t>91096</t>
  </si>
  <si>
    <t>92094</t>
  </si>
  <si>
    <t>92095</t>
  </si>
  <si>
    <t>92096</t>
  </si>
  <si>
    <t>91097</t>
  </si>
  <si>
    <t>91098</t>
  </si>
  <si>
    <t>91099</t>
  </si>
  <si>
    <t>92097</t>
  </si>
  <si>
    <t>92098</t>
  </si>
  <si>
    <t>92099</t>
  </si>
  <si>
    <t>91100</t>
  </si>
  <si>
    <t>91101</t>
  </si>
  <si>
    <t>91102</t>
  </si>
  <si>
    <t>92100</t>
  </si>
  <si>
    <t>92101</t>
  </si>
  <si>
    <t>92102</t>
  </si>
  <si>
    <t>91112</t>
  </si>
  <si>
    <t>91113</t>
  </si>
  <si>
    <t>91114</t>
  </si>
  <si>
    <t>92112</t>
  </si>
  <si>
    <t>92113</t>
  </si>
  <si>
    <t>92114</t>
  </si>
  <si>
    <t>Registro Sanitario nuevo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</si>
  <si>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r>
      <t xml:space="preserve">Registro Sanitario Nuevo de Alimentos de Alto Riesgo 
(Variedades de 1 a 10) </t>
    </r>
    <r>
      <rPr>
        <b/>
        <sz val="11"/>
        <rFont val="Arial"/>
        <family val="2"/>
      </rPr>
      <t>(540,22 UVB)</t>
    </r>
    <r>
      <rPr>
        <sz val="11"/>
        <rFont val="Arial"/>
        <family val="2"/>
      </rPr>
      <t xml:space="preserve">
(Variedades de 11 a 20) </t>
    </r>
    <r>
      <rPr>
        <b/>
        <sz val="11"/>
        <rFont val="Arial"/>
        <family val="2"/>
      </rPr>
      <t>(604,43 UVB)</t>
    </r>
    <r>
      <rPr>
        <sz val="11"/>
        <rFont val="Arial"/>
        <family val="2"/>
      </rPr>
      <t xml:space="preserve">
(Variedades de 21 en adelante) </t>
    </r>
    <r>
      <rPr>
        <b/>
        <sz val="11"/>
        <rFont val="Arial"/>
        <family val="2"/>
      </rPr>
      <t>(692,56 UVB)</t>
    </r>
    <r>
      <rPr>
        <sz val="11"/>
        <rFont val="Arial"/>
        <family val="2"/>
      </rPr>
      <t xml:space="preserv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</si>
  <si>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Renovación del registro sanitario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</si>
  <si>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Renovación del registro sanitario Vinos, aperitivos, cócteles, refrescos vínicos, “Aplicable a microempresas, incluyendo los pequeños productores de acuerdo con la tipificación actual en el marco del Decreto 691 de 2018. Exceptuada de pago, en el marco del parágrafo 2 del Art. 2 de Ley 2069 de 2020.”</t>
  </si>
  <si>
    <t>Renovación del registro sanitario Cervezas (Decreto 1686 de 2012), “Aplicable a microempresas, incluyendo los pequeños productores de acuerdo con la tipificación actual en el marco del Decreto 691 de 2018. Exceptuada de pago, en el marco del parágrafo 2 del Art. 2 de Ley 2069 de 2020.”</t>
  </si>
  <si>
    <r>
      <t xml:space="preserve">Renovación del Registro Sanitario de Alimentos de Alto Riesgo (Variedades de 1 a 10)
(Mas </t>
    </r>
    <r>
      <rPr>
        <b/>
        <sz val="11"/>
        <color theme="1"/>
        <rFont val="Arial"/>
        <family val="2"/>
      </rPr>
      <t>63,66 UVB</t>
    </r>
    <r>
      <rPr>
        <sz val="11"/>
        <color theme="1"/>
        <rFont val="Arial"/>
        <family val="2"/>
      </rPr>
      <t xml:space="preserve">  Variedades de 11 a 20) o (Mas </t>
    </r>
    <r>
      <rPr>
        <b/>
        <sz val="11"/>
        <color theme="1"/>
        <rFont val="Arial"/>
        <family val="2"/>
      </rPr>
      <t xml:space="preserve"> 169,82 UVB</t>
    </r>
    <r>
      <rPr>
        <sz val="11"/>
        <color theme="1"/>
        <rFont val="Arial"/>
        <family val="2"/>
      </rPr>
      <t xml:space="preserve"> Variedades de 21 en adelante)</t>
    </r>
  </si>
  <si>
    <r>
      <t xml:space="preserve">Renovación del Registro Sanitario de Alimentos de Alto Riesgo (Variedades de 1 a 10)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11 a 20) o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21 en adelante), “Aplicable a microempresas, incluyendo los pequeños productores de acuerdo con la tipificación actual en el marco del Decreto 691 de 2018. Exceptuada de pago, en el marco del parágrafo 2 del Art. 2 de Ley 2069 de 2020.”</t>
    </r>
  </si>
  <si>
    <r>
      <t xml:space="preserve">Renovación del Permiso Sanitario de Alimentos de Mediano Riesgo (Variedades de 1 a 10).
(Mas </t>
    </r>
    <r>
      <rPr>
        <b/>
        <sz val="11"/>
        <color theme="1"/>
        <rFont val="Arial"/>
        <family val="2"/>
      </rPr>
      <t>56,57 UVB</t>
    </r>
    <r>
      <rPr>
        <sz val="11"/>
        <color theme="1"/>
        <rFont val="Arial"/>
        <family val="2"/>
      </rPr>
      <t xml:space="preserve"> Variedades de 11 a 20) o (Mas </t>
    </r>
    <r>
      <rPr>
        <b/>
        <sz val="11"/>
        <color theme="1"/>
        <rFont val="Arial"/>
        <family val="2"/>
      </rPr>
      <t>162,69 UVB</t>
    </r>
    <r>
      <rPr>
        <sz val="11"/>
        <color theme="1"/>
        <rFont val="Arial"/>
        <family val="2"/>
      </rPr>
      <t xml:space="preserve"> Variedades de 21 en adelante).</t>
    </r>
  </si>
  <si>
    <t>Renovación Permiso Sanitario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</si>
  <si>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r>
      <t xml:space="preserve">Renovación de la Notificación Sanitaria de Alimentos "NSA" de Bajo Riesgo (variedades de 1 a 10).
(Mas </t>
    </r>
    <r>
      <rPr>
        <b/>
        <sz val="11"/>
        <color theme="1"/>
        <rFont val="Arial"/>
        <family val="2"/>
      </rPr>
      <t>35.37 UVB</t>
    </r>
    <r>
      <rPr>
        <sz val="11"/>
        <color theme="1"/>
        <rFont val="Arial"/>
        <family val="2"/>
      </rPr>
      <t xml:space="preserve"> Variedades de 11 a 20) o (Mas </t>
    </r>
    <r>
      <rPr>
        <b/>
        <sz val="11"/>
        <color theme="1"/>
        <rFont val="Arial"/>
        <family val="2"/>
      </rPr>
      <t>109,63</t>
    </r>
    <r>
      <rPr>
        <sz val="11"/>
        <color theme="1"/>
        <rFont val="Arial"/>
        <family val="2"/>
      </rPr>
      <t xml:space="preserve"> </t>
    </r>
    <r>
      <rPr>
        <b/>
        <sz val="11"/>
        <color theme="1"/>
        <rFont val="Arial"/>
        <family val="2"/>
      </rPr>
      <t>UVB</t>
    </r>
    <r>
      <rPr>
        <sz val="11"/>
        <color theme="1"/>
        <rFont val="Arial"/>
        <family val="2"/>
      </rPr>
      <t xml:space="preserve"> Variedades de 21 en adelante)</t>
    </r>
  </si>
  <si>
    <t>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</si>
  <si>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RENOVACIÓN DE REGISTROS, PERMISOS Y NOTIFICACIONES SANITARIA DE ALIMENTOS</t>
  </si>
  <si>
    <t xml:space="preserve">RENOVACIÓN DEL REGISTRO SANITARIO DE BEBIDAS ALCOHÓLICAS </t>
  </si>
  <si>
    <t xml:space="preserve">Registro sanitario Nuevo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
1 producto (00,00 UVB)
2 a 10 variedades (00,00 UVB) - Requiere Certificado de BPM 
11 variedades en adelante (00,00 UVB) - Requiere Certificado de BPM
</t>
  </si>
  <si>
    <r>
      <t>Renovación del 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
1 producto (</t>
    </r>
    <r>
      <rPr>
        <b/>
        <sz val="11"/>
        <color theme="1"/>
        <rFont val="Arial"/>
        <family val="2"/>
      </rPr>
      <t>00,00 UVB</t>
    </r>
    <r>
      <rPr>
        <sz val="11"/>
        <color theme="1"/>
        <rFont val="Arial"/>
        <family val="2"/>
      </rPr>
      <t>)
2 a 10 variedades (</t>
    </r>
    <r>
      <rPr>
        <b/>
        <sz val="11"/>
        <color theme="1"/>
        <rFont val="Arial"/>
        <family val="2"/>
      </rPr>
      <t>00,00 UVB</t>
    </r>
    <r>
      <rPr>
        <sz val="11"/>
        <color theme="1"/>
        <rFont val="Arial"/>
        <family val="2"/>
      </rPr>
      <t>) - Requiere Certificado de BPM 
11 variedades en adelante (</t>
    </r>
    <r>
      <rPr>
        <b/>
        <sz val="11"/>
        <color theme="1"/>
        <rFont val="Arial"/>
        <family val="2"/>
      </rPr>
      <t>00,00 UVB</t>
    </r>
    <r>
      <rPr>
        <sz val="11"/>
        <color theme="1"/>
        <rFont val="Arial"/>
        <family val="2"/>
      </rPr>
      <t>)  - Requiere Certificado de BPM</t>
    </r>
  </si>
  <si>
    <r>
      <t xml:space="preserve">Registro Sanitario Nuevo de Alimentos de Alto Riesgo 
(Variedades de 1 a 10) </t>
    </r>
    <r>
      <rPr>
        <b/>
        <sz val="11"/>
        <color theme="1"/>
        <rFont val="Arial"/>
        <family val="2"/>
      </rPr>
      <t>(00,00 UVB)</t>
    </r>
    <r>
      <rPr>
        <sz val="11"/>
        <color theme="1"/>
        <rFont val="Arial"/>
        <family val="2"/>
      </rPr>
      <t xml:space="preserve">
(Variedades de 11 a 20)</t>
    </r>
    <r>
      <rPr>
        <b/>
        <sz val="11"/>
        <color theme="1"/>
        <rFont val="Arial"/>
        <family val="2"/>
      </rPr>
      <t>(00,00 UVB)</t>
    </r>
    <r>
      <rPr>
        <sz val="11"/>
        <color theme="1"/>
        <rFont val="Arial"/>
        <family val="2"/>
      </rPr>
      <t xml:space="preserve">
(Variedades de 21 en adelante)</t>
    </r>
    <r>
      <rPr>
        <b/>
        <sz val="11"/>
        <color theme="1"/>
        <rFont val="Arial"/>
        <family val="2"/>
      </rPr>
      <t xml:space="preserve"> (00,00 UVB)</t>
    </r>
    <r>
      <rPr>
        <sz val="11"/>
        <color theme="1"/>
        <rFont val="Arial"/>
        <family val="2"/>
      </rPr>
      <t xml:space="preserve">
“Aplicable a microempresas, incluyendo los pequeños productores de acuerdo con la tipificación actual en el marco del Decreto 691 de 2018. Exceptuada de pago, en el marco del parágrafo 2 del Art. 2 de Ley 2069 de 2020.”</t>
    </r>
  </si>
  <si>
    <t xml:space="preserve">REGISTRO SANITARIO DE BEBIDAS ALCOHÓLICAS </t>
  </si>
  <si>
    <r>
      <t xml:space="preserve">Registro Sanitario Nuevo de Alimentos de Alto Riesgo 
(Variedades de 1 a 10) </t>
    </r>
    <r>
      <rPr>
        <b/>
        <sz val="11"/>
        <rFont val="Arial"/>
        <family val="2"/>
      </rPr>
      <t>(675,28 UVB)</t>
    </r>
    <r>
      <rPr>
        <sz val="11"/>
        <rFont val="Arial"/>
        <family val="2"/>
      </rPr>
      <t xml:space="preserve">
(Variedades de 11 a 20) </t>
    </r>
    <r>
      <rPr>
        <b/>
        <sz val="11"/>
        <rFont val="Arial"/>
        <family val="2"/>
      </rPr>
      <t>(755,54 UVB)</t>
    </r>
    <r>
      <rPr>
        <sz val="11"/>
        <rFont val="Arial"/>
        <family val="2"/>
      </rPr>
      <t xml:space="preserve">
(Variedades de 21 en adelante) </t>
    </r>
    <r>
      <rPr>
        <b/>
        <sz val="11"/>
        <rFont val="Arial"/>
        <family val="2"/>
      </rPr>
      <t>(865,70 UVB</t>
    </r>
    <r>
      <rPr>
        <sz val="11"/>
        <rFont val="Arial"/>
        <family val="2"/>
      </rPr>
      <t>)</t>
    </r>
  </si>
  <si>
    <t>Resolución No. 2025029573 del 18 de julio de 2025 
Mediante la cual se modifica parcialmente la resolución 2024057944 del 18 de diciembre de 2024 “Por la cual se actualizan las tarifas 
en el Instituto  Nacional de Vigilancia de Medicamentos y Alimentos –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</si>
</sst>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000_);_(&quot;$&quot;\ * \(#,##0.000\);_(&quot;$&quot;\ * &quot;-&quot;??_);_(@_)"/>
    <numFmt numFmtId="167" formatCode="_-&quot;$&quot;\ * #,##0_-;\-&quot;$&quot;\ * #,##0_-;_-&quot;$&quot;\ * &quot;-&quot;??_-;_-@_-"/>
    <numFmt numFmtId="168" formatCode="0.0"/>
    <numFmt numFmtId="169" formatCode="0_);\(0\)"/>
    <numFmt numFmtId="170" formatCode="_-&quot;$&quot;\ * #,##0.000_-;\-&quot;$&quot;\ * #,##0.000_-;_-&quot;$&quot;\ * &quot;-&quot;??_-;_-@_-"/>
    <numFmt numFmtId="171" formatCode="#,##0.00_ ;\-#,##0.00\ "/>
    <numFmt numFmtId="172" formatCode="0.0000"/>
  </numFmts>
  <fonts count="36" x14ac:knownFonts="1">
    <font>
      <sz val="11"/>
      <color theme="1"/>
      <name val="Calibri"/>
      <family val="2"/>
      <scheme val="minor"/>
    </font>
    <font>
      <sz val="11"/>
      <color theme="1"/>
      <name val="Calibri"/>
      <family val="2"/>
      <scheme val="minor"/>
    </font>
    <font>
      <sz val="11"/>
      <color theme="1"/>
      <name val="Arial"/>
      <family val="2"/>
    </font>
    <font>
      <sz val="16"/>
      <color theme="1"/>
      <name val="Arial"/>
      <family val="2"/>
    </font>
    <font>
      <sz val="16"/>
      <name val="Arial"/>
      <family val="2"/>
    </font>
    <font>
      <sz val="11"/>
      <name val="Arial"/>
      <family val="2"/>
    </font>
    <font>
      <sz val="10"/>
      <name val="Book Antiqua"/>
      <family val="1"/>
    </font>
    <font>
      <b/>
      <sz val="12"/>
      <name val="Arial"/>
      <family val="2"/>
    </font>
    <font>
      <b/>
      <sz val="12"/>
      <color rgb="FFFF0000"/>
      <name val="Arial"/>
      <family val="2"/>
    </font>
    <font>
      <sz val="12"/>
      <color rgb="FF202124"/>
      <name val="Arial"/>
      <family val="2"/>
    </font>
    <font>
      <b/>
      <sz val="11"/>
      <color theme="1"/>
      <name val="Arial"/>
      <family val="2"/>
    </font>
    <font>
      <b/>
      <sz val="11"/>
      <name val="Arial"/>
      <family val="2"/>
    </font>
    <font>
      <sz val="11"/>
      <color rgb="FF002060"/>
      <name val="Arial"/>
      <family val="2"/>
    </font>
    <font>
      <sz val="10"/>
      <color rgb="FF000000"/>
      <name val="Arial"/>
      <family val="2"/>
    </font>
    <font>
      <b/>
      <sz val="11"/>
      <color rgb="FF002060"/>
      <name val="Arial"/>
      <family val="2"/>
    </font>
    <font>
      <sz val="10"/>
      <color theme="1"/>
      <name val="Arial"/>
      <family val="2"/>
    </font>
    <font>
      <sz val="11"/>
      <name val="Calibri"/>
      <family val="2"/>
      <scheme val="minor"/>
    </font>
    <font>
      <sz val="11"/>
      <color rgb="FF000000"/>
      <name val="Calibri"/>
      <family val="2"/>
      <scheme val="minor"/>
    </font>
    <font>
      <sz val="10"/>
      <name val="Arial"/>
      <family val="2"/>
    </font>
    <font>
      <b/>
      <sz val="9"/>
      <color indexed="81"/>
      <name val="Tahoma"/>
      <family val="2"/>
    </font>
    <font>
      <sz val="9"/>
      <color indexed="81"/>
      <name val="Tahoma"/>
      <family val="2"/>
    </font>
    <font>
      <sz val="11"/>
      <color rgb="FF000000"/>
      <name val="Arial"/>
      <family val="2"/>
    </font>
    <font>
      <b/>
      <sz val="11"/>
      <color rgb="FF000000"/>
      <name val="Arial"/>
      <family val="2"/>
    </font>
    <font>
      <sz val="11"/>
      <color rgb="FF000000"/>
      <name val="Calibri"/>
      <family val="2"/>
    </font>
    <font>
      <sz val="12"/>
      <color theme="1"/>
      <name val="Arial"/>
      <family val="2"/>
    </font>
    <font>
      <b/>
      <sz val="12"/>
      <color theme="1"/>
      <name val="Arial"/>
      <family val="2"/>
    </font>
    <font>
      <sz val="11"/>
      <color rgb="FFFF0000"/>
      <name val="Arial"/>
      <family val="2"/>
    </font>
    <font>
      <b/>
      <sz val="11"/>
      <color rgb="FFFF0000"/>
      <name val="Arial"/>
      <family val="2"/>
    </font>
    <font>
      <sz val="13"/>
      <name val="Calibri"/>
      <family val="2"/>
      <scheme val="minor"/>
    </font>
    <font>
      <sz val="14"/>
      <color rgb="FF001D35"/>
      <name val="Arial"/>
      <family val="2"/>
    </font>
    <font>
      <sz val="11"/>
      <color theme="1"/>
      <name val="Arial"/>
      <family val="2"/>
    </font>
    <font>
      <sz val="11"/>
      <color rgb="FF001D35"/>
      <name val="Arial"/>
      <family val="2"/>
    </font>
    <font>
      <b/>
      <sz val="11"/>
      <color theme="1"/>
      <name val="Arial"/>
      <family val="2"/>
    </font>
    <font>
      <sz val="11"/>
      <color rgb="FF002060"/>
      <name val="Arial"/>
      <family val="2"/>
    </font>
    <font>
      <sz val="11"/>
      <name val="Arial"/>
      <family val="2"/>
    </font>
    <font>
      <sz val="15"/>
      <color rgb="FF040C28"/>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indexed="65"/>
        <bgColor theme="0"/>
      </patternFill>
    </fill>
    <fill>
      <patternFill patternType="solid">
        <fgColor theme="0"/>
        <bgColor theme="0"/>
      </patternFill>
    </fill>
    <fill>
      <patternFill patternType="solid">
        <fgColor theme="9"/>
        <bgColor indexed="64"/>
      </patternFill>
    </fill>
    <fill>
      <patternFill patternType="solid">
        <fgColor theme="0" tint="-0.14999847407452621"/>
        <bgColor indexed="64"/>
      </patternFill>
    </fill>
    <fill>
      <patternFill patternType="solid">
        <fgColor rgb="FF92D050"/>
        <bgColor indexed="64"/>
      </patternFill>
    </fill>
  </fills>
  <borders count="60">
    <border>
      <left/>
      <right/>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6" fillId="0" borderId="0"/>
    <xf numFmtId="0" fontId="1" fillId="0" borderId="0"/>
    <xf numFmtId="0" fontId="18" fillId="0" borderId="0"/>
  </cellStyleXfs>
  <cellXfs count="718">
    <xf numFmtId="0" fontId="0" fillId="0" borderId="0" xfId="0"/>
    <xf numFmtId="0" fontId="2" fillId="0" borderId="0" xfId="0" applyFont="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xf numFmtId="0" fontId="2" fillId="0" borderId="0" xfId="0" applyFont="1"/>
    <xf numFmtId="0" fontId="7" fillId="0" borderId="0" xfId="2" applyFont="1" applyAlignment="1">
      <alignment horizontal="center" vertical="top" wrapText="1"/>
    </xf>
    <xf numFmtId="0" fontId="8" fillId="0" borderId="0" xfId="2" applyFont="1" applyAlignment="1">
      <alignment horizontal="center" vertical="top" wrapText="1"/>
    </xf>
    <xf numFmtId="3" fontId="9" fillId="0" borderId="0" xfId="0" applyNumberFormat="1" applyFont="1"/>
    <xf numFmtId="0" fontId="10" fillId="0" borderId="12" xfId="2" applyFont="1" applyBorder="1" applyAlignment="1">
      <alignment horizontal="center" vertical="center" wrapText="1"/>
    </xf>
    <xf numFmtId="0" fontId="10" fillId="0" borderId="13" xfId="2" applyFont="1" applyBorder="1" applyAlignment="1">
      <alignment horizontal="center" vertical="center" wrapText="1"/>
    </xf>
    <xf numFmtId="165" fontId="11" fillId="0" borderId="11"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0" xfId="0" applyNumberFormat="1" applyFont="1" applyAlignment="1">
      <alignment horizontal="center" vertical="center"/>
    </xf>
    <xf numFmtId="2" fontId="2" fillId="0" borderId="13" xfId="2" applyNumberFormat="1" applyFont="1" applyBorder="1" applyAlignment="1">
      <alignment horizontal="center" vertical="center" wrapText="1"/>
    </xf>
    <xf numFmtId="165" fontId="5" fillId="2" borderId="11" xfId="1" applyNumberFormat="1" applyFont="1" applyFill="1" applyBorder="1" applyAlignment="1" applyProtection="1">
      <alignment horizontal="center" vertical="center"/>
      <protection hidden="1"/>
    </xf>
    <xf numFmtId="0" fontId="5" fillId="0" borderId="11" xfId="0" applyFont="1" applyBorder="1" applyAlignment="1">
      <alignment horizontal="center" vertical="center"/>
    </xf>
    <xf numFmtId="1" fontId="5" fillId="0" borderId="13" xfId="0" applyNumberFormat="1" applyFont="1" applyBorder="1" applyAlignment="1">
      <alignment horizontal="center" vertical="center"/>
    </xf>
    <xf numFmtId="49" fontId="2" fillId="0" borderId="13" xfId="3" applyNumberFormat="1" applyFont="1" applyBorder="1" applyAlignment="1">
      <alignment horizontal="center" vertical="center" wrapText="1"/>
    </xf>
    <xf numFmtId="0" fontId="2" fillId="0" borderId="13" xfId="0" applyFont="1" applyBorder="1" applyAlignment="1">
      <alignment horizontal="center" vertical="center" wrapText="1"/>
    </xf>
    <xf numFmtId="165" fontId="12" fillId="2" borderId="11" xfId="1" applyNumberFormat="1" applyFont="1" applyFill="1" applyBorder="1" applyAlignment="1" applyProtection="1">
      <alignment horizontal="center" vertical="center"/>
      <protection hidden="1"/>
    </xf>
    <xf numFmtId="165" fontId="5" fillId="0" borderId="11" xfId="0" applyNumberFormat="1" applyFont="1" applyBorder="1" applyAlignment="1">
      <alignment horizontal="center" vertical="center"/>
    </xf>
    <xf numFmtId="1" fontId="5" fillId="0" borderId="0" xfId="0" applyNumberFormat="1" applyFont="1" applyAlignment="1">
      <alignment horizontal="center" vertical="center" wrapText="1"/>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wrapText="1"/>
    </xf>
    <xf numFmtId="1"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2" fillId="0" borderId="13" xfId="0" applyFont="1" applyBorder="1" applyAlignment="1">
      <alignment horizontal="center" vertical="center"/>
    </xf>
    <xf numFmtId="166" fontId="5" fillId="2" borderId="11" xfId="1" applyNumberFormat="1" applyFont="1" applyFill="1" applyBorder="1" applyAlignment="1" applyProtection="1">
      <alignment horizontal="center" vertical="center"/>
      <protection hidden="1"/>
    </xf>
    <xf numFmtId="0" fontId="5" fillId="2" borderId="11" xfId="0" applyFont="1" applyFill="1" applyBorder="1" applyAlignment="1">
      <alignment horizontal="center" vertical="center"/>
    </xf>
    <xf numFmtId="1" fontId="5" fillId="2" borderId="13" xfId="0" applyNumberFormat="1" applyFont="1" applyFill="1" applyBorder="1" applyAlignment="1">
      <alignment horizontal="center" vertical="center"/>
    </xf>
    <xf numFmtId="1" fontId="5" fillId="2" borderId="0" xfId="0" applyNumberFormat="1" applyFont="1" applyFill="1" applyAlignment="1">
      <alignment horizontal="center" vertical="center"/>
    </xf>
    <xf numFmtId="0" fontId="5" fillId="2" borderId="0" xfId="0" applyFont="1" applyFill="1"/>
    <xf numFmtId="0" fontId="5" fillId="2" borderId="13" xfId="0" applyFont="1" applyFill="1" applyBorder="1" applyAlignment="1">
      <alignment horizontal="center" vertical="center"/>
    </xf>
    <xf numFmtId="44" fontId="5" fillId="2" borderId="0" xfId="1" applyFont="1" applyFill="1"/>
    <xf numFmtId="0" fontId="11" fillId="2" borderId="11" xfId="2" applyFont="1" applyFill="1" applyBorder="1" applyAlignment="1">
      <alignment horizontal="center" vertical="center" wrapText="1"/>
    </xf>
    <xf numFmtId="0" fontId="5" fillId="2" borderId="0" xfId="0" applyFont="1" applyFill="1" applyAlignment="1">
      <alignment horizontal="center" vertical="center"/>
    </xf>
    <xf numFmtId="0" fontId="10" fillId="0" borderId="14" xfId="2" applyFont="1" applyBorder="1" applyAlignment="1">
      <alignment horizontal="center" vertical="center" wrapText="1"/>
    </xf>
    <xf numFmtId="3" fontId="11" fillId="2" borderId="3" xfId="1" applyNumberFormat="1" applyFont="1" applyFill="1" applyBorder="1" applyAlignment="1">
      <alignment horizontal="center" vertical="center" wrapText="1"/>
    </xf>
    <xf numFmtId="0" fontId="2" fillId="0" borderId="15" xfId="2" quotePrefix="1" applyFont="1" applyBorder="1" applyAlignment="1">
      <alignment horizontal="center" vertical="center" wrapText="1"/>
    </xf>
    <xf numFmtId="165" fontId="5" fillId="2" borderId="0" xfId="1" applyNumberFormat="1" applyFont="1" applyFill="1" applyBorder="1" applyAlignment="1" applyProtection="1">
      <alignment horizontal="center" vertical="center"/>
      <protection hidden="1"/>
    </xf>
    <xf numFmtId="0" fontId="5" fillId="0" borderId="13" xfId="0" applyFont="1" applyBorder="1" applyAlignment="1">
      <alignment vertical="center"/>
    </xf>
    <xf numFmtId="49" fontId="2" fillId="0" borderId="12" xfId="2" quotePrefix="1" applyNumberFormat="1" applyFont="1" applyBorder="1" applyAlignment="1">
      <alignment horizontal="center" vertical="center" wrapText="1"/>
    </xf>
    <xf numFmtId="0" fontId="2" fillId="0" borderId="12" xfId="2" quotePrefix="1" applyFont="1" applyBorder="1" applyAlignment="1">
      <alignment horizontal="center" vertical="center" wrapText="1"/>
    </xf>
    <xf numFmtId="44" fontId="5" fillId="2" borderId="0" xfId="1" applyFont="1" applyFill="1" applyBorder="1" applyAlignment="1" applyProtection="1">
      <alignment horizontal="center" vertical="center"/>
      <protection hidden="1"/>
    </xf>
    <xf numFmtId="49" fontId="2" fillId="0" borderId="14" xfId="2" quotePrefix="1" applyNumberFormat="1" applyFont="1" applyBorder="1" applyAlignment="1">
      <alignment horizontal="center" vertical="center" wrapText="1"/>
    </xf>
    <xf numFmtId="0" fontId="2" fillId="0" borderId="16" xfId="2" quotePrefix="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2" quotePrefix="1" applyFont="1" applyBorder="1" applyAlignment="1">
      <alignment horizontal="center" vertical="center" wrapText="1"/>
    </xf>
    <xf numFmtId="0" fontId="5" fillId="2" borderId="11" xfId="0" applyFont="1" applyFill="1" applyBorder="1" applyAlignment="1">
      <alignment horizontal="center" vertical="center" wrapText="1"/>
    </xf>
    <xf numFmtId="1" fontId="5" fillId="2" borderId="13" xfId="0"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10" xfId="2" quotePrefix="1" applyFont="1" applyBorder="1" applyAlignment="1">
      <alignment horizontal="center" vertical="center" wrapText="1"/>
    </xf>
    <xf numFmtId="0" fontId="2" fillId="0" borderId="20" xfId="0" applyFont="1" applyBorder="1" applyAlignment="1">
      <alignment horizontal="center" vertical="center"/>
    </xf>
    <xf numFmtId="0" fontId="2" fillId="0" borderId="21" xfId="2" quotePrefix="1"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2" quotePrefix="1" applyFont="1" applyBorder="1" applyAlignment="1">
      <alignment horizontal="center" vertical="center" wrapText="1"/>
    </xf>
    <xf numFmtId="0" fontId="10" fillId="0" borderId="22" xfId="2" applyFont="1" applyBorder="1" applyAlignment="1">
      <alignment horizontal="center" vertical="center" wrapText="1"/>
    </xf>
    <xf numFmtId="49" fontId="2" fillId="0" borderId="17" xfId="2" quotePrefix="1" applyNumberFormat="1" applyFont="1" applyBorder="1" applyAlignment="1">
      <alignment horizontal="center" vertical="center" wrapText="1"/>
    </xf>
    <xf numFmtId="0" fontId="2" fillId="0" borderId="14" xfId="2" quotePrefix="1" applyFont="1" applyBorder="1" applyAlignment="1">
      <alignment horizontal="center" vertical="center" wrapText="1"/>
    </xf>
    <xf numFmtId="49" fontId="2" fillId="0" borderId="19" xfId="2" quotePrefix="1" applyNumberFormat="1" applyFont="1" applyBorder="1" applyAlignment="1">
      <alignment horizontal="center" vertical="center" wrapText="1"/>
    </xf>
    <xf numFmtId="49" fontId="2" fillId="0" borderId="23" xfId="2" quotePrefix="1" applyNumberFormat="1" applyFont="1" applyBorder="1" applyAlignment="1">
      <alignment horizontal="center" vertical="center" wrapText="1"/>
    </xf>
    <xf numFmtId="0" fontId="2" fillId="0" borderId="17" xfId="0" applyFont="1" applyBorder="1" applyAlignment="1">
      <alignment horizontal="center" vertical="center"/>
    </xf>
    <xf numFmtId="0" fontId="2" fillId="0" borderId="2" xfId="2" quotePrefix="1" applyFont="1" applyBorder="1" applyAlignment="1">
      <alignment horizontal="center" vertical="center" wrapText="1"/>
    </xf>
    <xf numFmtId="1" fontId="5" fillId="2" borderId="0" xfId="0" applyNumberFormat="1" applyFont="1" applyFill="1" applyAlignment="1">
      <alignment horizontal="center" vertical="center" wrapText="1"/>
    </xf>
    <xf numFmtId="0" fontId="2" fillId="0" borderId="23" xfId="0" applyFont="1" applyBorder="1" applyAlignment="1">
      <alignment horizontal="center" vertical="center"/>
    </xf>
    <xf numFmtId="167" fontId="5" fillId="2" borderId="0" xfId="1" applyNumberFormat="1" applyFont="1" applyFill="1" applyBorder="1" applyAlignment="1" applyProtection="1">
      <alignment horizontal="left" vertical="center" indent="2"/>
      <protection hidden="1"/>
    </xf>
    <xf numFmtId="0" fontId="2" fillId="0" borderId="24" xfId="0" applyFont="1" applyBorder="1" applyAlignment="1">
      <alignment horizontal="center" vertical="center"/>
    </xf>
    <xf numFmtId="0" fontId="2" fillId="0" borderId="0" xfId="2" quotePrefix="1" applyFont="1" applyAlignment="1">
      <alignment horizontal="center" vertical="center" wrapText="1"/>
    </xf>
    <xf numFmtId="0" fontId="11" fillId="2" borderId="0" xfId="2" applyFont="1" applyFill="1" applyAlignment="1">
      <alignment horizontal="center" vertical="center" wrapText="1"/>
    </xf>
    <xf numFmtId="3" fontId="11" fillId="2" borderId="0" xfId="1" applyNumberFormat="1" applyFont="1" applyFill="1" applyBorder="1" applyAlignment="1">
      <alignment horizontal="center" vertical="center" wrapText="1"/>
    </xf>
    <xf numFmtId="0" fontId="5" fillId="2" borderId="0" xfId="0" applyFont="1" applyFill="1" applyAlignment="1">
      <alignment horizontal="justify" vertical="top"/>
    </xf>
    <xf numFmtId="0" fontId="5" fillId="0" borderId="0" xfId="0" applyFont="1" applyAlignment="1">
      <alignment horizontal="justify" vertical="top"/>
    </xf>
    <xf numFmtId="0" fontId="2" fillId="0" borderId="19" xfId="3" applyFont="1" applyBorder="1" applyAlignment="1">
      <alignment horizontal="center" vertical="center" wrapText="1"/>
    </xf>
    <xf numFmtId="0" fontId="2" fillId="0" borderId="20" xfId="0" applyFont="1" applyBorder="1" applyAlignment="1">
      <alignment horizontal="center" vertical="center" wrapText="1"/>
    </xf>
    <xf numFmtId="44" fontId="5" fillId="2" borderId="0" xfId="1" applyFont="1" applyFill="1" applyBorder="1" applyAlignment="1" applyProtection="1">
      <alignment horizontal="left" vertical="center" indent="2"/>
      <protection hidden="1"/>
    </xf>
    <xf numFmtId="0" fontId="2" fillId="0" borderId="12" xfId="2" applyFont="1" applyBorder="1" applyAlignment="1">
      <alignment horizontal="center" vertical="center" wrapText="1"/>
    </xf>
    <xf numFmtId="165" fontId="12" fillId="2" borderId="0" xfId="1" applyNumberFormat="1" applyFont="1" applyFill="1" applyBorder="1" applyAlignment="1" applyProtection="1">
      <alignment horizontal="center" vertical="center"/>
      <protection hidden="1"/>
    </xf>
    <xf numFmtId="165" fontId="5" fillId="2" borderId="28" xfId="1" applyNumberFormat="1" applyFont="1" applyFill="1" applyBorder="1" applyAlignment="1" applyProtection="1">
      <alignment horizontal="center" vertical="center"/>
      <protection hidden="1"/>
    </xf>
    <xf numFmtId="44" fontId="5" fillId="2" borderId="28" xfId="1" applyFont="1" applyFill="1" applyBorder="1" applyAlignment="1" applyProtection="1">
      <alignment horizontal="left" vertical="center" indent="2"/>
      <protection hidden="1"/>
    </xf>
    <xf numFmtId="44" fontId="5" fillId="2" borderId="28" xfId="1" applyFont="1" applyFill="1" applyBorder="1" applyAlignment="1" applyProtection="1">
      <alignment horizontal="center" vertical="center"/>
      <protection hidden="1"/>
    </xf>
    <xf numFmtId="2" fontId="5" fillId="2" borderId="0" xfId="0" applyNumberFormat="1" applyFont="1" applyFill="1"/>
    <xf numFmtId="0" fontId="2" fillId="0" borderId="13" xfId="0" applyFont="1" applyBorder="1" applyAlignment="1">
      <alignment horizontal="justify" vertical="center" wrapText="1"/>
    </xf>
    <xf numFmtId="0" fontId="2" fillId="0" borderId="22" xfId="2" applyFont="1" applyBorder="1" applyAlignment="1">
      <alignment horizontal="center" vertical="center" wrapText="1"/>
    </xf>
    <xf numFmtId="0" fontId="12" fillId="2" borderId="11" xfId="0" applyFont="1" applyFill="1" applyBorder="1" applyAlignment="1">
      <alignment horizontal="center" vertical="center" wrapText="1"/>
    </xf>
    <xf numFmtId="1" fontId="12" fillId="2" borderId="13" xfId="0" applyNumberFormat="1" applyFont="1" applyFill="1" applyBorder="1" applyAlignment="1">
      <alignment horizontal="center" vertical="center" wrapText="1"/>
    </xf>
    <xf numFmtId="0" fontId="12" fillId="0" borderId="11" xfId="0" applyFont="1" applyBorder="1" applyAlignment="1">
      <alignment horizontal="center" vertical="center" wrapText="1"/>
    </xf>
    <xf numFmtId="0" fontId="2" fillId="0" borderId="14" xfId="2" applyFont="1" applyBorder="1" applyAlignment="1">
      <alignment horizontal="center" vertical="center" wrapText="1"/>
    </xf>
    <xf numFmtId="166" fontId="12" fillId="2" borderId="11" xfId="1" applyNumberFormat="1" applyFont="1" applyFill="1" applyBorder="1" applyAlignment="1" applyProtection="1">
      <alignment horizontal="center" vertical="center"/>
      <protection hidden="1"/>
    </xf>
    <xf numFmtId="44" fontId="5" fillId="2" borderId="11" xfId="1" applyFont="1" applyFill="1" applyBorder="1" applyAlignment="1" applyProtection="1">
      <alignment horizontal="center" vertical="center"/>
      <protection hidden="1"/>
    </xf>
    <xf numFmtId="0" fontId="2" fillId="0" borderId="10" xfId="2" applyFont="1" applyBorder="1" applyAlignment="1">
      <alignment horizontal="center" vertical="center" wrapText="1"/>
    </xf>
    <xf numFmtId="49" fontId="5" fillId="2" borderId="13" xfId="3"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0" xfId="0" applyFont="1" applyFill="1" applyAlignment="1">
      <alignment horizontal="justify" vertical="center" wrapText="1"/>
    </xf>
    <xf numFmtId="2" fontId="5" fillId="2" borderId="0" xfId="0" applyNumberFormat="1" applyFont="1" applyFill="1" applyAlignment="1">
      <alignment horizontal="justify" vertical="center" wrapText="1"/>
    </xf>
    <xf numFmtId="44" fontId="5" fillId="2" borderId="11" xfId="1" applyFont="1" applyFill="1" applyBorder="1" applyAlignment="1" applyProtection="1">
      <alignment horizontal="left" vertical="center" indent="2"/>
      <protection hidden="1"/>
    </xf>
    <xf numFmtId="167" fontId="5" fillId="2" borderId="11" xfId="1" applyNumberFormat="1" applyFont="1" applyFill="1" applyBorder="1" applyAlignment="1" applyProtection="1">
      <alignment horizontal="left" vertical="center" indent="2"/>
      <protection hidden="1"/>
    </xf>
    <xf numFmtId="2" fontId="5" fillId="0" borderId="0" xfId="2" applyNumberFormat="1" applyFont="1" applyAlignment="1">
      <alignment horizontal="center" vertical="center" wrapText="1"/>
    </xf>
    <xf numFmtId="0" fontId="2" fillId="0" borderId="30" xfId="0" applyFont="1" applyBorder="1" applyAlignment="1">
      <alignment horizontal="center" vertical="center"/>
    </xf>
    <xf numFmtId="0" fontId="14" fillId="2" borderId="11" xfId="2" applyFont="1" applyFill="1" applyBorder="1" applyAlignment="1">
      <alignment horizontal="center" vertical="center" wrapText="1"/>
    </xf>
    <xf numFmtId="165" fontId="11" fillId="2" borderId="11" xfId="1" applyNumberFormat="1" applyFont="1" applyFill="1" applyBorder="1" applyAlignment="1" applyProtection="1">
      <alignment horizontal="center" vertical="center"/>
      <protection hidden="1"/>
    </xf>
    <xf numFmtId="44" fontId="11" fillId="2" borderId="11" xfId="1" applyFont="1" applyFill="1" applyBorder="1" applyAlignment="1" applyProtection="1">
      <alignment horizontal="center" vertical="center"/>
      <protection hidden="1"/>
    </xf>
    <xf numFmtId="0" fontId="2" fillId="0" borderId="12" xfId="0" applyFont="1" applyBorder="1" applyAlignment="1">
      <alignment horizontal="center" vertical="center"/>
    </xf>
    <xf numFmtId="0" fontId="2" fillId="0" borderId="13" xfId="0" applyFont="1" applyBorder="1"/>
    <xf numFmtId="0" fontId="5" fillId="2" borderId="0" xfId="0" applyFont="1" applyFill="1" applyAlignment="1">
      <alignment vertical="center"/>
    </xf>
    <xf numFmtId="0" fontId="15" fillId="0" borderId="13" xfId="0" applyFont="1" applyBorder="1" applyAlignment="1">
      <alignment horizontal="center" vertical="center" wrapText="1"/>
    </xf>
    <xf numFmtId="0" fontId="5" fillId="0" borderId="0" xfId="0" applyFont="1" applyAlignment="1">
      <alignment vertical="center"/>
    </xf>
    <xf numFmtId="44" fontId="5" fillId="2" borderId="6" xfId="1" applyFont="1" applyFill="1" applyBorder="1" applyAlignment="1" applyProtection="1">
      <alignment horizontal="left" vertical="center" indent="2"/>
      <protection hidden="1"/>
    </xf>
    <xf numFmtId="44" fontId="5" fillId="2" borderId="4" xfId="1" applyFont="1" applyFill="1" applyBorder="1" applyAlignment="1" applyProtection="1">
      <alignment horizontal="left" vertical="center" indent="2"/>
      <protection hidden="1"/>
    </xf>
    <xf numFmtId="0" fontId="13" fillId="2" borderId="0" xfId="0" applyFont="1" applyFill="1"/>
    <xf numFmtId="0" fontId="2" fillId="0" borderId="12" xfId="3" applyFont="1" applyBorder="1" applyAlignment="1">
      <alignment horizontal="center" vertical="center" wrapText="1"/>
    </xf>
    <xf numFmtId="44" fontId="2" fillId="2" borderId="11" xfId="1" applyFont="1" applyFill="1" applyBorder="1" applyAlignment="1">
      <alignment horizontal="left" vertical="center"/>
    </xf>
    <xf numFmtId="0" fontId="2" fillId="0" borderId="14" xfId="3" applyFont="1" applyBorder="1" applyAlignment="1">
      <alignment horizontal="center" vertical="center" wrapText="1"/>
    </xf>
    <xf numFmtId="165" fontId="5" fillId="0" borderId="11" xfId="1" applyNumberFormat="1" applyFont="1" applyFill="1" applyBorder="1" applyAlignment="1" applyProtection="1">
      <alignment horizontal="center" vertical="center"/>
      <protection hidden="1"/>
    </xf>
    <xf numFmtId="0" fontId="2" fillId="0" borderId="5" xfId="2" applyFont="1" applyBorder="1" applyAlignment="1">
      <alignment horizontal="center" vertical="center" wrapText="1"/>
    </xf>
    <xf numFmtId="49" fontId="2" fillId="0" borderId="19" xfId="3" applyNumberFormat="1" applyFont="1" applyBorder="1" applyAlignment="1">
      <alignment horizontal="center" vertical="center" wrapText="1"/>
    </xf>
    <xf numFmtId="49" fontId="2" fillId="0" borderId="20" xfId="3" applyNumberFormat="1" applyFont="1" applyBorder="1" applyAlignment="1">
      <alignment horizontal="center" vertical="center" wrapText="1"/>
    </xf>
    <xf numFmtId="1" fontId="2" fillId="0" borderId="12" xfId="2" applyNumberFormat="1" applyFont="1" applyBorder="1" applyAlignment="1">
      <alignment horizontal="center" vertical="center" wrapText="1"/>
    </xf>
    <xf numFmtId="0" fontId="17" fillId="0" borderId="0" xfId="0" applyFont="1"/>
    <xf numFmtId="0" fontId="5" fillId="4" borderId="0" xfId="0" applyFont="1" applyFill="1"/>
    <xf numFmtId="0" fontId="2" fillId="0" borderId="12" xfId="0" applyFont="1" applyBorder="1" applyAlignment="1">
      <alignment horizontal="center" vertical="center" wrapText="1"/>
    </xf>
    <xf numFmtId="2" fontId="5" fillId="4" borderId="0" xfId="0" applyNumberFormat="1" applyFont="1" applyFill="1"/>
    <xf numFmtId="0" fontId="2" fillId="0" borderId="12" xfId="4" applyFont="1" applyBorder="1" applyAlignment="1">
      <alignment horizontal="center" vertical="center" wrapText="1"/>
    </xf>
    <xf numFmtId="0" fontId="2" fillId="0" borderId="14" xfId="4" applyFont="1" applyBorder="1" applyAlignment="1">
      <alignment horizontal="center" vertical="center" wrapText="1"/>
    </xf>
    <xf numFmtId="0" fontId="2" fillId="0" borderId="22" xfId="4" applyFont="1" applyBorder="1" applyAlignment="1">
      <alignment horizontal="center" vertical="center" wrapText="1"/>
    </xf>
    <xf numFmtId="169" fontId="2" fillId="0" borderId="14" xfId="1" applyNumberFormat="1" applyFont="1" applyFill="1" applyBorder="1" applyAlignment="1">
      <alignment horizontal="center" vertical="center" wrapText="1"/>
    </xf>
    <xf numFmtId="0" fontId="11" fillId="2" borderId="10" xfId="0" applyFont="1" applyFill="1" applyBorder="1" applyAlignment="1">
      <alignment vertical="center" wrapText="1"/>
    </xf>
    <xf numFmtId="0" fontId="11" fillId="2" borderId="11" xfId="0" applyFont="1" applyFill="1" applyBorder="1" applyAlignment="1">
      <alignment vertical="center" wrapText="1"/>
    </xf>
    <xf numFmtId="0" fontId="11" fillId="2" borderId="0" xfId="0" applyFont="1" applyFill="1" applyAlignment="1">
      <alignment vertical="center" wrapText="1"/>
    </xf>
    <xf numFmtId="0" fontId="2" fillId="0" borderId="12" xfId="2" applyFont="1" applyBorder="1" applyAlignment="1">
      <alignment horizontal="center" vertical="center"/>
    </xf>
    <xf numFmtId="0" fontId="2" fillId="0" borderId="22" xfId="2" applyFont="1" applyBorder="1" applyAlignment="1">
      <alignment horizontal="center" vertical="center"/>
    </xf>
    <xf numFmtId="0" fontId="2" fillId="0" borderId="1" xfId="2" applyFont="1" applyBorder="1" applyAlignment="1">
      <alignment horizontal="center" vertical="center"/>
    </xf>
    <xf numFmtId="0" fontId="2" fillId="0" borderId="14" xfId="2" applyFont="1" applyBorder="1" applyAlignment="1">
      <alignment horizontal="center" vertical="center"/>
    </xf>
    <xf numFmtId="0" fontId="5" fillId="2" borderId="11" xfId="0" applyFont="1" applyFill="1" applyBorder="1" applyAlignment="1">
      <alignment vertical="center" wrapText="1"/>
    </xf>
    <xf numFmtId="0" fontId="5" fillId="2" borderId="0" xfId="0" applyFont="1" applyFill="1" applyAlignment="1">
      <alignment vertical="center" wrapText="1"/>
    </xf>
    <xf numFmtId="2" fontId="5" fillId="2" borderId="11" xfId="1" applyNumberFormat="1" applyFont="1" applyFill="1" applyBorder="1" applyAlignment="1" applyProtection="1">
      <alignment horizontal="center" vertical="center"/>
      <protection hidden="1"/>
    </xf>
    <xf numFmtId="1" fontId="2" fillId="0" borderId="22" xfId="2" applyNumberFormat="1" applyFont="1" applyBorder="1" applyAlignment="1">
      <alignment horizontal="center" vertical="center" wrapText="1"/>
    </xf>
    <xf numFmtId="1" fontId="2" fillId="0" borderId="14" xfId="2" applyNumberFormat="1" applyFont="1" applyBorder="1" applyAlignment="1">
      <alignment horizontal="center" vertical="center" wrapText="1"/>
    </xf>
    <xf numFmtId="0" fontId="2" fillId="2" borderId="13" xfId="0" applyFont="1" applyFill="1" applyBorder="1" applyAlignment="1">
      <alignment horizontal="center" vertical="center" wrapText="1"/>
    </xf>
    <xf numFmtId="2" fontId="2" fillId="2" borderId="13" xfId="2" applyNumberFormat="1" applyFont="1" applyFill="1" applyBorder="1" applyAlignment="1">
      <alignment horizontal="center" vertical="center" wrapText="1"/>
    </xf>
    <xf numFmtId="0" fontId="2" fillId="3" borderId="12" xfId="3"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2" borderId="13" xfId="0" applyFont="1" applyFill="1" applyBorder="1" applyAlignment="1">
      <alignment vertical="center" wrapText="1"/>
    </xf>
    <xf numFmtId="0" fontId="2" fillId="2" borderId="13" xfId="0" applyFont="1" applyFill="1" applyBorder="1" applyAlignment="1">
      <alignment vertical="top" wrapText="1"/>
    </xf>
    <xf numFmtId="0" fontId="2" fillId="2" borderId="13" xfId="0" applyFont="1" applyFill="1" applyBorder="1" applyAlignment="1">
      <alignment horizontal="center" vertical="center"/>
    </xf>
    <xf numFmtId="0" fontId="2" fillId="3" borderId="0" xfId="0" applyFont="1" applyFill="1" applyAlignment="1">
      <alignment horizontal="center" vertical="center"/>
    </xf>
    <xf numFmtId="0" fontId="2" fillId="2" borderId="33" xfId="0" applyFont="1" applyFill="1" applyBorder="1" applyAlignment="1">
      <alignment horizontal="center" vertical="center" wrapText="1"/>
    </xf>
    <xf numFmtId="0" fontId="2" fillId="2" borderId="30" xfId="0" applyFont="1" applyFill="1" applyBorder="1" applyAlignment="1">
      <alignment horizontal="center" vertical="center" wrapText="1"/>
    </xf>
    <xf numFmtId="49" fontId="2" fillId="2" borderId="33" xfId="3" applyNumberFormat="1" applyFont="1" applyFill="1" applyBorder="1" applyAlignment="1">
      <alignment horizontal="center" vertical="center" wrapText="1"/>
    </xf>
    <xf numFmtId="2" fontId="0" fillId="0" borderId="0" xfId="0" applyNumberFormat="1"/>
    <xf numFmtId="0" fontId="4" fillId="2" borderId="0" xfId="0" applyFont="1" applyFill="1" applyAlignment="1">
      <alignment horizontal="center"/>
    </xf>
    <xf numFmtId="49" fontId="2" fillId="2" borderId="13" xfId="3" applyNumberFormat="1" applyFont="1" applyFill="1" applyBorder="1" applyAlignment="1">
      <alignment horizontal="center" vertical="center" wrapText="1"/>
    </xf>
    <xf numFmtId="0" fontId="10" fillId="0" borderId="33" xfId="2" applyFont="1" applyBorder="1" applyAlignment="1">
      <alignment horizontal="center" vertical="center" wrapText="1"/>
    </xf>
    <xf numFmtId="0" fontId="2" fillId="2" borderId="13" xfId="0" applyFont="1" applyFill="1" applyBorder="1" applyAlignment="1">
      <alignment horizontal="justify" vertical="center" wrapText="1"/>
    </xf>
    <xf numFmtId="2" fontId="2" fillId="2" borderId="33" xfId="2" applyNumberFormat="1"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 fillId="2" borderId="30" xfId="2" applyFont="1" applyFill="1" applyBorder="1" applyAlignment="1">
      <alignment horizontal="center" vertical="center" wrapText="1"/>
    </xf>
    <xf numFmtId="0" fontId="2" fillId="2" borderId="37" xfId="0" applyFont="1" applyFill="1" applyBorder="1" applyAlignment="1">
      <alignment horizontal="center" vertical="center" wrapText="1"/>
    </xf>
    <xf numFmtId="2" fontId="2" fillId="2" borderId="37" xfId="2" applyNumberFormat="1" applyFont="1" applyFill="1" applyBorder="1" applyAlignment="1">
      <alignment horizontal="center" vertical="center" wrapText="1"/>
    </xf>
    <xf numFmtId="0" fontId="2" fillId="2" borderId="42" xfId="0" applyFont="1" applyFill="1" applyBorder="1" applyAlignment="1">
      <alignment horizontal="center" vertical="center" wrapText="1"/>
    </xf>
    <xf numFmtId="2" fontId="2" fillId="2" borderId="42" xfId="2" applyNumberFormat="1" applyFont="1" applyFill="1" applyBorder="1" applyAlignment="1">
      <alignment horizontal="center" vertical="center" wrapText="1"/>
    </xf>
    <xf numFmtId="0" fontId="2" fillId="2" borderId="33" xfId="0" applyFont="1" applyFill="1" applyBorder="1" applyAlignment="1">
      <alignment horizontal="justify" vertical="center" wrapText="1"/>
    </xf>
    <xf numFmtId="0" fontId="2" fillId="2" borderId="13" xfId="3" applyFont="1" applyFill="1" applyBorder="1" applyAlignment="1">
      <alignment horizontal="center" vertical="center" wrapText="1"/>
    </xf>
    <xf numFmtId="0" fontId="2" fillId="2" borderId="13" xfId="0" applyFont="1" applyFill="1" applyBorder="1" applyAlignment="1">
      <alignment horizontal="justify" wrapText="1"/>
    </xf>
    <xf numFmtId="4" fontId="3" fillId="2" borderId="0" xfId="0" applyNumberFormat="1" applyFont="1" applyFill="1"/>
    <xf numFmtId="4" fontId="7" fillId="2" borderId="0" xfId="2" applyNumberFormat="1" applyFont="1" applyFill="1" applyAlignment="1">
      <alignment horizontal="center" vertical="center" wrapText="1"/>
    </xf>
    <xf numFmtId="4" fontId="10" fillId="2" borderId="9" xfId="1" applyNumberFormat="1" applyFont="1" applyFill="1" applyBorder="1" applyAlignment="1">
      <alignment horizontal="center" vertical="center" wrapText="1"/>
    </xf>
    <xf numFmtId="4" fontId="2" fillId="2" borderId="11" xfId="1" applyNumberFormat="1" applyFont="1" applyFill="1" applyBorder="1" applyAlignment="1" applyProtection="1">
      <alignment horizontal="center" vertical="center"/>
      <protection hidden="1"/>
    </xf>
    <xf numFmtId="4" fontId="2" fillId="2" borderId="3" xfId="1" applyNumberFormat="1" applyFont="1" applyFill="1" applyBorder="1" applyAlignment="1" applyProtection="1">
      <alignment horizontal="center" vertical="center"/>
      <protection hidden="1"/>
    </xf>
    <xf numFmtId="4" fontId="2" fillId="2" borderId="0" xfId="1" applyNumberFormat="1" applyFont="1" applyFill="1" applyBorder="1" applyAlignment="1" applyProtection="1">
      <alignment horizontal="center" vertical="center"/>
      <protection hidden="1"/>
    </xf>
    <xf numFmtId="4" fontId="2" fillId="2" borderId="6" xfId="1" applyNumberFormat="1" applyFont="1" applyFill="1" applyBorder="1" applyAlignment="1" applyProtection="1">
      <alignment horizontal="center" vertical="center"/>
      <protection hidden="1"/>
    </xf>
    <xf numFmtId="4" fontId="2" fillId="2" borderId="5" xfId="1" applyNumberFormat="1" applyFont="1" applyFill="1" applyBorder="1" applyAlignment="1" applyProtection="1">
      <alignment horizontal="center" vertical="center"/>
      <protection hidden="1"/>
    </xf>
    <xf numFmtId="4" fontId="2" fillId="2" borderId="10" xfId="1" applyNumberFormat="1" applyFont="1" applyFill="1" applyBorder="1" applyAlignment="1" applyProtection="1">
      <alignment horizontal="center" vertical="center"/>
      <protection hidden="1"/>
    </xf>
    <xf numFmtId="4" fontId="2" fillId="2" borderId="2" xfId="1" applyNumberFormat="1" applyFont="1" applyFill="1" applyBorder="1" applyAlignment="1" applyProtection="1">
      <alignment horizontal="center" vertical="center"/>
      <protection hidden="1"/>
    </xf>
    <xf numFmtId="4" fontId="2" fillId="2" borderId="4" xfId="1" applyNumberFormat="1" applyFont="1" applyFill="1" applyBorder="1" applyAlignment="1" applyProtection="1">
      <alignment horizontal="center" vertical="center"/>
      <protection hidden="1"/>
    </xf>
    <xf numFmtId="4" fontId="0" fillId="2" borderId="0" xfId="0" applyNumberFormat="1" applyFill="1"/>
    <xf numFmtId="4" fontId="0" fillId="2" borderId="0" xfId="0" applyNumberFormat="1" applyFill="1" applyAlignment="1">
      <alignment horizontal="center"/>
    </xf>
    <xf numFmtId="4" fontId="2" fillId="3" borderId="0" xfId="1" applyNumberFormat="1" applyFont="1" applyFill="1" applyBorder="1" applyAlignment="1" applyProtection="1">
      <alignment horizontal="center" vertical="center"/>
      <protection hidden="1"/>
    </xf>
    <xf numFmtId="165" fontId="5" fillId="2" borderId="10" xfId="1" applyNumberFormat="1" applyFont="1" applyFill="1" applyBorder="1" applyAlignment="1" applyProtection="1">
      <alignment horizontal="center" vertical="center"/>
      <protection hidden="1"/>
    </xf>
    <xf numFmtId="165" fontId="5" fillId="2" borderId="21" xfId="1" applyNumberFormat="1" applyFont="1" applyFill="1" applyBorder="1" applyAlignment="1" applyProtection="1">
      <alignment horizontal="center" vertical="center"/>
      <protection hidden="1"/>
    </xf>
    <xf numFmtId="4" fontId="2" fillId="3" borderId="10" xfId="1" applyNumberFormat="1" applyFont="1" applyFill="1" applyBorder="1" applyAlignment="1" applyProtection="1">
      <alignment horizontal="center" vertical="center"/>
      <protection hidden="1"/>
    </xf>
    <xf numFmtId="4" fontId="2" fillId="3" borderId="2" xfId="1" applyNumberFormat="1" applyFont="1" applyFill="1" applyBorder="1" applyAlignment="1" applyProtection="1">
      <alignment horizontal="center" vertical="center"/>
      <protection hidden="1"/>
    </xf>
    <xf numFmtId="4" fontId="2" fillId="3" borderId="11" xfId="1" applyNumberFormat="1" applyFont="1" applyFill="1" applyBorder="1" applyAlignment="1" applyProtection="1">
      <alignment horizontal="center" vertical="center"/>
      <protection hidden="1"/>
    </xf>
    <xf numFmtId="164" fontId="5" fillId="2" borderId="11" xfId="1" applyNumberFormat="1" applyFont="1" applyFill="1" applyBorder="1" applyAlignment="1" applyProtection="1">
      <alignment horizontal="center" vertical="center"/>
      <protection hidden="1"/>
    </xf>
    <xf numFmtId="4" fontId="0" fillId="3" borderId="0" xfId="0" applyNumberFormat="1" applyFill="1" applyAlignment="1">
      <alignment horizontal="center"/>
    </xf>
    <xf numFmtId="4" fontId="2" fillId="3" borderId="3" xfId="1" applyNumberFormat="1" applyFont="1" applyFill="1" applyBorder="1" applyAlignment="1" applyProtection="1">
      <alignment horizontal="center" vertical="center"/>
      <protection hidden="1"/>
    </xf>
    <xf numFmtId="4" fontId="2" fillId="3" borderId="5" xfId="1" applyNumberFormat="1" applyFont="1" applyFill="1" applyBorder="1" applyAlignment="1" applyProtection="1">
      <alignment horizontal="center" vertical="center"/>
      <protection hidden="1"/>
    </xf>
    <xf numFmtId="0" fontId="2" fillId="2" borderId="13" xfId="2" applyFont="1" applyFill="1" applyBorder="1" applyAlignment="1">
      <alignment horizontal="center" vertical="center" wrapText="1"/>
    </xf>
    <xf numFmtId="2" fontId="18" fillId="2" borderId="13" xfId="0" applyNumberFormat="1" applyFont="1" applyFill="1" applyBorder="1" applyAlignment="1">
      <alignment horizontal="center" vertical="center" wrapText="1"/>
    </xf>
    <xf numFmtId="4" fontId="0" fillId="3" borderId="0" xfId="0" applyNumberFormat="1" applyFill="1" applyAlignment="1">
      <alignment horizontal="center" vertical="center"/>
    </xf>
    <xf numFmtId="0" fontId="10" fillId="2" borderId="33" xfId="2" applyFont="1" applyFill="1" applyBorder="1" applyAlignment="1">
      <alignment horizontal="center" vertical="center" wrapText="1"/>
    </xf>
    <xf numFmtId="2" fontId="2" fillId="2" borderId="30" xfId="2" applyNumberFormat="1" applyFont="1" applyFill="1" applyBorder="1" applyAlignment="1">
      <alignment horizontal="center" vertical="center" wrapText="1"/>
    </xf>
    <xf numFmtId="0" fontId="10" fillId="2" borderId="13" xfId="2" applyFont="1" applyFill="1" applyBorder="1" applyAlignment="1">
      <alignment horizontal="center" vertical="center" wrapText="1"/>
    </xf>
    <xf numFmtId="0" fontId="2" fillId="2" borderId="13" xfId="0" applyFont="1" applyFill="1" applyBorder="1" applyAlignment="1">
      <alignment horizontal="justify" vertical="top" wrapText="1"/>
    </xf>
    <xf numFmtId="49" fontId="2" fillId="2" borderId="34" xfId="3" applyNumberFormat="1" applyFont="1" applyFill="1" applyBorder="1" applyAlignment="1">
      <alignment horizontal="center" vertical="center" wrapText="1"/>
    </xf>
    <xf numFmtId="0" fontId="2" fillId="2" borderId="34" xfId="0" applyFont="1" applyFill="1" applyBorder="1" applyAlignment="1">
      <alignment horizontal="center" vertical="center" wrapText="1"/>
    </xf>
    <xf numFmtId="2" fontId="2" fillId="2" borderId="34" xfId="2" applyNumberFormat="1" applyFont="1" applyFill="1" applyBorder="1" applyAlignment="1">
      <alignment horizontal="center" vertical="center" wrapText="1"/>
    </xf>
    <xf numFmtId="2" fontId="2" fillId="2" borderId="37" xfId="0" applyNumberFormat="1" applyFont="1" applyFill="1" applyBorder="1" applyAlignment="1">
      <alignment horizontal="center" vertical="center" wrapText="1"/>
    </xf>
    <xf numFmtId="2" fontId="2" fillId="2" borderId="13" xfId="0" applyNumberFormat="1" applyFont="1" applyFill="1" applyBorder="1" applyAlignment="1">
      <alignment horizontal="center" vertical="center" wrapText="1"/>
    </xf>
    <xf numFmtId="2" fontId="2" fillId="2" borderId="42" xfId="0" applyNumberFormat="1" applyFont="1" applyFill="1" applyBorder="1" applyAlignment="1">
      <alignment horizontal="center" vertical="center" wrapText="1"/>
    </xf>
    <xf numFmtId="49" fontId="2" fillId="2" borderId="30" xfId="3" applyNumberFormat="1" applyFont="1" applyFill="1" applyBorder="1" applyAlignment="1">
      <alignment horizontal="center" vertical="center" wrapText="1"/>
    </xf>
    <xf numFmtId="0" fontId="2" fillId="2" borderId="30" xfId="0" applyFont="1" applyFill="1" applyBorder="1" applyAlignment="1">
      <alignment horizontal="justify" vertical="center" wrapText="1"/>
    </xf>
    <xf numFmtId="1" fontId="2" fillId="2" borderId="30" xfId="0" applyNumberFormat="1" applyFont="1" applyFill="1" applyBorder="1" applyAlignment="1">
      <alignment horizontal="center" vertical="center" wrapText="1"/>
    </xf>
    <xf numFmtId="1" fontId="2" fillId="2" borderId="13" xfId="0" applyNumberFormat="1" applyFont="1" applyFill="1" applyBorder="1" applyAlignment="1">
      <alignment horizontal="center" vertical="center" wrapText="1"/>
    </xf>
    <xf numFmtId="1" fontId="2" fillId="2" borderId="33" xfId="0" applyNumberFormat="1"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33" xfId="2" applyFont="1" applyFill="1" applyBorder="1" applyAlignment="1">
      <alignment horizontal="center" vertical="center" wrapText="1"/>
    </xf>
    <xf numFmtId="0" fontId="2" fillId="2" borderId="34" xfId="2" applyFont="1" applyFill="1" applyBorder="1" applyAlignment="1">
      <alignment horizontal="center" vertical="center" wrapText="1"/>
    </xf>
    <xf numFmtId="0" fontId="2" fillId="2" borderId="13" xfId="2" applyFont="1" applyFill="1" applyBorder="1" applyAlignment="1">
      <alignment horizontal="left" vertical="center" wrapText="1"/>
    </xf>
    <xf numFmtId="0" fontId="2" fillId="2" borderId="13" xfId="4" applyFont="1" applyFill="1" applyBorder="1" applyAlignment="1">
      <alignment horizontal="center" vertical="center" wrapText="1"/>
    </xf>
    <xf numFmtId="0" fontId="2" fillId="2" borderId="33" xfId="2" applyFont="1" applyFill="1" applyBorder="1" applyAlignment="1">
      <alignment horizontal="center" vertical="center"/>
    </xf>
    <xf numFmtId="1" fontId="2" fillId="2" borderId="13" xfId="2" applyNumberFormat="1" applyFont="1" applyFill="1" applyBorder="1" applyAlignment="1">
      <alignment horizontal="center" vertical="center" wrapText="1"/>
    </xf>
    <xf numFmtId="0" fontId="0" fillId="2" borderId="13" xfId="0" applyFill="1" applyBorder="1" applyAlignment="1">
      <alignment horizontal="center"/>
    </xf>
    <xf numFmtId="0" fontId="23" fillId="2" borderId="13" xfId="0" applyFont="1" applyFill="1" applyBorder="1" applyAlignment="1">
      <alignment horizontal="center" vertical="center"/>
    </xf>
    <xf numFmtId="0" fontId="0" fillId="2" borderId="42" xfId="0" applyFill="1" applyBorder="1" applyAlignment="1">
      <alignment horizontal="center"/>
    </xf>
    <xf numFmtId="0" fontId="23" fillId="2" borderId="42" xfId="0" applyFont="1" applyFill="1" applyBorder="1" applyAlignment="1">
      <alignment horizontal="center" vertical="center"/>
    </xf>
    <xf numFmtId="0" fontId="0" fillId="2" borderId="0" xfId="0" applyFill="1"/>
    <xf numFmtId="4" fontId="2" fillId="0" borderId="6" xfId="1" applyNumberFormat="1" applyFont="1" applyFill="1" applyBorder="1" applyAlignment="1" applyProtection="1">
      <alignment horizontal="center" vertical="center"/>
      <protection hidden="1"/>
    </xf>
    <xf numFmtId="4" fontId="2" fillId="0" borderId="11" xfId="1" applyNumberFormat="1" applyFont="1" applyFill="1" applyBorder="1" applyAlignment="1" applyProtection="1">
      <alignment horizontal="center" vertical="center"/>
      <protection hidden="1"/>
    </xf>
    <xf numFmtId="49" fontId="2" fillId="2" borderId="12" xfId="3" applyNumberFormat="1" applyFont="1" applyFill="1" applyBorder="1" applyAlignment="1">
      <alignment horizontal="center" vertical="center" wrapText="1"/>
    </xf>
    <xf numFmtId="49" fontId="2" fillId="2" borderId="0" xfId="3" applyNumberFormat="1" applyFont="1" applyFill="1" applyAlignment="1">
      <alignment horizontal="center" vertical="center" wrapText="1"/>
    </xf>
    <xf numFmtId="0" fontId="2" fillId="2" borderId="30" xfId="0" applyFont="1" applyFill="1" applyBorder="1" applyAlignment="1">
      <alignment vertical="center" wrapText="1"/>
    </xf>
    <xf numFmtId="0" fontId="10" fillId="2" borderId="13" xfId="2" applyFont="1" applyFill="1" applyBorder="1" applyAlignment="1">
      <alignment horizontal="justify" vertical="center" wrapText="1"/>
    </xf>
    <xf numFmtId="0" fontId="2" fillId="2" borderId="0" xfId="0" applyFont="1" applyFill="1" applyAlignment="1">
      <alignment horizontal="center" vertical="center"/>
    </xf>
    <xf numFmtId="49" fontId="2" fillId="2" borderId="48" xfId="3" applyNumberFormat="1" applyFont="1" applyFill="1" applyBorder="1" applyAlignment="1">
      <alignment horizontal="center" vertical="center" wrapText="1"/>
    </xf>
    <xf numFmtId="2" fontId="2" fillId="2" borderId="25" xfId="2" applyNumberFormat="1" applyFont="1" applyFill="1" applyBorder="1" applyAlignment="1">
      <alignment horizontal="center" vertical="center" wrapText="1"/>
    </xf>
    <xf numFmtId="2" fontId="2" fillId="2" borderId="39" xfId="2" applyNumberFormat="1" applyFont="1" applyFill="1" applyBorder="1" applyAlignment="1">
      <alignment horizontal="center" vertical="center" wrapText="1"/>
    </xf>
    <xf numFmtId="2" fontId="2" fillId="2" borderId="43" xfId="2" applyNumberFormat="1" applyFont="1" applyFill="1" applyBorder="1" applyAlignment="1">
      <alignment horizontal="center" vertical="center" wrapText="1"/>
    </xf>
    <xf numFmtId="0" fontId="2" fillId="2" borderId="34" xfId="0" applyFont="1" applyFill="1" applyBorder="1" applyAlignment="1">
      <alignment horizontal="justify" vertical="center" wrapText="1"/>
    </xf>
    <xf numFmtId="2" fontId="2" fillId="2" borderId="33" xfId="0" applyNumberFormat="1" applyFont="1" applyFill="1" applyBorder="1" applyAlignment="1">
      <alignment horizontal="center" vertical="center" wrapText="1"/>
    </xf>
    <xf numFmtId="0" fontId="2" fillId="2" borderId="12" xfId="2" applyFont="1" applyFill="1" applyBorder="1" applyAlignment="1">
      <alignment horizontal="center" vertical="center" wrapText="1"/>
    </xf>
    <xf numFmtId="167" fontId="0" fillId="0" borderId="0" xfId="0" applyNumberFormat="1"/>
    <xf numFmtId="0" fontId="10" fillId="0" borderId="0" xfId="2" applyFont="1" applyAlignment="1">
      <alignment horizontal="center" vertical="center" wrapText="1"/>
    </xf>
    <xf numFmtId="4" fontId="10" fillId="2" borderId="10" xfId="1" applyNumberFormat="1" applyFont="1" applyFill="1" applyBorder="1" applyAlignment="1">
      <alignment horizontal="center" vertical="center" wrapText="1"/>
    </xf>
    <xf numFmtId="165" fontId="11" fillId="0" borderId="0" xfId="0" applyNumberFormat="1" applyFont="1" applyAlignment="1">
      <alignment horizontal="center" vertical="center"/>
    </xf>
    <xf numFmtId="0" fontId="0" fillId="0" borderId="0" xfId="0" applyAlignment="1">
      <alignment vertical="center"/>
    </xf>
    <xf numFmtId="1" fontId="5" fillId="2" borderId="11" xfId="0" applyNumberFormat="1" applyFont="1" applyFill="1" applyBorder="1" applyAlignment="1">
      <alignment horizontal="center" vertical="center"/>
    </xf>
    <xf numFmtId="2" fontId="5" fillId="5" borderId="5" xfId="2"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4" fontId="2" fillId="2" borderId="18" xfId="1" applyNumberFormat="1" applyFont="1" applyFill="1" applyBorder="1" applyAlignment="1" applyProtection="1">
      <alignment horizontal="center" vertical="center"/>
      <protection hidden="1"/>
    </xf>
    <xf numFmtId="0" fontId="5" fillId="2" borderId="47" xfId="0" applyFont="1" applyFill="1" applyBorder="1" applyAlignment="1">
      <alignment horizontal="center" vertical="center"/>
    </xf>
    <xf numFmtId="0" fontId="5" fillId="2" borderId="26" xfId="0" applyFont="1" applyFill="1" applyBorder="1" applyAlignment="1">
      <alignment horizontal="center" vertical="center"/>
    </xf>
    <xf numFmtId="4" fontId="2" fillId="3" borderId="21" xfId="1" applyNumberFormat="1" applyFont="1" applyFill="1" applyBorder="1" applyAlignment="1" applyProtection="1">
      <alignment horizontal="center" vertical="center"/>
      <protection hidden="1"/>
    </xf>
    <xf numFmtId="0" fontId="5" fillId="2" borderId="27" xfId="0" applyFont="1" applyFill="1" applyBorder="1" applyAlignment="1">
      <alignment horizontal="center" vertical="center"/>
    </xf>
    <xf numFmtId="49" fontId="2" fillId="2" borderId="38" xfId="3" applyNumberFormat="1" applyFont="1" applyFill="1" applyBorder="1" applyAlignment="1">
      <alignment horizontal="center" vertical="center" wrapText="1"/>
    </xf>
    <xf numFmtId="1" fontId="5" fillId="2" borderId="7" xfId="0" applyNumberFormat="1" applyFont="1" applyFill="1" applyBorder="1" applyAlignment="1">
      <alignment horizontal="center" vertical="center"/>
    </xf>
    <xf numFmtId="0" fontId="2" fillId="2" borderId="34" xfId="0" applyFont="1" applyFill="1" applyBorder="1" applyAlignment="1">
      <alignment vertical="center" wrapText="1"/>
    </xf>
    <xf numFmtId="3" fontId="11" fillId="2" borderId="10" xfId="1" applyNumberFormat="1" applyFont="1" applyFill="1" applyBorder="1" applyAlignment="1">
      <alignment horizontal="center" vertical="center" wrapText="1"/>
    </xf>
    <xf numFmtId="3" fontId="11" fillId="2" borderId="11" xfId="1" applyNumberFormat="1" applyFont="1" applyFill="1" applyBorder="1" applyAlignment="1">
      <alignment horizontal="center" vertical="center" wrapText="1"/>
    </xf>
    <xf numFmtId="44" fontId="0" fillId="0" borderId="0" xfId="1" applyFont="1"/>
    <xf numFmtId="44" fontId="0" fillId="0" borderId="0" xfId="0" applyNumberFormat="1"/>
    <xf numFmtId="0" fontId="2" fillId="0" borderId="0" xfId="2" applyFont="1" applyAlignment="1">
      <alignment horizontal="center" vertical="center" wrapText="1"/>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2" fontId="5" fillId="6" borderId="18" xfId="2" applyNumberFormat="1" applyFont="1" applyFill="1" applyBorder="1" applyAlignment="1">
      <alignment horizontal="center" vertical="center" wrapText="1"/>
    </xf>
    <xf numFmtId="2" fontId="5" fillId="6" borderId="29" xfId="1" applyNumberFormat="1" applyFont="1" applyFill="1" applyBorder="1" applyAlignment="1" applyProtection="1">
      <alignment horizontal="center" vertical="center"/>
      <protection hidden="1"/>
    </xf>
    <xf numFmtId="2" fontId="5" fillId="6" borderId="18" xfId="1" applyNumberFormat="1" applyFont="1" applyFill="1" applyBorder="1" applyAlignment="1" applyProtection="1">
      <alignment horizontal="center" vertical="center"/>
      <protection hidden="1"/>
    </xf>
    <xf numFmtId="2" fontId="12" fillId="6" borderId="11" xfId="1" applyNumberFormat="1" applyFont="1" applyFill="1" applyBorder="1" applyAlignment="1" applyProtection="1">
      <alignment horizontal="center" vertical="center"/>
      <protection hidden="1"/>
    </xf>
    <xf numFmtId="2" fontId="5" fillId="6" borderId="11" xfId="1" applyNumberFormat="1" applyFont="1" applyFill="1" applyBorder="1" applyAlignment="1" applyProtection="1">
      <alignment horizontal="center" vertical="center"/>
      <protection hidden="1"/>
    </xf>
    <xf numFmtId="4" fontId="2" fillId="6" borderId="11" xfId="1" applyNumberFormat="1" applyFont="1" applyFill="1" applyBorder="1" applyAlignment="1" applyProtection="1">
      <alignment horizontal="center" vertical="center"/>
      <protection hidden="1"/>
    </xf>
    <xf numFmtId="167" fontId="8" fillId="0" borderId="0" xfId="1" applyNumberFormat="1" applyFont="1" applyAlignment="1">
      <alignment horizontal="center" vertical="top" wrapText="1"/>
    </xf>
    <xf numFmtId="170" fontId="0" fillId="0" borderId="0" xfId="0" applyNumberFormat="1"/>
    <xf numFmtId="165" fontId="12" fillId="3" borderId="11" xfId="1" applyNumberFormat="1" applyFont="1" applyFill="1" applyBorder="1" applyAlignment="1" applyProtection="1">
      <alignment horizontal="center" vertical="center"/>
      <protection hidden="1"/>
    </xf>
    <xf numFmtId="167" fontId="2" fillId="0" borderId="11" xfId="1" applyNumberFormat="1" applyFont="1" applyFill="1" applyBorder="1" applyAlignment="1" applyProtection="1">
      <alignment horizontal="center" vertical="center"/>
      <protection hidden="1"/>
    </xf>
    <xf numFmtId="167" fontId="10" fillId="0" borderId="13" xfId="1" applyNumberFormat="1" applyFont="1" applyFill="1" applyBorder="1" applyAlignment="1">
      <alignment horizontal="center" vertical="center" wrapText="1"/>
    </xf>
    <xf numFmtId="0" fontId="10" fillId="0" borderId="11" xfId="0" applyFont="1" applyBorder="1" applyAlignment="1">
      <alignment vertical="center" wrapText="1"/>
    </xf>
    <xf numFmtId="167" fontId="0" fillId="0" borderId="0" xfId="1" applyNumberFormat="1" applyFont="1" applyFill="1"/>
    <xf numFmtId="165" fontId="12" fillId="0" borderId="11" xfId="1" applyNumberFormat="1" applyFont="1" applyFill="1" applyBorder="1" applyAlignment="1" applyProtection="1">
      <alignment horizontal="center" vertical="center"/>
      <protection hidden="1"/>
    </xf>
    <xf numFmtId="49" fontId="2" fillId="0" borderId="33" xfId="3" applyNumberFormat="1" applyFont="1" applyBorder="1" applyAlignment="1">
      <alignment horizontal="center" vertical="center" wrapText="1"/>
    </xf>
    <xf numFmtId="0" fontId="2" fillId="0" borderId="33" xfId="0" applyFont="1" applyBorder="1" applyAlignment="1">
      <alignment horizontal="justify" vertical="center" wrapText="1"/>
    </xf>
    <xf numFmtId="0" fontId="2" fillId="0" borderId="33" xfId="0" applyFont="1" applyBorder="1" applyAlignment="1">
      <alignment horizontal="center" vertical="center" wrapText="1"/>
    </xf>
    <xf numFmtId="2" fontId="2" fillId="0" borderId="33" xfId="2" applyNumberFormat="1" applyFont="1" applyBorder="1" applyAlignment="1">
      <alignment horizontal="center" vertical="center" wrapText="1"/>
    </xf>
    <xf numFmtId="166" fontId="12" fillId="0" borderId="11" xfId="1" applyNumberFormat="1" applyFont="1" applyFill="1" applyBorder="1" applyAlignment="1" applyProtection="1">
      <alignment horizontal="center" vertical="center"/>
      <protection hidden="1"/>
    </xf>
    <xf numFmtId="0" fontId="16" fillId="0" borderId="11" xfId="0" applyFont="1" applyBorder="1" applyAlignment="1">
      <alignment horizontal="center" vertical="center"/>
    </xf>
    <xf numFmtId="0" fontId="2" fillId="0" borderId="37" xfId="0" applyFont="1" applyBorder="1" applyAlignment="1">
      <alignment horizontal="center" vertical="center" wrapText="1"/>
    </xf>
    <xf numFmtId="0" fontId="21" fillId="0" borderId="37" xfId="0" applyFont="1" applyBorder="1" applyAlignment="1">
      <alignment horizontal="center" vertical="center" wrapText="1"/>
    </xf>
    <xf numFmtId="2" fontId="2" fillId="0" borderId="37" xfId="2" applyNumberFormat="1" applyFont="1" applyBorder="1" applyAlignment="1">
      <alignment horizontal="center" vertical="center" wrapText="1"/>
    </xf>
    <xf numFmtId="4" fontId="2" fillId="0" borderId="5" xfId="1" applyNumberFormat="1" applyFont="1" applyFill="1" applyBorder="1" applyAlignment="1" applyProtection="1">
      <alignment horizontal="center" vertical="center"/>
      <protection hidden="1"/>
    </xf>
    <xf numFmtId="0" fontId="21" fillId="0" borderId="13" xfId="0" applyFont="1" applyBorder="1" applyAlignment="1">
      <alignment horizontal="center" vertical="center" wrapText="1"/>
    </xf>
    <xf numFmtId="4" fontId="2" fillId="0" borderId="10" xfId="1" applyNumberFormat="1" applyFont="1" applyFill="1" applyBorder="1" applyAlignment="1" applyProtection="1">
      <alignment horizontal="center" vertical="center"/>
      <protection hidden="1"/>
    </xf>
    <xf numFmtId="164" fontId="12" fillId="0" borderId="11" xfId="1" applyNumberFormat="1" applyFont="1" applyFill="1" applyBorder="1" applyAlignment="1" applyProtection="1">
      <alignment horizontal="center" vertical="center"/>
      <protection hidden="1"/>
    </xf>
    <xf numFmtId="0" fontId="2" fillId="0" borderId="42" xfId="0" applyFont="1" applyBorder="1" applyAlignment="1">
      <alignment horizontal="center" vertical="center" wrapText="1"/>
    </xf>
    <xf numFmtId="0" fontId="21" fillId="0" borderId="42" xfId="0" applyFont="1" applyBorder="1" applyAlignment="1">
      <alignment horizontal="center" vertical="center" wrapText="1"/>
    </xf>
    <xf numFmtId="2" fontId="2" fillId="0" borderId="42" xfId="2" applyNumberFormat="1" applyFont="1" applyBorder="1" applyAlignment="1">
      <alignment horizontal="center" vertical="center" wrapText="1"/>
    </xf>
    <xf numFmtId="4" fontId="2" fillId="0" borderId="2" xfId="1" applyNumberFormat="1" applyFont="1" applyFill="1" applyBorder="1" applyAlignment="1" applyProtection="1">
      <alignment horizontal="center" vertical="center"/>
      <protection hidden="1"/>
    </xf>
    <xf numFmtId="0" fontId="2" fillId="0" borderId="30" xfId="0" applyFont="1" applyBorder="1" applyAlignment="1">
      <alignment horizontal="center" vertical="center" wrapText="1"/>
    </xf>
    <xf numFmtId="0" fontId="21" fillId="0" borderId="30" xfId="0" applyFont="1" applyBorder="1" applyAlignment="1">
      <alignment horizontal="center" vertical="center" wrapText="1"/>
    </xf>
    <xf numFmtId="2" fontId="2" fillId="0" borderId="30" xfId="2" applyNumberFormat="1" applyFont="1" applyBorder="1" applyAlignment="1">
      <alignment horizontal="center" vertical="center" wrapText="1"/>
    </xf>
    <xf numFmtId="0" fontId="21" fillId="0" borderId="33" xfId="0" applyFont="1" applyBorder="1" applyAlignment="1">
      <alignment horizontal="center" vertical="center" wrapText="1"/>
    </xf>
    <xf numFmtId="0" fontId="2" fillId="0" borderId="41" xfId="0" applyFont="1" applyBorder="1" applyAlignment="1">
      <alignment horizontal="center" vertical="center" wrapText="1"/>
    </xf>
    <xf numFmtId="0" fontId="21" fillId="0" borderId="41" xfId="0" applyFont="1" applyBorder="1" applyAlignment="1">
      <alignment horizontal="center" vertical="center" wrapText="1"/>
    </xf>
    <xf numFmtId="4" fontId="2" fillId="0" borderId="0" xfId="1" applyNumberFormat="1" applyFont="1" applyFill="1" applyBorder="1" applyAlignment="1" applyProtection="1">
      <alignment horizontal="center" vertical="center"/>
      <protection hidden="1"/>
    </xf>
    <xf numFmtId="0" fontId="2" fillId="0" borderId="30" xfId="2" applyFont="1" applyBorder="1" applyAlignment="1">
      <alignment horizontal="center" vertical="center" wrapText="1"/>
    </xf>
    <xf numFmtId="49" fontId="2" fillId="0" borderId="30" xfId="3" applyNumberFormat="1" applyFont="1" applyBorder="1" applyAlignment="1">
      <alignment horizontal="center" vertical="center" wrapText="1"/>
    </xf>
    <xf numFmtId="0" fontId="2" fillId="0" borderId="30" xfId="0" applyFont="1" applyBorder="1" applyAlignment="1">
      <alignment horizontal="justify" vertical="center" wrapText="1"/>
    </xf>
    <xf numFmtId="2" fontId="2" fillId="0" borderId="30" xfId="0" applyNumberFormat="1" applyFont="1" applyBorder="1" applyAlignment="1">
      <alignment horizontal="center" vertical="center" wrapText="1"/>
    </xf>
    <xf numFmtId="164" fontId="5" fillId="0" borderId="11" xfId="1" applyNumberFormat="1" applyFont="1" applyFill="1" applyBorder="1" applyAlignment="1" applyProtection="1">
      <alignment horizontal="center" vertical="center"/>
      <protection hidden="1"/>
    </xf>
    <xf numFmtId="4" fontId="2" fillId="0" borderId="3" xfId="1" applyNumberFormat="1" applyFont="1" applyFill="1" applyBorder="1" applyAlignment="1" applyProtection="1">
      <alignment horizontal="center" vertical="center"/>
      <protection hidden="1"/>
    </xf>
    <xf numFmtId="44" fontId="5" fillId="0" borderId="11" xfId="1" applyFont="1" applyFill="1" applyBorder="1" applyAlignment="1" applyProtection="1">
      <alignment horizontal="center" vertical="center"/>
      <protection hidden="1"/>
    </xf>
    <xf numFmtId="0" fontId="2" fillId="0" borderId="13" xfId="2" applyFont="1" applyBorder="1" applyAlignment="1">
      <alignment horizontal="center" vertical="center" wrapText="1"/>
    </xf>
    <xf numFmtId="166" fontId="5" fillId="0" borderId="11" xfId="1" applyNumberFormat="1" applyFont="1" applyFill="1" applyBorder="1" applyAlignment="1" applyProtection="1">
      <alignment horizontal="center" vertical="center"/>
      <protection hidden="1"/>
    </xf>
    <xf numFmtId="0" fontId="2" fillId="0" borderId="33" xfId="2" applyFont="1" applyBorder="1" applyAlignment="1">
      <alignment horizontal="center" vertical="center" wrapText="1"/>
    </xf>
    <xf numFmtId="0" fontId="24" fillId="7" borderId="0" xfId="0" applyFont="1" applyFill="1"/>
    <xf numFmtId="0" fontId="3" fillId="8" borderId="0" xfId="0" applyFont="1" applyFill="1"/>
    <xf numFmtId="0" fontId="3" fillId="8" borderId="0" xfId="0" applyFont="1" applyFill="1" applyAlignment="1">
      <alignment horizontal="center" vertical="center"/>
    </xf>
    <xf numFmtId="167" fontId="3" fillId="7" borderId="0" xfId="1" applyNumberFormat="1" applyFont="1" applyFill="1" applyBorder="1"/>
    <xf numFmtId="3" fontId="29" fillId="0" borderId="0" xfId="0" applyNumberFormat="1" applyFont="1"/>
    <xf numFmtId="4" fontId="29" fillId="0" borderId="0" xfId="0" applyNumberFormat="1" applyFont="1"/>
    <xf numFmtId="167" fontId="2" fillId="0" borderId="13" xfId="1" applyNumberFormat="1" applyFont="1" applyFill="1" applyBorder="1" applyAlignment="1" applyProtection="1">
      <alignment horizontal="center" vertical="center"/>
      <protection hidden="1"/>
    </xf>
    <xf numFmtId="167" fontId="0" fillId="0" borderId="13" xfId="0" applyNumberFormat="1" applyBorder="1"/>
    <xf numFmtId="167" fontId="10" fillId="0" borderId="13" xfId="1" applyNumberFormat="1" applyFont="1" applyFill="1" applyBorder="1" applyAlignment="1">
      <alignment horizontal="center" wrapText="1"/>
    </xf>
    <xf numFmtId="0" fontId="2" fillId="3" borderId="3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33" xfId="0" applyFont="1" applyFill="1" applyBorder="1" applyAlignment="1">
      <alignment horizontal="center" vertical="center" wrapText="1"/>
    </xf>
    <xf numFmtId="167" fontId="2" fillId="0" borderId="33" xfId="1" applyNumberFormat="1" applyFont="1" applyFill="1" applyBorder="1" applyAlignment="1" applyProtection="1">
      <alignment horizontal="center" vertical="center"/>
      <protection hidden="1"/>
    </xf>
    <xf numFmtId="44" fontId="0" fillId="0" borderId="13" xfId="1" applyFont="1" applyBorder="1"/>
    <xf numFmtId="167" fontId="2" fillId="0" borderId="6" xfId="1" applyNumberFormat="1" applyFont="1" applyFill="1" applyBorder="1" applyAlignment="1" applyProtection="1">
      <alignment horizontal="center" vertical="center"/>
      <protection hidden="1"/>
    </xf>
    <xf numFmtId="167" fontId="10" fillId="0" borderId="33" xfId="1" applyNumberFormat="1" applyFont="1" applyFill="1" applyBorder="1" applyAlignment="1">
      <alignment horizontal="center" vertical="center" wrapText="1"/>
    </xf>
    <xf numFmtId="0" fontId="2" fillId="3" borderId="30" xfId="0" applyFont="1" applyFill="1" applyBorder="1" applyAlignment="1">
      <alignment horizontal="center" vertical="center" wrapText="1"/>
    </xf>
    <xf numFmtId="1" fontId="5" fillId="2" borderId="9" xfId="0" applyNumberFormat="1" applyFont="1" applyFill="1" applyBorder="1" applyAlignment="1">
      <alignment horizontal="center" vertical="center" wrapText="1"/>
    </xf>
    <xf numFmtId="44" fontId="0" fillId="0" borderId="33" xfId="1" applyFont="1" applyBorder="1"/>
    <xf numFmtId="44" fontId="5" fillId="2" borderId="3" xfId="1" applyFont="1" applyFill="1" applyBorder="1" applyAlignment="1" applyProtection="1">
      <alignment horizontal="center" vertical="center"/>
      <protection hidden="1"/>
    </xf>
    <xf numFmtId="165" fontId="12" fillId="2" borderId="3" xfId="1" applyNumberFormat="1" applyFont="1" applyFill="1" applyBorder="1" applyAlignment="1" applyProtection="1">
      <alignment horizontal="center" vertical="center"/>
      <protection hidden="1"/>
    </xf>
    <xf numFmtId="0" fontId="5" fillId="2" borderId="3" xfId="0" applyFont="1" applyFill="1" applyBorder="1" applyAlignment="1">
      <alignment horizontal="center" vertical="center" wrapText="1"/>
    </xf>
    <xf numFmtId="1" fontId="5" fillId="2" borderId="33" xfId="0" applyNumberFormat="1" applyFont="1" applyFill="1" applyBorder="1" applyAlignment="1">
      <alignment horizontal="center" vertical="center" wrapText="1"/>
    </xf>
    <xf numFmtId="165" fontId="12" fillId="2" borderId="13" xfId="1" applyNumberFormat="1" applyFont="1" applyFill="1" applyBorder="1" applyAlignment="1" applyProtection="1">
      <alignment horizontal="center" vertical="center"/>
      <protection hidden="1"/>
    </xf>
    <xf numFmtId="0" fontId="5" fillId="2" borderId="13" xfId="0" applyFont="1" applyFill="1" applyBorder="1"/>
    <xf numFmtId="4" fontId="2" fillId="3" borderId="13" xfId="1" applyNumberFormat="1" applyFont="1" applyFill="1" applyBorder="1" applyAlignment="1" applyProtection="1">
      <alignment horizontal="center" vertical="center"/>
      <protection hidden="1"/>
    </xf>
    <xf numFmtId="44" fontId="5" fillId="2" borderId="13" xfId="1" applyFont="1" applyFill="1" applyBorder="1" applyAlignment="1" applyProtection="1">
      <alignment horizontal="center" vertical="center"/>
      <protection hidden="1"/>
    </xf>
    <xf numFmtId="0" fontId="5" fillId="0" borderId="13" xfId="0" applyFont="1" applyBorder="1"/>
    <xf numFmtId="4" fontId="2" fillId="2" borderId="37" xfId="1" applyNumberFormat="1" applyFont="1" applyFill="1" applyBorder="1" applyAlignment="1" applyProtection="1">
      <alignment horizontal="center" vertical="center"/>
      <protection hidden="1"/>
    </xf>
    <xf numFmtId="165" fontId="5" fillId="2" borderId="37" xfId="1" applyNumberFormat="1" applyFont="1" applyFill="1" applyBorder="1" applyAlignment="1" applyProtection="1">
      <alignment horizontal="center" vertical="center"/>
      <protection hidden="1"/>
    </xf>
    <xf numFmtId="165" fontId="12" fillId="2" borderId="37" xfId="1" applyNumberFormat="1" applyFont="1" applyFill="1" applyBorder="1" applyAlignment="1" applyProtection="1">
      <alignment horizontal="center" vertical="center"/>
      <protection hidden="1"/>
    </xf>
    <xf numFmtId="0" fontId="5" fillId="2" borderId="37" xfId="0" applyFont="1" applyFill="1" applyBorder="1" applyAlignment="1">
      <alignment horizontal="center" vertical="center"/>
    </xf>
    <xf numFmtId="1" fontId="5" fillId="2" borderId="37" xfId="0" applyNumberFormat="1" applyFont="1" applyFill="1" applyBorder="1" applyAlignment="1">
      <alignment horizontal="center" vertical="center"/>
    </xf>
    <xf numFmtId="1" fontId="5" fillId="2" borderId="37" xfId="0" applyNumberFormat="1" applyFont="1" applyFill="1" applyBorder="1" applyAlignment="1">
      <alignment horizontal="center" vertical="center" wrapText="1"/>
    </xf>
    <xf numFmtId="0" fontId="5" fillId="2" borderId="37" xfId="0" applyFont="1" applyFill="1" applyBorder="1"/>
    <xf numFmtId="0" fontId="5" fillId="0" borderId="37" xfId="0" applyFont="1" applyBorder="1" applyAlignment="1">
      <alignment vertical="center"/>
    </xf>
    <xf numFmtId="0" fontId="5" fillId="0" borderId="37" xfId="0" applyFont="1" applyBorder="1" applyAlignment="1">
      <alignment horizontal="center" vertical="center"/>
    </xf>
    <xf numFmtId="4" fontId="2" fillId="3" borderId="42" xfId="1" applyNumberFormat="1" applyFont="1" applyFill="1" applyBorder="1" applyAlignment="1" applyProtection="1">
      <alignment horizontal="center" vertical="center"/>
      <protection hidden="1"/>
    </xf>
    <xf numFmtId="44" fontId="5" fillId="2" borderId="42" xfId="1" applyFont="1" applyFill="1" applyBorder="1" applyAlignment="1" applyProtection="1">
      <alignment horizontal="center" vertical="center"/>
      <protection hidden="1"/>
    </xf>
    <xf numFmtId="165" fontId="12" fillId="2" borderId="42" xfId="1" applyNumberFormat="1" applyFont="1" applyFill="1" applyBorder="1" applyAlignment="1" applyProtection="1">
      <alignment horizontal="center" vertical="center"/>
      <protection hidden="1"/>
    </xf>
    <xf numFmtId="0" fontId="5" fillId="2" borderId="42" xfId="0" applyFont="1" applyFill="1" applyBorder="1" applyAlignment="1">
      <alignment horizontal="center" vertical="center"/>
    </xf>
    <xf numFmtId="1" fontId="5" fillId="2" borderId="42" xfId="0" applyNumberFormat="1" applyFont="1" applyFill="1" applyBorder="1" applyAlignment="1">
      <alignment horizontal="center" vertical="center"/>
    </xf>
    <xf numFmtId="1" fontId="5" fillId="2" borderId="42" xfId="0" applyNumberFormat="1" applyFont="1" applyFill="1" applyBorder="1" applyAlignment="1">
      <alignment horizontal="center" vertical="center" wrapText="1"/>
    </xf>
    <xf numFmtId="0" fontId="5" fillId="2" borderId="42" xfId="0" applyFont="1" applyFill="1" applyBorder="1"/>
    <xf numFmtId="0" fontId="5" fillId="0" borderId="42" xfId="0" applyFont="1" applyBorder="1" applyAlignment="1">
      <alignment vertical="center"/>
    </xf>
    <xf numFmtId="0" fontId="5" fillId="0" borderId="42" xfId="0" applyFont="1" applyBorder="1"/>
    <xf numFmtId="2" fontId="2" fillId="2" borderId="54" xfId="2" applyNumberFormat="1" applyFont="1" applyFill="1" applyBorder="1" applyAlignment="1">
      <alignment horizontal="center" vertical="center" wrapText="1"/>
    </xf>
    <xf numFmtId="167" fontId="0" fillId="0" borderId="0" xfId="1" applyNumberFormat="1" applyFont="1"/>
    <xf numFmtId="4" fontId="28" fillId="0" borderId="52" xfId="1" applyNumberFormat="1" applyFont="1" applyFill="1" applyBorder="1" applyAlignment="1" applyProtection="1">
      <alignment vertical="center" wrapText="1"/>
    </xf>
    <xf numFmtId="171" fontId="0" fillId="0" borderId="0" xfId="0" applyNumberFormat="1"/>
    <xf numFmtId="0" fontId="10" fillId="2" borderId="10" xfId="2" applyFont="1" applyFill="1" applyBorder="1" applyAlignment="1">
      <alignment horizontal="center" vertical="center" wrapText="1"/>
    </xf>
    <xf numFmtId="0" fontId="10" fillId="2" borderId="8"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2" borderId="5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42" xfId="0" applyFont="1" applyFill="1" applyBorder="1" applyAlignment="1">
      <alignment horizontal="center" vertical="center" wrapText="1"/>
    </xf>
    <xf numFmtId="0" fontId="2" fillId="9" borderId="30" xfId="0" applyFont="1" applyFill="1" applyBorder="1" applyAlignment="1">
      <alignment horizontal="center" vertical="center" wrapText="1"/>
    </xf>
    <xf numFmtId="1" fontId="5" fillId="9" borderId="0" xfId="0" applyNumberFormat="1" applyFont="1" applyFill="1" applyAlignment="1">
      <alignment horizontal="center" vertical="center" wrapText="1"/>
    </xf>
    <xf numFmtId="0" fontId="5" fillId="9" borderId="0" xfId="0" applyFont="1" applyFill="1"/>
    <xf numFmtId="0" fontId="5" fillId="9" borderId="0" xfId="0" applyFont="1" applyFill="1" applyAlignment="1">
      <alignment vertical="center"/>
    </xf>
    <xf numFmtId="0" fontId="5" fillId="9" borderId="0" xfId="0" applyFont="1" applyFill="1" applyAlignment="1">
      <alignment horizontal="center" vertical="center"/>
    </xf>
    <xf numFmtId="165" fontId="5" fillId="9" borderId="11" xfId="1" applyNumberFormat="1" applyFont="1" applyFill="1" applyBorder="1" applyAlignment="1" applyProtection="1">
      <alignment horizontal="center" vertical="center"/>
      <protection hidden="1"/>
    </xf>
    <xf numFmtId="165" fontId="12" fillId="9" borderId="11" xfId="1" applyNumberFormat="1" applyFont="1" applyFill="1" applyBorder="1" applyAlignment="1" applyProtection="1">
      <alignment horizontal="center" vertical="center"/>
      <protection hidden="1"/>
    </xf>
    <xf numFmtId="0" fontId="2" fillId="9" borderId="33" xfId="0" applyFont="1" applyFill="1" applyBorder="1" applyAlignment="1">
      <alignment horizontal="center" vertical="center" wrapText="1"/>
    </xf>
    <xf numFmtId="4" fontId="2" fillId="9" borderId="5" xfId="1" applyNumberFormat="1" applyFont="1" applyFill="1" applyBorder="1" applyAlignment="1" applyProtection="1">
      <alignment horizontal="center" vertical="center"/>
      <protection hidden="1"/>
    </xf>
    <xf numFmtId="4" fontId="2" fillId="9" borderId="10" xfId="1" applyNumberFormat="1" applyFont="1" applyFill="1" applyBorder="1" applyAlignment="1" applyProtection="1">
      <alignment horizontal="center" vertical="center"/>
      <protection hidden="1"/>
    </xf>
    <xf numFmtId="4" fontId="2" fillId="9" borderId="2" xfId="1" applyNumberFormat="1" applyFont="1" applyFill="1" applyBorder="1" applyAlignment="1" applyProtection="1">
      <alignment horizontal="center" vertical="center"/>
      <protection hidden="1"/>
    </xf>
    <xf numFmtId="0" fontId="5" fillId="9" borderId="11" xfId="0" applyFont="1" applyFill="1" applyBorder="1" applyAlignment="1">
      <alignment horizontal="center" vertical="center" wrapText="1"/>
    </xf>
    <xf numFmtId="1" fontId="5" fillId="9" borderId="13" xfId="0" applyNumberFormat="1" applyFont="1" applyFill="1" applyBorder="1" applyAlignment="1">
      <alignment horizontal="center" vertical="center" wrapText="1"/>
    </xf>
    <xf numFmtId="3" fontId="31" fillId="0" borderId="0" xfId="0" applyNumberFormat="1" applyFont="1"/>
    <xf numFmtId="4" fontId="0" fillId="0" borderId="0" xfId="0" applyNumberFormat="1"/>
    <xf numFmtId="167" fontId="2" fillId="2" borderId="11" xfId="1" applyNumberFormat="1" applyFont="1" applyFill="1" applyBorder="1" applyAlignment="1" applyProtection="1">
      <alignment horizontal="center" vertical="center"/>
      <protection hidden="1"/>
    </xf>
    <xf numFmtId="167" fontId="0" fillId="2" borderId="0" xfId="0" applyNumberFormat="1" applyFill="1"/>
    <xf numFmtId="167" fontId="2" fillId="2" borderId="6" xfId="1" applyNumberFormat="1" applyFont="1" applyFill="1" applyBorder="1" applyAlignment="1" applyProtection="1">
      <alignment horizontal="center" vertical="center"/>
      <protection hidden="1"/>
    </xf>
    <xf numFmtId="4" fontId="30" fillId="2" borderId="11" xfId="1" applyNumberFormat="1" applyFont="1" applyFill="1" applyBorder="1" applyAlignment="1" applyProtection="1">
      <alignment horizontal="center" vertical="center"/>
      <protection hidden="1"/>
    </xf>
    <xf numFmtId="0" fontId="32" fillId="2" borderId="5" xfId="2" applyFont="1" applyFill="1" applyBorder="1" applyAlignment="1">
      <alignment horizontal="center" vertical="center" wrapText="1"/>
    </xf>
    <xf numFmtId="0" fontId="30" fillId="0" borderId="0" xfId="0" applyFont="1" applyAlignment="1">
      <alignment horizontal="center" vertical="center"/>
    </xf>
    <xf numFmtId="0" fontId="30" fillId="0" borderId="12" xfId="2" applyFont="1" applyBorder="1" applyAlignment="1">
      <alignment horizontal="center" vertical="center" wrapText="1"/>
    </xf>
    <xf numFmtId="0" fontId="30" fillId="2" borderId="13" xfId="0" applyFont="1" applyFill="1" applyBorder="1" applyAlignment="1">
      <alignment horizontal="center" vertical="center" wrapText="1"/>
    </xf>
    <xf numFmtId="2" fontId="30" fillId="2" borderId="13" xfId="2" applyNumberFormat="1" applyFont="1" applyFill="1" applyBorder="1" applyAlignment="1">
      <alignment horizontal="center" vertical="center" wrapText="1"/>
    </xf>
    <xf numFmtId="165" fontId="33" fillId="2" borderId="11" xfId="1" applyNumberFormat="1" applyFont="1" applyFill="1" applyBorder="1" applyAlignment="1" applyProtection="1">
      <alignment horizontal="center" vertical="center"/>
      <protection hidden="1"/>
    </xf>
    <xf numFmtId="0" fontId="34" fillId="2" borderId="11" xfId="0" applyFont="1" applyFill="1" applyBorder="1" applyAlignment="1">
      <alignment horizontal="center" vertical="center"/>
    </xf>
    <xf numFmtId="1" fontId="34" fillId="2" borderId="13" xfId="0" applyNumberFormat="1" applyFont="1" applyFill="1" applyBorder="1" applyAlignment="1">
      <alignment horizontal="center" vertical="center"/>
    </xf>
    <xf numFmtId="1" fontId="34" fillId="2" borderId="0" xfId="0" applyNumberFormat="1" applyFont="1" applyFill="1" applyAlignment="1">
      <alignment horizontal="center" vertical="center"/>
    </xf>
    <xf numFmtId="1" fontId="34" fillId="2" borderId="0" xfId="0" applyNumberFormat="1" applyFont="1" applyFill="1" applyAlignment="1">
      <alignment horizontal="center" vertical="center" wrapText="1"/>
    </xf>
    <xf numFmtId="0" fontId="34" fillId="2" borderId="0" xfId="0" applyFont="1" applyFill="1"/>
    <xf numFmtId="0" fontId="34" fillId="0" borderId="0" xfId="0" applyFont="1" applyAlignment="1">
      <alignment vertical="center"/>
    </xf>
    <xf numFmtId="0" fontId="34" fillId="0" borderId="11" xfId="0" applyFont="1" applyBorder="1" applyAlignment="1">
      <alignment horizontal="center" vertical="center"/>
    </xf>
    <xf numFmtId="0" fontId="30" fillId="10" borderId="13" xfId="0" applyFont="1" applyFill="1" applyBorder="1" applyAlignment="1">
      <alignment horizontal="center" vertical="center" wrapText="1"/>
    </xf>
    <xf numFmtId="0" fontId="34" fillId="2" borderId="11" xfId="0" applyFont="1" applyFill="1" applyBorder="1" applyAlignment="1">
      <alignment horizontal="center" vertical="center" wrapText="1"/>
    </xf>
    <xf numFmtId="1" fontId="34" fillId="2" borderId="13" xfId="0" applyNumberFormat="1" applyFont="1" applyFill="1" applyBorder="1" applyAlignment="1">
      <alignment horizontal="center" vertical="center" wrapText="1"/>
    </xf>
    <xf numFmtId="0" fontId="34" fillId="0" borderId="11" xfId="0" applyFont="1" applyBorder="1" applyAlignment="1">
      <alignment horizontal="center" vertical="center" wrapText="1"/>
    </xf>
    <xf numFmtId="165" fontId="34" fillId="2" borderId="11" xfId="1" applyNumberFormat="1" applyFont="1" applyFill="1" applyBorder="1" applyAlignment="1" applyProtection="1">
      <alignment horizontal="center" vertical="center"/>
      <protection hidden="1"/>
    </xf>
    <xf numFmtId="170" fontId="0" fillId="2" borderId="0" xfId="0" applyNumberFormat="1" applyFill="1"/>
    <xf numFmtId="0" fontId="30" fillId="0" borderId="17" xfId="0" applyFont="1" applyBorder="1" applyAlignment="1">
      <alignment horizontal="center" vertical="center"/>
    </xf>
    <xf numFmtId="4" fontId="30" fillId="2" borderId="5" xfId="1" applyNumberFormat="1" applyFont="1" applyFill="1" applyBorder="1" applyAlignment="1" applyProtection="1">
      <alignment horizontal="center" vertical="center"/>
      <protection hidden="1"/>
    </xf>
    <xf numFmtId="44" fontId="34" fillId="2" borderId="11" xfId="1" applyFont="1" applyFill="1" applyBorder="1" applyAlignment="1" applyProtection="1">
      <alignment horizontal="center" vertical="center"/>
      <protection hidden="1"/>
    </xf>
    <xf numFmtId="0" fontId="30" fillId="0" borderId="19" xfId="0" applyFont="1" applyBorder="1" applyAlignment="1">
      <alignment horizontal="center" vertical="center"/>
    </xf>
    <xf numFmtId="4" fontId="30" fillId="3" borderId="10" xfId="1" applyNumberFormat="1" applyFont="1" applyFill="1" applyBorder="1" applyAlignment="1" applyProtection="1">
      <alignment horizontal="center" vertical="center"/>
      <protection hidden="1"/>
    </xf>
    <xf numFmtId="0" fontId="34" fillId="0" borderId="0" xfId="0" applyFont="1"/>
    <xf numFmtId="0" fontId="34" fillId="2" borderId="0" xfId="0" applyFont="1" applyFill="1" applyAlignment="1">
      <alignment horizontal="center" vertical="center"/>
    </xf>
    <xf numFmtId="0" fontId="30" fillId="0" borderId="20" xfId="0" applyFont="1" applyBorder="1" applyAlignment="1">
      <alignment horizontal="center" vertical="center"/>
    </xf>
    <xf numFmtId="4" fontId="30" fillId="3" borderId="2" xfId="1" applyNumberFormat="1" applyFont="1" applyFill="1" applyBorder="1" applyAlignment="1" applyProtection="1">
      <alignment horizontal="center" vertical="center"/>
      <protection hidden="1"/>
    </xf>
    <xf numFmtId="4" fontId="30" fillId="2" borderId="10" xfId="1" applyNumberFormat="1" applyFont="1" applyFill="1" applyBorder="1" applyAlignment="1" applyProtection="1">
      <alignment horizontal="center" vertical="center"/>
      <protection hidden="1"/>
    </xf>
    <xf numFmtId="4" fontId="30" fillId="2" borderId="2" xfId="1" applyNumberFormat="1" applyFont="1" applyFill="1" applyBorder="1" applyAlignment="1" applyProtection="1">
      <alignment horizontal="center" vertical="center"/>
      <protection hidden="1"/>
    </xf>
    <xf numFmtId="0" fontId="30" fillId="0" borderId="0" xfId="2" applyFont="1" applyAlignment="1">
      <alignment horizontal="center" vertical="center" wrapText="1"/>
    </xf>
    <xf numFmtId="4" fontId="30" fillId="2" borderId="0" xfId="1" applyNumberFormat="1" applyFont="1" applyFill="1" applyAlignment="1" applyProtection="1">
      <alignment horizontal="center" vertical="center"/>
      <protection hidden="1"/>
    </xf>
    <xf numFmtId="0" fontId="30" fillId="0" borderId="10" xfId="2" applyFont="1" applyBorder="1" applyAlignment="1">
      <alignment horizontal="center" vertical="center" wrapText="1"/>
    </xf>
    <xf numFmtId="0" fontId="32" fillId="2" borderId="33" xfId="2" applyFont="1" applyFill="1" applyBorder="1" applyAlignment="1">
      <alignment horizontal="center" vertical="center" wrapText="1"/>
    </xf>
    <xf numFmtId="0" fontId="32" fillId="0" borderId="33" xfId="2" applyFont="1" applyBorder="1" applyAlignment="1">
      <alignment horizontal="center" vertical="center" wrapText="1"/>
    </xf>
    <xf numFmtId="167" fontId="32" fillId="0" borderId="33" xfId="1" applyNumberFormat="1" applyFont="1" applyBorder="1" applyAlignment="1">
      <alignment horizontal="center" vertical="center" wrapText="1"/>
    </xf>
    <xf numFmtId="0" fontId="30" fillId="10" borderId="37" xfId="0" applyFont="1" applyFill="1" applyBorder="1" applyAlignment="1">
      <alignment horizontal="center" vertical="center" wrapText="1"/>
    </xf>
    <xf numFmtId="167" fontId="30" fillId="10" borderId="11" xfId="1" applyNumberFormat="1" applyFont="1" applyFill="1" applyBorder="1" applyAlignment="1" applyProtection="1">
      <alignment horizontal="center" vertical="center"/>
      <protection hidden="1"/>
    </xf>
    <xf numFmtId="0" fontId="30" fillId="10" borderId="42" xfId="0" applyFont="1" applyFill="1" applyBorder="1" applyAlignment="1">
      <alignment horizontal="center" vertical="center" wrapText="1"/>
    </xf>
    <xf numFmtId="2" fontId="30" fillId="10" borderId="25" xfId="2" applyNumberFormat="1" applyFont="1" applyFill="1" applyBorder="1" applyAlignment="1">
      <alignment horizontal="center" vertical="center" wrapText="1"/>
    </xf>
    <xf numFmtId="2" fontId="30" fillId="10" borderId="39" xfId="2" applyNumberFormat="1" applyFont="1" applyFill="1" applyBorder="1" applyAlignment="1">
      <alignment horizontal="center" vertical="center" wrapText="1"/>
    </xf>
    <xf numFmtId="0" fontId="30" fillId="10" borderId="33" xfId="0" applyFont="1" applyFill="1" applyBorder="1" applyAlignment="1">
      <alignment horizontal="center" vertical="center" wrapText="1"/>
    </xf>
    <xf numFmtId="2" fontId="30" fillId="10" borderId="43" xfId="2" applyNumberFormat="1" applyFont="1" applyFill="1" applyBorder="1" applyAlignment="1">
      <alignment horizontal="center" vertical="center" wrapText="1"/>
    </xf>
    <xf numFmtId="0" fontId="32" fillId="2" borderId="13" xfId="2" applyFont="1" applyFill="1" applyBorder="1" applyAlignment="1">
      <alignment horizontal="center" vertical="center" wrapText="1"/>
    </xf>
    <xf numFmtId="167" fontId="32" fillId="0" borderId="13" xfId="1" applyNumberFormat="1" applyFont="1" applyBorder="1" applyAlignment="1">
      <alignment horizontal="center" vertical="center" wrapText="1"/>
    </xf>
    <xf numFmtId="0" fontId="2" fillId="11" borderId="3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42" xfId="0" applyFont="1" applyFill="1" applyBorder="1" applyAlignment="1">
      <alignment horizontal="center" vertical="center" wrapText="1"/>
    </xf>
    <xf numFmtId="0" fontId="30" fillId="10" borderId="8" xfId="0" applyFont="1" applyFill="1" applyBorder="1" applyAlignment="1">
      <alignment horizontal="center" vertical="center" wrapText="1"/>
    </xf>
    <xf numFmtId="0" fontId="30" fillId="10" borderId="5" xfId="0" applyFont="1" applyFill="1" applyBorder="1" applyAlignment="1">
      <alignment horizontal="justify" vertical="center" wrapText="1"/>
    </xf>
    <xf numFmtId="0" fontId="30" fillId="2" borderId="5" xfId="0" applyFont="1" applyFill="1" applyBorder="1" applyAlignment="1">
      <alignment horizontal="center" vertical="center" wrapText="1"/>
    </xf>
    <xf numFmtId="2" fontId="30" fillId="2" borderId="5" xfId="2" applyNumberFormat="1" applyFont="1" applyFill="1" applyBorder="1" applyAlignment="1">
      <alignment horizontal="center" vertical="center" wrapText="1"/>
    </xf>
    <xf numFmtId="167" fontId="30" fillId="0" borderId="6" xfId="1" applyNumberFormat="1" applyFont="1" applyBorder="1" applyAlignment="1" applyProtection="1">
      <alignment horizontal="center" vertical="center"/>
      <protection hidden="1"/>
    </xf>
    <xf numFmtId="0" fontId="34" fillId="0" borderId="0" xfId="0" applyFont="1" applyAlignment="1">
      <alignment horizontal="center" vertical="center" wrapText="1"/>
    </xf>
    <xf numFmtId="0" fontId="10"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2" fillId="2" borderId="33" xfId="3" applyFont="1" applyFill="1" applyBorder="1" applyAlignment="1">
      <alignment horizontal="center" vertical="center" wrapText="1"/>
    </xf>
    <xf numFmtId="49" fontId="30" fillId="2" borderId="13" xfId="3" applyNumberFormat="1" applyFont="1" applyFill="1" applyBorder="1" applyAlignment="1">
      <alignment horizontal="center" vertical="center" wrapText="1"/>
    </xf>
    <xf numFmtId="167" fontId="32" fillId="2" borderId="3" xfId="1" applyNumberFormat="1" applyFont="1" applyFill="1" applyBorder="1" applyAlignment="1" applyProtection="1">
      <alignment horizontal="center" vertical="center"/>
      <protection hidden="1"/>
    </xf>
    <xf numFmtId="0" fontId="2" fillId="2" borderId="9" xfId="0" applyFont="1" applyFill="1" applyBorder="1" applyAlignment="1">
      <alignment horizontal="center" vertical="center" wrapText="1"/>
    </xf>
    <xf numFmtId="167" fontId="2" fillId="2" borderId="13" xfId="1" applyNumberFormat="1" applyFont="1" applyFill="1" applyBorder="1" applyAlignment="1" applyProtection="1">
      <alignment horizontal="center" vertical="center"/>
      <protection hidden="1"/>
    </xf>
    <xf numFmtId="0" fontId="2" fillId="2" borderId="51"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30" fillId="2" borderId="37" xfId="0" applyFont="1" applyFill="1" applyBorder="1" applyAlignment="1">
      <alignment horizontal="center" vertical="center" wrapText="1"/>
    </xf>
    <xf numFmtId="0" fontId="30" fillId="2" borderId="42"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2" fillId="0" borderId="58" xfId="0" applyFont="1" applyBorder="1" applyAlignment="1">
      <alignment horizontal="center" vertical="center"/>
    </xf>
    <xf numFmtId="0" fontId="21" fillId="2" borderId="13"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2" borderId="37" xfId="0" applyFont="1" applyFill="1" applyBorder="1" applyAlignment="1">
      <alignment horizontal="center" vertical="center" wrapText="1"/>
    </xf>
    <xf numFmtId="0" fontId="21" fillId="2" borderId="42" xfId="0" applyFont="1" applyFill="1" applyBorder="1" applyAlignment="1">
      <alignment horizontal="center" vertical="center" wrapText="1"/>
    </xf>
    <xf numFmtId="0" fontId="21" fillId="2" borderId="41" xfId="0" applyFont="1" applyFill="1" applyBorder="1" applyAlignment="1">
      <alignment horizontal="center" vertical="center" wrapText="1"/>
    </xf>
    <xf numFmtId="167" fontId="2" fillId="2" borderId="37" xfId="1" applyNumberFormat="1" applyFont="1" applyFill="1" applyBorder="1" applyAlignment="1" applyProtection="1">
      <alignment horizontal="center" vertical="center"/>
      <protection hidden="1"/>
    </xf>
    <xf numFmtId="2" fontId="30" fillId="2" borderId="37" xfId="2" applyNumberFormat="1" applyFont="1" applyFill="1" applyBorder="1" applyAlignment="1">
      <alignment horizontal="center" vertical="center" wrapText="1"/>
    </xf>
    <xf numFmtId="167" fontId="30" fillId="2" borderId="11" xfId="1" applyNumberFormat="1" applyFont="1" applyFill="1" applyBorder="1" applyAlignment="1" applyProtection="1">
      <alignment horizontal="center" vertical="center"/>
      <protection hidden="1"/>
    </xf>
    <xf numFmtId="2" fontId="30" fillId="2" borderId="42" xfId="2" applyNumberFormat="1" applyFont="1" applyFill="1" applyBorder="1" applyAlignment="1">
      <alignment horizontal="center" vertical="center" wrapText="1"/>
    </xf>
    <xf numFmtId="0" fontId="2" fillId="2" borderId="55" xfId="0" applyFont="1" applyFill="1" applyBorder="1" applyAlignment="1">
      <alignment horizontal="center" vertical="center"/>
    </xf>
    <xf numFmtId="167" fontId="2" fillId="2" borderId="55" xfId="1" applyNumberFormat="1" applyFont="1" applyFill="1" applyBorder="1" applyAlignment="1">
      <alignment horizontal="center" vertical="center"/>
    </xf>
    <xf numFmtId="2" fontId="2" fillId="2" borderId="53" xfId="2" applyNumberFormat="1" applyFont="1" applyFill="1" applyBorder="1" applyAlignment="1">
      <alignment horizontal="center" vertical="center" wrapText="1"/>
    </xf>
    <xf numFmtId="167" fontId="2" fillId="2" borderId="3" xfId="1" applyNumberFormat="1" applyFont="1" applyFill="1" applyBorder="1" applyAlignment="1" applyProtection="1">
      <alignment horizontal="center" vertical="center"/>
      <protection hidden="1"/>
    </xf>
    <xf numFmtId="0" fontId="0" fillId="2" borderId="13" xfId="0" applyFill="1" applyBorder="1"/>
    <xf numFmtId="167" fontId="2" fillId="2" borderId="33" xfId="1" applyNumberFormat="1" applyFont="1" applyFill="1" applyBorder="1" applyAlignment="1" applyProtection="1">
      <alignment horizontal="center" vertical="center"/>
      <protection hidden="1"/>
    </xf>
    <xf numFmtId="0" fontId="0" fillId="2" borderId="33" xfId="0" applyFill="1" applyBorder="1"/>
    <xf numFmtId="0" fontId="2" fillId="3" borderId="1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0" fillId="2" borderId="2" xfId="2"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2" borderId="33" xfId="0" applyFont="1" applyFill="1" applyBorder="1" applyAlignment="1">
      <alignment vertical="center" wrapText="1"/>
    </xf>
    <xf numFmtId="167" fontId="2" fillId="0" borderId="3" xfId="1" applyNumberFormat="1" applyFont="1" applyFill="1" applyBorder="1" applyAlignment="1" applyProtection="1">
      <alignment horizontal="center" vertical="center"/>
      <protection hidden="1"/>
    </xf>
    <xf numFmtId="167" fontId="2" fillId="2" borderId="13" xfId="1" applyNumberFormat="1" applyFont="1" applyFill="1" applyBorder="1" applyAlignment="1">
      <alignment horizontal="center" vertical="center"/>
    </xf>
    <xf numFmtId="1" fontId="2" fillId="2" borderId="13" xfId="0" applyNumberFormat="1" applyFont="1" applyFill="1" applyBorder="1" applyAlignment="1">
      <alignment horizontal="center" vertical="center"/>
    </xf>
    <xf numFmtId="44" fontId="0" fillId="2" borderId="0" xfId="0" applyNumberFormat="1" applyFill="1"/>
    <xf numFmtId="44" fontId="2" fillId="0" borderId="11" xfId="1" applyFont="1" applyFill="1" applyBorder="1" applyAlignment="1" applyProtection="1">
      <alignment horizontal="center" vertical="center"/>
      <protection hidden="1"/>
    </xf>
    <xf numFmtId="172" fontId="0" fillId="2" borderId="0" xfId="0" applyNumberFormat="1" applyFill="1"/>
    <xf numFmtId="3" fontId="35" fillId="0" borderId="0" xfId="0" applyNumberFormat="1" applyFont="1"/>
    <xf numFmtId="44" fontId="2" fillId="2" borderId="11" xfId="1" applyFont="1" applyFill="1" applyBorder="1" applyAlignment="1" applyProtection="1">
      <alignment horizontal="center" vertical="center"/>
      <protection hidden="1"/>
    </xf>
    <xf numFmtId="167" fontId="2" fillId="0" borderId="47" xfId="1" applyNumberFormat="1" applyFont="1" applyFill="1" applyBorder="1" applyAlignment="1" applyProtection="1">
      <alignment horizontal="center" vertical="center"/>
      <protection hidden="1"/>
    </xf>
    <xf numFmtId="167" fontId="2" fillId="0" borderId="26" xfId="1" applyNumberFormat="1" applyFont="1" applyFill="1" applyBorder="1" applyAlignment="1" applyProtection="1">
      <alignment horizontal="center" vertical="center"/>
      <protection hidden="1"/>
    </xf>
    <xf numFmtId="167" fontId="2" fillId="0" borderId="27" xfId="1" applyNumberFormat="1" applyFont="1" applyFill="1" applyBorder="1" applyAlignment="1" applyProtection="1">
      <alignment horizontal="center" vertical="center"/>
      <protection hidden="1"/>
    </xf>
    <xf numFmtId="0" fontId="26" fillId="2" borderId="36"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26" fillId="2" borderId="41" xfId="0" applyFont="1" applyFill="1" applyBorder="1" applyAlignment="1">
      <alignment horizontal="left" vertical="center" wrapText="1"/>
    </xf>
    <xf numFmtId="0" fontId="26" fillId="2" borderId="36" xfId="0" applyFont="1" applyFill="1" applyBorder="1" applyAlignment="1">
      <alignment horizontal="left" vertical="top" wrapText="1"/>
    </xf>
    <xf numFmtId="0" fontId="26" fillId="2" borderId="34" xfId="0" applyFont="1" applyFill="1" applyBorder="1" applyAlignment="1">
      <alignment horizontal="left" vertical="top" wrapText="1"/>
    </xf>
    <xf numFmtId="0" fontId="26" fillId="2" borderId="41" xfId="0" applyFont="1" applyFill="1" applyBorder="1" applyAlignment="1">
      <alignment horizontal="left" vertical="top" wrapText="1"/>
    </xf>
    <xf numFmtId="0" fontId="10" fillId="2" borderId="9"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10" fillId="2" borderId="11" xfId="2" applyFont="1" applyFill="1" applyBorder="1" applyAlignment="1">
      <alignment horizontal="center" vertical="center" wrapText="1"/>
    </xf>
    <xf numFmtId="49" fontId="2" fillId="2" borderId="35" xfId="3" applyNumberFormat="1" applyFont="1" applyFill="1" applyBorder="1" applyAlignment="1">
      <alignment horizontal="center" vertical="center" wrapText="1"/>
    </xf>
    <xf numFmtId="49" fontId="2" fillId="2" borderId="40" xfId="3" applyNumberFormat="1" applyFont="1" applyFill="1" applyBorder="1" applyAlignment="1">
      <alignment horizontal="center" vertical="center" wrapText="1"/>
    </xf>
    <xf numFmtId="2" fontId="2" fillId="2" borderId="36" xfId="0" applyNumberFormat="1" applyFont="1" applyFill="1" applyBorder="1" applyAlignment="1">
      <alignment horizontal="left" vertical="center" wrapText="1"/>
    </xf>
    <xf numFmtId="2" fontId="2" fillId="2" borderId="41" xfId="0" applyNumberFormat="1" applyFont="1" applyFill="1" applyBorder="1" applyAlignment="1">
      <alignment horizontal="left" vertical="center" wrapText="1"/>
    </xf>
    <xf numFmtId="49" fontId="2" fillId="2" borderId="38" xfId="3" applyNumberFormat="1" applyFont="1" applyFill="1" applyBorder="1" applyAlignment="1">
      <alignment horizontal="center" vertical="center" wrapText="1"/>
    </xf>
    <xf numFmtId="0" fontId="2" fillId="2" borderId="36" xfId="0" applyFont="1" applyFill="1" applyBorder="1" applyAlignment="1">
      <alignment horizontal="left" wrapText="1"/>
    </xf>
    <xf numFmtId="0" fontId="2" fillId="2" borderId="34" xfId="0" applyFont="1" applyFill="1" applyBorder="1" applyAlignment="1">
      <alignment horizontal="left" wrapText="1"/>
    </xf>
    <xf numFmtId="0" fontId="2" fillId="2" borderId="41" xfId="0" applyFont="1" applyFill="1" applyBorder="1" applyAlignment="1">
      <alignment horizontal="left" wrapText="1"/>
    </xf>
    <xf numFmtId="0" fontId="2" fillId="2" borderId="36"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41" xfId="0" applyFont="1" applyFill="1" applyBorder="1" applyAlignment="1">
      <alignment horizontal="left" vertical="center" wrapText="1"/>
    </xf>
    <xf numFmtId="2" fontId="21" fillId="2" borderId="36" xfId="0" applyNumberFormat="1" applyFont="1" applyFill="1" applyBorder="1" applyAlignment="1">
      <alignment horizontal="left" vertical="center" wrapText="1"/>
    </xf>
    <xf numFmtId="2" fontId="2" fillId="2" borderId="34" xfId="0" applyNumberFormat="1" applyFont="1" applyFill="1" applyBorder="1" applyAlignment="1">
      <alignment horizontal="left" vertical="center" wrapText="1"/>
    </xf>
    <xf numFmtId="0" fontId="2" fillId="2" borderId="35"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40" xfId="0" applyFont="1" applyFill="1" applyBorder="1" applyAlignment="1">
      <alignment horizontal="center" vertical="center"/>
    </xf>
    <xf numFmtId="0" fontId="10" fillId="2" borderId="8"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2" borderId="5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2" borderId="7"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49" fontId="2" fillId="0" borderId="35" xfId="3" applyNumberFormat="1" applyFont="1" applyBorder="1" applyAlignment="1">
      <alignment horizontal="center" vertical="center" wrapText="1"/>
    </xf>
    <xf numFmtId="49" fontId="2" fillId="0" borderId="38" xfId="3" applyNumberFormat="1" applyFont="1" applyBorder="1" applyAlignment="1">
      <alignment horizontal="center" vertical="center" wrapText="1"/>
    </xf>
    <xf numFmtId="49" fontId="2" fillId="0" borderId="40" xfId="3" applyNumberFormat="1" applyFont="1" applyBorder="1" applyAlignment="1">
      <alignment horizontal="center" vertical="center" wrapText="1"/>
    </xf>
    <xf numFmtId="0" fontId="2" fillId="0" borderId="36" xfId="0" applyFont="1" applyBorder="1" applyAlignment="1">
      <alignment horizontal="left" vertical="center" wrapText="1"/>
    </xf>
    <xf numFmtId="0" fontId="2" fillId="0" borderId="34" xfId="0" applyFont="1" applyBorder="1" applyAlignment="1">
      <alignment horizontal="left" vertical="center" wrapText="1"/>
    </xf>
    <xf numFmtId="0" fontId="2" fillId="0" borderId="41" xfId="0" applyFont="1" applyBorder="1" applyAlignment="1">
      <alignment horizontal="left"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3" fontId="11" fillId="2" borderId="10" xfId="1" applyNumberFormat="1" applyFont="1" applyFill="1" applyBorder="1" applyAlignment="1">
      <alignment horizontal="center" vertical="center" wrapText="1"/>
    </xf>
    <xf numFmtId="3" fontId="11" fillId="2" borderId="11" xfId="1" applyNumberFormat="1" applyFont="1" applyFill="1" applyBorder="1" applyAlignment="1">
      <alignment horizontal="center" vertical="center" wrapText="1"/>
    </xf>
    <xf numFmtId="0" fontId="2" fillId="0" borderId="9" xfId="3" applyFont="1" applyBorder="1" applyAlignment="1">
      <alignment horizontal="center" vertical="center" wrapText="1"/>
    </xf>
    <xf numFmtId="0" fontId="2" fillId="0" borderId="2" xfId="3" applyFont="1" applyBorder="1" applyAlignment="1">
      <alignment horizontal="center" vertical="center" wrapText="1"/>
    </xf>
    <xf numFmtId="0" fontId="2" fillId="0" borderId="0" xfId="3" applyFont="1" applyAlignment="1">
      <alignment horizontal="center" vertical="center" wrapText="1"/>
    </xf>
    <xf numFmtId="0" fontId="2" fillId="0" borderId="5" xfId="3" applyFont="1" applyBorder="1" applyAlignment="1">
      <alignment horizontal="center" vertical="center" wrapText="1"/>
    </xf>
    <xf numFmtId="0" fontId="2" fillId="2" borderId="36"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41" xfId="0" applyFont="1" applyFill="1" applyBorder="1" applyAlignment="1">
      <alignment horizontal="left" vertical="top" wrapText="1"/>
    </xf>
    <xf numFmtId="0" fontId="2" fillId="2" borderId="35"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1" fillId="2" borderId="36" xfId="0" applyFont="1" applyFill="1" applyBorder="1" applyAlignment="1">
      <alignment horizontal="left" vertical="top" wrapText="1"/>
    </xf>
    <xf numFmtId="0" fontId="2" fillId="0" borderId="3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2" xfId="0" applyFont="1" applyBorder="1" applyAlignment="1">
      <alignment horizontal="center" vertical="center" wrapText="1"/>
    </xf>
    <xf numFmtId="0" fontId="2" fillId="2" borderId="35" xfId="3" applyFont="1" applyFill="1" applyBorder="1" applyAlignment="1">
      <alignment horizontal="center" vertical="center" wrapText="1"/>
    </xf>
    <xf numFmtId="0" fontId="2" fillId="2" borderId="38" xfId="3" applyFont="1" applyFill="1" applyBorder="1" applyAlignment="1">
      <alignment horizontal="center" vertical="center" wrapText="1"/>
    </xf>
    <xf numFmtId="0" fontId="2" fillId="2" borderId="40" xfId="3" applyFont="1" applyFill="1" applyBorder="1" applyAlignment="1">
      <alignment horizontal="center" vertical="center" wrapText="1"/>
    </xf>
    <xf numFmtId="0" fontId="21" fillId="2" borderId="36" xfId="0" applyFont="1" applyFill="1" applyBorder="1" applyAlignment="1">
      <alignment horizontal="left" vertical="center" wrapText="1"/>
    </xf>
    <xf numFmtId="0" fontId="2" fillId="0" borderId="36" xfId="0" applyFont="1" applyBorder="1" applyAlignment="1">
      <alignment horizontal="left" vertical="top" wrapText="1"/>
    </xf>
    <xf numFmtId="0" fontId="2" fillId="0" borderId="34" xfId="0" applyFont="1" applyBorder="1" applyAlignment="1">
      <alignment horizontal="left" vertical="top" wrapText="1"/>
    </xf>
    <xf numFmtId="0" fontId="2" fillId="0" borderId="41" xfId="0" applyFont="1" applyBorder="1" applyAlignment="1">
      <alignment horizontal="left" vertical="top" wrapText="1"/>
    </xf>
    <xf numFmtId="0" fontId="21" fillId="0" borderId="36" xfId="0" applyFont="1" applyBorder="1" applyAlignment="1">
      <alignment horizontal="left" vertical="top" wrapText="1"/>
    </xf>
    <xf numFmtId="0" fontId="2" fillId="0" borderId="35" xfId="2" applyFont="1" applyBorder="1" applyAlignment="1">
      <alignment horizontal="center" vertical="center" wrapText="1"/>
    </xf>
    <xf numFmtId="0" fontId="2" fillId="0" borderId="38" xfId="2" applyFont="1" applyBorder="1" applyAlignment="1">
      <alignment horizontal="center" vertical="center" wrapText="1"/>
    </xf>
    <xf numFmtId="0" fontId="2" fillId="0" borderId="40" xfId="2" applyFont="1" applyBorder="1" applyAlignment="1">
      <alignment horizontal="center" vertical="center" wrapText="1"/>
    </xf>
    <xf numFmtId="0" fontId="2" fillId="2" borderId="36" xfId="0" applyFont="1" applyFill="1" applyBorder="1" applyAlignment="1">
      <alignment vertical="center" wrapText="1"/>
    </xf>
    <xf numFmtId="0" fontId="2" fillId="2" borderId="34" xfId="0" applyFont="1" applyFill="1" applyBorder="1" applyAlignment="1">
      <alignment vertical="center" wrapText="1"/>
    </xf>
    <xf numFmtId="0" fontId="2" fillId="2" borderId="41" xfId="0" applyFont="1" applyFill="1" applyBorder="1" applyAlignment="1">
      <alignment vertical="center" wrapText="1"/>
    </xf>
    <xf numFmtId="0" fontId="30" fillId="10" borderId="36" xfId="0" applyFont="1" applyFill="1" applyBorder="1" applyAlignment="1">
      <alignment horizontal="left" vertical="center" wrapText="1"/>
    </xf>
    <xf numFmtId="0" fontId="30" fillId="10" borderId="34" xfId="0" applyFont="1" applyFill="1" applyBorder="1" applyAlignment="1">
      <alignment horizontal="left" vertical="center" wrapText="1"/>
    </xf>
    <xf numFmtId="1" fontId="5" fillId="2" borderId="7" xfId="0" applyNumberFormat="1" applyFont="1" applyFill="1" applyBorder="1" applyAlignment="1">
      <alignment horizontal="center" vertical="center" wrapText="1"/>
    </xf>
    <xf numFmtId="1" fontId="5" fillId="2" borderId="7" xfId="0" applyNumberFormat="1" applyFont="1" applyFill="1" applyBorder="1" applyAlignment="1">
      <alignment horizontal="center" vertical="center"/>
    </xf>
    <xf numFmtId="0" fontId="25" fillId="0" borderId="0" xfId="2" applyFont="1" applyAlignment="1">
      <alignment horizontal="center" vertical="center" wrapText="1"/>
    </xf>
    <xf numFmtId="0" fontId="25" fillId="0" borderId="5" xfId="2" applyFont="1" applyBorder="1" applyAlignment="1">
      <alignment horizontal="center" vertical="center" wrapText="1"/>
    </xf>
    <xf numFmtId="49" fontId="2" fillId="2" borderId="49" xfId="3" applyNumberFormat="1"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49" fontId="2" fillId="2" borderId="50" xfId="3" applyNumberFormat="1"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0" xfId="0" applyFont="1" applyFill="1" applyBorder="1" applyAlignment="1">
      <alignment horizontal="left" vertical="center" wrapText="1"/>
    </xf>
    <xf numFmtId="1" fontId="2" fillId="2" borderId="34" xfId="0" applyNumberFormat="1" applyFont="1" applyFill="1" applyBorder="1" applyAlignment="1">
      <alignment horizontal="left" vertical="center" wrapText="1"/>
    </xf>
    <xf numFmtId="168" fontId="2" fillId="2" borderId="36" xfId="0" applyNumberFormat="1" applyFont="1" applyFill="1" applyBorder="1" applyAlignment="1">
      <alignment horizontal="left" vertical="center" wrapText="1"/>
    </xf>
    <xf numFmtId="168" fontId="2" fillId="2" borderId="34" xfId="0" applyNumberFormat="1" applyFont="1" applyFill="1" applyBorder="1" applyAlignment="1">
      <alignment horizontal="left" vertical="center" wrapText="1"/>
    </xf>
    <xf numFmtId="168" fontId="2" fillId="2" borderId="41" xfId="0" applyNumberFormat="1"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42" xfId="0" applyFont="1" applyFill="1" applyBorder="1" applyAlignment="1">
      <alignment horizontal="left" vertical="center" wrapText="1"/>
    </xf>
    <xf numFmtId="1" fontId="2" fillId="2" borderId="48" xfId="0" applyNumberFormat="1" applyFont="1" applyFill="1" applyBorder="1" applyAlignment="1">
      <alignment horizontal="center" vertical="center"/>
    </xf>
    <xf numFmtId="1" fontId="2" fillId="2" borderId="45" xfId="0" applyNumberFormat="1" applyFont="1" applyFill="1" applyBorder="1" applyAlignment="1">
      <alignment horizontal="center" vertical="center"/>
    </xf>
    <xf numFmtId="1" fontId="2" fillId="2" borderId="46" xfId="0" applyNumberFormat="1" applyFont="1" applyFill="1" applyBorder="1" applyAlignment="1">
      <alignment horizontal="center" vertical="center"/>
    </xf>
    <xf numFmtId="0" fontId="30" fillId="10" borderId="35" xfId="0" applyFont="1" applyFill="1" applyBorder="1" applyAlignment="1">
      <alignment horizontal="center" vertical="center" wrapText="1"/>
    </xf>
    <xf numFmtId="0" fontId="30" fillId="10" borderId="38" xfId="0" applyFont="1" applyFill="1" applyBorder="1" applyAlignment="1">
      <alignment horizontal="center" vertical="center" wrapText="1"/>
    </xf>
    <xf numFmtId="0" fontId="32" fillId="2" borderId="8" xfId="2" applyFont="1" applyFill="1" applyBorder="1" applyAlignment="1">
      <alignment horizontal="center" vertical="center" wrapText="1"/>
    </xf>
    <xf numFmtId="0" fontId="32" fillId="2" borderId="5" xfId="2" applyFont="1" applyFill="1" applyBorder="1" applyAlignment="1">
      <alignment horizontal="center" vertical="center" wrapText="1"/>
    </xf>
    <xf numFmtId="0" fontId="32" fillId="2" borderId="6" xfId="2" applyFont="1" applyFill="1" applyBorder="1" applyAlignment="1">
      <alignment horizontal="center" vertical="center" wrapText="1"/>
    </xf>
    <xf numFmtId="49" fontId="2" fillId="2" borderId="44" xfId="3" applyNumberFormat="1" applyFont="1" applyFill="1" applyBorder="1" applyAlignment="1">
      <alignment horizontal="center" vertical="center" wrapText="1"/>
    </xf>
    <xf numFmtId="49" fontId="2" fillId="2" borderId="45" xfId="3" applyNumberFormat="1" applyFont="1" applyFill="1" applyBorder="1" applyAlignment="1">
      <alignment horizontal="center" vertical="center" wrapText="1"/>
    </xf>
    <xf numFmtId="49" fontId="2" fillId="2" borderId="46" xfId="3" applyNumberFormat="1" applyFont="1" applyFill="1" applyBorder="1" applyAlignment="1">
      <alignment horizontal="center" vertical="center" wrapText="1"/>
    </xf>
    <xf numFmtId="0" fontId="5" fillId="2" borderId="3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2" xfId="0" applyFont="1" applyFill="1" applyBorder="1" applyAlignment="1">
      <alignment horizontal="left" vertical="center" wrapText="1"/>
    </xf>
    <xf numFmtId="49" fontId="30" fillId="2" borderId="44" xfId="3" applyNumberFormat="1" applyFont="1" applyFill="1" applyBorder="1" applyAlignment="1">
      <alignment horizontal="center" vertical="center" wrapText="1"/>
    </xf>
    <xf numFmtId="49" fontId="30" fillId="2" borderId="45" xfId="3" applyNumberFormat="1" applyFont="1" applyFill="1" applyBorder="1" applyAlignment="1">
      <alignment horizontal="center" vertical="center" wrapText="1"/>
    </xf>
    <xf numFmtId="49" fontId="30" fillId="2" borderId="46" xfId="3" applyNumberFormat="1" applyFont="1" applyFill="1" applyBorder="1" applyAlignment="1">
      <alignment horizontal="center" vertical="center" wrapText="1"/>
    </xf>
    <xf numFmtId="0" fontId="30" fillId="2" borderId="37"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30" fillId="2" borderId="42"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2" fillId="2" borderId="35" xfId="2" applyFont="1" applyFill="1" applyBorder="1" applyAlignment="1">
      <alignment horizontal="center" vertical="center" wrapText="1"/>
    </xf>
    <xf numFmtId="0" fontId="2" fillId="2" borderId="38" xfId="2" applyFont="1" applyFill="1" applyBorder="1" applyAlignment="1">
      <alignment horizontal="center" vertical="center" wrapText="1"/>
    </xf>
    <xf numFmtId="0" fontId="2" fillId="2" borderId="40" xfId="2" applyFont="1" applyFill="1" applyBorder="1" applyAlignment="1">
      <alignment horizontal="center" vertical="center" wrapText="1"/>
    </xf>
    <xf numFmtId="0" fontId="2" fillId="2" borderId="37" xfId="0" applyFont="1" applyFill="1" applyBorder="1" applyAlignment="1">
      <alignment horizontal="left" vertical="center" wrapText="1"/>
    </xf>
    <xf numFmtId="49" fontId="2" fillId="2" borderId="33" xfId="3" applyNumberFormat="1" applyFont="1" applyFill="1" applyBorder="1" applyAlignment="1">
      <alignment horizontal="center" vertical="center" wrapText="1"/>
    </xf>
    <xf numFmtId="49" fontId="2" fillId="2" borderId="34" xfId="3" applyNumberFormat="1" applyFont="1" applyFill="1" applyBorder="1" applyAlignment="1">
      <alignment horizontal="center" vertical="center" wrapText="1"/>
    </xf>
    <xf numFmtId="49" fontId="2" fillId="2" borderId="30" xfId="3" applyNumberFormat="1" applyFont="1" applyFill="1" applyBorder="1" applyAlignment="1">
      <alignment horizontal="center" vertical="center" wrapText="1"/>
    </xf>
    <xf numFmtId="49" fontId="30" fillId="2" borderId="13" xfId="3"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0" fontId="10" fillId="2" borderId="13" xfId="2" applyFont="1" applyFill="1" applyBorder="1" applyAlignment="1">
      <alignment horizontal="center" vertical="center" wrapText="1"/>
    </xf>
    <xf numFmtId="0" fontId="5" fillId="2" borderId="34"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33" xfId="0" applyFont="1" applyFill="1" applyBorder="1" applyAlignment="1">
      <alignment horizontal="left" vertical="center" wrapText="1"/>
    </xf>
    <xf numFmtId="49" fontId="30" fillId="2" borderId="35" xfId="3" applyNumberFormat="1" applyFont="1" applyFill="1" applyBorder="1" applyAlignment="1">
      <alignment horizontal="center" vertical="center" wrapText="1"/>
    </xf>
    <xf numFmtId="49" fontId="30" fillId="2" borderId="38" xfId="3" applyNumberFormat="1" applyFont="1" applyFill="1" applyBorder="1" applyAlignment="1">
      <alignment horizontal="center" vertical="center" wrapText="1"/>
    </xf>
    <xf numFmtId="0" fontId="30" fillId="2" borderId="36" xfId="0" applyFont="1" applyFill="1" applyBorder="1" applyAlignment="1">
      <alignment horizontal="left" vertical="center" wrapText="1"/>
    </xf>
    <xf numFmtId="0" fontId="30" fillId="2" borderId="34" xfId="0" applyFont="1" applyFill="1" applyBorder="1" applyAlignment="1">
      <alignment horizontal="left" vertical="center" wrapText="1"/>
    </xf>
    <xf numFmtId="49" fontId="30" fillId="2" borderId="40" xfId="3" applyNumberFormat="1" applyFont="1" applyFill="1" applyBorder="1" applyAlignment="1">
      <alignment horizontal="center" vertical="center" wrapText="1"/>
    </xf>
    <xf numFmtId="0" fontId="30" fillId="2" borderId="41" xfId="0" applyFont="1" applyFill="1" applyBorder="1" applyAlignment="1">
      <alignment horizontal="left" vertical="center" wrapText="1"/>
    </xf>
    <xf numFmtId="0" fontId="30" fillId="2" borderId="35"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36"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41" xfId="0" applyFont="1" applyFill="1" applyBorder="1" applyAlignment="1">
      <alignment horizontal="left" vertical="top" wrapText="1"/>
    </xf>
    <xf numFmtId="0" fontId="21" fillId="2" borderId="34" xfId="0" applyFont="1" applyFill="1" applyBorder="1" applyAlignment="1">
      <alignment horizontal="left" vertical="center" wrapText="1"/>
    </xf>
    <xf numFmtId="0" fontId="2" fillId="2" borderId="17" xfId="0" applyFont="1" applyFill="1" applyBorder="1" applyAlignment="1">
      <alignment horizontal="center" vertical="center"/>
    </xf>
    <xf numFmtId="167" fontId="0" fillId="2" borderId="13" xfId="0" applyNumberFormat="1" applyFill="1" applyBorder="1"/>
    <xf numFmtId="2" fontId="0" fillId="2" borderId="0" xfId="0" applyNumberFormat="1" applyFill="1"/>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49" fontId="5" fillId="2" borderId="44" xfId="3" applyNumberFormat="1" applyFont="1" applyFill="1" applyBorder="1" applyAlignment="1">
      <alignment horizontal="center" vertical="center" wrapText="1"/>
    </xf>
    <xf numFmtId="49" fontId="5" fillId="2" borderId="45" xfId="3" applyNumberFormat="1" applyFont="1" applyFill="1" applyBorder="1" applyAlignment="1">
      <alignment horizontal="center" vertical="center" wrapText="1"/>
    </xf>
    <xf numFmtId="49" fontId="5" fillId="2" borderId="46" xfId="3" applyNumberFormat="1" applyFont="1" applyFill="1" applyBorder="1" applyAlignment="1">
      <alignment horizontal="center" vertical="center" wrapText="1"/>
    </xf>
    <xf numFmtId="49" fontId="30" fillId="2" borderId="59" xfId="3" applyNumberFormat="1" applyFont="1" applyFill="1" applyBorder="1" applyAlignment="1">
      <alignment horizontal="center" vertical="center" wrapText="1"/>
    </xf>
    <xf numFmtId="0" fontId="30" fillId="2" borderId="33" xfId="0" applyFont="1" applyFill="1" applyBorder="1" applyAlignment="1">
      <alignment horizontal="left" vertical="center" wrapText="1"/>
    </xf>
    <xf numFmtId="2" fontId="30" fillId="2" borderId="33" xfId="2" applyNumberFormat="1" applyFont="1" applyFill="1" applyBorder="1" applyAlignment="1">
      <alignment horizontal="center" vertical="center" wrapText="1"/>
    </xf>
    <xf numFmtId="167" fontId="30" fillId="2" borderId="3" xfId="1" applyNumberFormat="1" applyFont="1" applyFill="1" applyBorder="1" applyAlignment="1" applyProtection="1">
      <alignment horizontal="center" vertical="center"/>
      <protection hidden="1"/>
    </xf>
    <xf numFmtId="167" fontId="2" fillId="2" borderId="25" xfId="1" applyNumberFormat="1" applyFont="1" applyFill="1" applyBorder="1" applyAlignment="1" applyProtection="1">
      <alignment horizontal="center" vertical="center"/>
      <protection hidden="1"/>
    </xf>
    <xf numFmtId="167" fontId="2" fillId="2" borderId="39" xfId="1" applyNumberFormat="1" applyFont="1" applyFill="1" applyBorder="1" applyAlignment="1" applyProtection="1">
      <alignment horizontal="center" vertical="center"/>
      <protection hidden="1"/>
    </xf>
    <xf numFmtId="167" fontId="2" fillId="2" borderId="54" xfId="1" applyNumberFormat="1" applyFont="1" applyFill="1" applyBorder="1" applyAlignment="1" applyProtection="1">
      <alignment horizontal="center" vertical="center"/>
      <protection hidden="1"/>
    </xf>
    <xf numFmtId="2" fontId="5" fillId="2" borderId="37" xfId="2" applyNumberFormat="1" applyFont="1" applyFill="1" applyBorder="1" applyAlignment="1">
      <alignment horizontal="center" vertical="center" wrapText="1"/>
    </xf>
    <xf numFmtId="167" fontId="5" fillId="2" borderId="25" xfId="1" applyNumberFormat="1" applyFont="1" applyFill="1" applyBorder="1" applyAlignment="1" applyProtection="1">
      <alignment horizontal="center" vertical="center"/>
      <protection hidden="1"/>
    </xf>
    <xf numFmtId="2" fontId="5" fillId="2" borderId="13" xfId="2" applyNumberFormat="1" applyFont="1" applyFill="1" applyBorder="1" applyAlignment="1">
      <alignment horizontal="center" vertical="center" wrapText="1"/>
    </xf>
    <xf numFmtId="167" fontId="5" fillId="2" borderId="39" xfId="1" applyNumberFormat="1" applyFont="1" applyFill="1" applyBorder="1" applyAlignment="1" applyProtection="1">
      <alignment horizontal="center" vertical="center"/>
      <protection hidden="1"/>
    </xf>
    <xf numFmtId="2" fontId="5" fillId="2" borderId="42" xfId="2" applyNumberFormat="1" applyFont="1" applyFill="1" applyBorder="1" applyAlignment="1">
      <alignment horizontal="center" vertical="center" wrapText="1"/>
    </xf>
    <xf numFmtId="167" fontId="5" fillId="2" borderId="54" xfId="1" applyNumberFormat="1" applyFont="1" applyFill="1" applyBorder="1" applyAlignment="1" applyProtection="1">
      <alignment horizontal="center" vertical="center"/>
      <protection hidden="1"/>
    </xf>
    <xf numFmtId="167" fontId="2" fillId="2" borderId="47" xfId="1" applyNumberFormat="1" applyFont="1" applyFill="1" applyBorder="1" applyAlignment="1" applyProtection="1">
      <alignment horizontal="center" vertical="center"/>
      <protection hidden="1"/>
    </xf>
    <xf numFmtId="167" fontId="2" fillId="2" borderId="26" xfId="1" applyNumberFormat="1" applyFont="1" applyFill="1" applyBorder="1" applyAlignment="1" applyProtection="1">
      <alignment horizontal="center" vertical="center"/>
      <protection hidden="1"/>
    </xf>
    <xf numFmtId="167" fontId="2" fillId="2" borderId="27" xfId="1" applyNumberFormat="1" applyFont="1" applyFill="1" applyBorder="1" applyAlignment="1" applyProtection="1">
      <alignment horizontal="center" vertical="center"/>
      <protection hidden="1"/>
    </xf>
    <xf numFmtId="0" fontId="5" fillId="2" borderId="37" xfId="0" applyFont="1" applyFill="1" applyBorder="1" applyAlignment="1">
      <alignment horizontal="center" vertical="center" wrapText="1"/>
    </xf>
    <xf numFmtId="167" fontId="5" fillId="2" borderId="37" xfId="1" applyNumberFormat="1" applyFont="1" applyFill="1" applyBorder="1" applyAlignment="1" applyProtection="1">
      <alignment horizontal="center" vertical="center"/>
      <protection hidden="1"/>
    </xf>
    <xf numFmtId="0" fontId="5" fillId="2" borderId="13" xfId="0" applyFont="1" applyFill="1" applyBorder="1" applyAlignment="1">
      <alignment horizontal="center" vertical="center" wrapText="1"/>
    </xf>
    <xf numFmtId="167" fontId="5" fillId="2" borderId="13" xfId="1" applyNumberFormat="1" applyFont="1" applyFill="1" applyBorder="1" applyAlignment="1" applyProtection="1">
      <alignment horizontal="center" vertical="center"/>
      <protection hidden="1"/>
    </xf>
    <xf numFmtId="0" fontId="5" fillId="2" borderId="42" xfId="0" applyFont="1" applyFill="1" applyBorder="1" applyAlignment="1">
      <alignment horizontal="center" vertical="center" wrapText="1"/>
    </xf>
    <xf numFmtId="0" fontId="2" fillId="2" borderId="0" xfId="2" applyFont="1" applyFill="1" applyAlignment="1">
      <alignment horizontal="center" vertical="center" wrapText="1"/>
    </xf>
    <xf numFmtId="165" fontId="5" fillId="2" borderId="6" xfId="1" applyNumberFormat="1" applyFont="1" applyFill="1" applyBorder="1" applyAlignment="1" applyProtection="1">
      <alignment horizontal="center" vertical="center"/>
      <protection hidden="1"/>
    </xf>
    <xf numFmtId="165" fontId="12" fillId="2" borderId="6" xfId="1" applyNumberFormat="1" applyFont="1" applyFill="1" applyBorder="1" applyAlignment="1" applyProtection="1">
      <alignment horizontal="center" vertical="center"/>
      <protection hidden="1"/>
    </xf>
    <xf numFmtId="0" fontId="5" fillId="2" borderId="6" xfId="0" applyFont="1" applyFill="1" applyBorder="1" applyAlignment="1">
      <alignment horizontal="center" vertical="center"/>
    </xf>
    <xf numFmtId="1" fontId="5" fillId="2" borderId="30"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5" fillId="2" borderId="10" xfId="2" applyFont="1" applyFill="1" applyBorder="1" applyAlignment="1">
      <alignment horizontal="center" vertical="center" wrapText="1"/>
    </xf>
    <xf numFmtId="4" fontId="5" fillId="2" borderId="5" xfId="1" applyNumberFormat="1" applyFont="1" applyFill="1" applyBorder="1" applyAlignment="1" applyProtection="1">
      <alignment horizontal="center" vertical="center"/>
      <protection hidden="1"/>
    </xf>
    <xf numFmtId="167" fontId="5" fillId="2" borderId="11" xfId="1" applyNumberFormat="1" applyFont="1" applyFill="1" applyBorder="1" applyAlignment="1" applyProtection="1">
      <alignment horizontal="center" vertical="center"/>
      <protection hidden="1"/>
    </xf>
    <xf numFmtId="167" fontId="16" fillId="2" borderId="0" xfId="0" applyNumberFormat="1" applyFont="1" applyFill="1"/>
    <xf numFmtId="0" fontId="16" fillId="2" borderId="0" xfId="0" applyFont="1" applyFill="1"/>
    <xf numFmtId="0" fontId="5" fillId="2" borderId="19" xfId="0" applyFont="1" applyFill="1" applyBorder="1" applyAlignment="1">
      <alignment horizontal="center" vertical="center"/>
    </xf>
    <xf numFmtId="4" fontId="5" fillId="2" borderId="10" xfId="1" applyNumberFormat="1" applyFont="1" applyFill="1" applyBorder="1" applyAlignment="1" applyProtection="1">
      <alignment horizontal="center" vertical="center"/>
      <protection hidden="1"/>
    </xf>
    <xf numFmtId="0" fontId="5" fillId="2" borderId="20" xfId="0" applyFont="1" applyFill="1" applyBorder="1" applyAlignment="1">
      <alignment horizontal="center" vertical="center"/>
    </xf>
    <xf numFmtId="4" fontId="5" fillId="2" borderId="2" xfId="1" applyNumberFormat="1" applyFont="1" applyFill="1" applyBorder="1" applyAlignment="1" applyProtection="1">
      <alignment horizontal="center" vertical="center"/>
      <protection hidden="1"/>
    </xf>
    <xf numFmtId="2" fontId="5" fillId="2" borderId="33" xfId="2" applyNumberFormat="1" applyFont="1" applyFill="1" applyBorder="1" applyAlignment="1">
      <alignment horizontal="center" vertical="center" wrapText="1"/>
    </xf>
    <xf numFmtId="0" fontId="5" fillId="2" borderId="30" xfId="0" applyFont="1" applyFill="1" applyBorder="1" applyAlignment="1">
      <alignment horizontal="center" vertical="center" wrapText="1"/>
    </xf>
    <xf numFmtId="2" fontId="5" fillId="2" borderId="30" xfId="2" applyNumberFormat="1" applyFont="1" applyFill="1" applyBorder="1" applyAlignment="1">
      <alignment horizontal="center" vertical="center" wrapText="1"/>
    </xf>
    <xf numFmtId="167" fontId="5" fillId="2" borderId="6" xfId="1" applyNumberFormat="1" applyFont="1" applyFill="1" applyBorder="1" applyAlignment="1" applyProtection="1">
      <alignment horizontal="center" vertical="center"/>
      <protection hidden="1"/>
    </xf>
    <xf numFmtId="167" fontId="30" fillId="2" borderId="47" xfId="1" applyNumberFormat="1" applyFont="1" applyFill="1" applyBorder="1" applyAlignment="1" applyProtection="1">
      <alignment horizontal="center" vertical="center"/>
      <protection hidden="1"/>
    </xf>
    <xf numFmtId="167" fontId="30" fillId="2" borderId="26" xfId="1" applyNumberFormat="1" applyFont="1" applyFill="1" applyBorder="1" applyAlignment="1" applyProtection="1">
      <alignment horizontal="center" vertical="center"/>
      <protection hidden="1"/>
    </xf>
    <xf numFmtId="167" fontId="30" fillId="2" borderId="27" xfId="1" applyNumberFormat="1" applyFont="1" applyFill="1" applyBorder="1" applyAlignment="1" applyProtection="1">
      <alignment horizontal="center" vertical="center"/>
      <protection hidden="1"/>
    </xf>
    <xf numFmtId="2" fontId="30" fillId="2" borderId="25" xfId="2" applyNumberFormat="1" applyFont="1" applyFill="1" applyBorder="1" applyAlignment="1">
      <alignment horizontal="center" vertical="center" wrapText="1"/>
    </xf>
    <xf numFmtId="2" fontId="30" fillId="2" borderId="39" xfId="2" applyNumberFormat="1" applyFont="1" applyFill="1" applyBorder="1" applyAlignment="1">
      <alignment horizontal="center" vertical="center" wrapText="1"/>
    </xf>
    <xf numFmtId="0" fontId="30" fillId="2" borderId="40" xfId="0" applyFont="1" applyFill="1" applyBorder="1" applyAlignment="1">
      <alignment horizontal="center" vertical="center" wrapText="1"/>
    </xf>
    <xf numFmtId="2" fontId="30" fillId="2" borderId="54" xfId="2" applyNumberFormat="1" applyFont="1" applyFill="1" applyBorder="1" applyAlignment="1">
      <alignment horizontal="center" vertical="center" wrapText="1"/>
    </xf>
  </cellXfs>
  <cellStyles count="5">
    <cellStyle name="Moneda" xfId="1" builtinId="4"/>
    <cellStyle name="Normal" xfId="0" builtinId="0"/>
    <cellStyle name="Normal 3" xfId="3" xr:uid="{0863047F-9141-47D5-8B4B-06F27E5BEACD}"/>
    <cellStyle name="Normal 5" xfId="2" xr:uid="{6A85752D-B496-4C1E-B971-E85A45311E25}"/>
    <cellStyle name="Normal_Libro3" xfId="4" xr:uid="{606A8969-329A-433D-A04A-E975A02B9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3313642</xdr:colOff>
      <xdr:row>0</xdr:row>
      <xdr:rowOff>0</xdr:rowOff>
    </xdr:from>
    <xdr:to>
      <xdr:col>5</xdr:col>
      <xdr:colOff>1122932</xdr:colOff>
      <xdr:row>2</xdr:row>
      <xdr:rowOff>423333</xdr:rowOff>
    </xdr:to>
    <xdr:pic>
      <xdr:nvPicPr>
        <xdr:cNvPr id="2" name="Imagen 3">
          <a:extLst>
            <a:ext uri="{FF2B5EF4-FFF2-40B4-BE49-F238E27FC236}">
              <a16:creationId xmlns:a16="http://schemas.microsoft.com/office/drawing/2014/main" id="{D0A59ACD-02AD-4433-8125-A392DFE6C7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75642" y="0"/>
          <a:ext cx="4445040" cy="12170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3905245</xdr:colOff>
      <xdr:row>0</xdr:row>
      <xdr:rowOff>47624</xdr:rowOff>
    </xdr:from>
    <xdr:to>
      <xdr:col>5</xdr:col>
      <xdr:colOff>853903</xdr:colOff>
      <xdr:row>3</xdr:row>
      <xdr:rowOff>33374</xdr:rowOff>
    </xdr:to>
    <xdr:pic>
      <xdr:nvPicPr>
        <xdr:cNvPr id="4" name="Imagen 3">
          <a:extLst>
            <a:ext uri="{FF2B5EF4-FFF2-40B4-BE49-F238E27FC236}">
              <a16:creationId xmlns:a16="http://schemas.microsoft.com/office/drawing/2014/main" id="{5B8BB889-3B88-4A02-A092-1F5D55608B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45" y="47624"/>
          <a:ext cx="3587583" cy="122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3943345</xdr:colOff>
      <xdr:row>0</xdr:row>
      <xdr:rowOff>66674</xdr:rowOff>
    </xdr:from>
    <xdr:to>
      <xdr:col>5</xdr:col>
      <xdr:colOff>786486</xdr:colOff>
      <xdr:row>3</xdr:row>
      <xdr:rowOff>16424</xdr:rowOff>
    </xdr:to>
    <xdr:pic>
      <xdr:nvPicPr>
        <xdr:cNvPr id="4" name="Imagen 3">
          <a:extLst>
            <a:ext uri="{FF2B5EF4-FFF2-40B4-BE49-F238E27FC236}">
              <a16:creationId xmlns:a16="http://schemas.microsoft.com/office/drawing/2014/main" id="{050E0B4A-0285-4316-8DAC-5EDBD9B9EA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05345" y="66674"/>
          <a:ext cx="3482066" cy="11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4286245</xdr:colOff>
      <xdr:row>0</xdr:row>
      <xdr:rowOff>0</xdr:rowOff>
    </xdr:from>
    <xdr:to>
      <xdr:col>5</xdr:col>
      <xdr:colOff>1234903</xdr:colOff>
      <xdr:row>2</xdr:row>
      <xdr:rowOff>433425</xdr:rowOff>
    </xdr:to>
    <xdr:pic>
      <xdr:nvPicPr>
        <xdr:cNvPr id="4" name="Imagen 3">
          <a:extLst>
            <a:ext uri="{FF2B5EF4-FFF2-40B4-BE49-F238E27FC236}">
              <a16:creationId xmlns:a16="http://schemas.microsoft.com/office/drawing/2014/main" id="{29A59187-69E5-4EDB-A607-AAA2293993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48245" y="0"/>
          <a:ext cx="3587583" cy="122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4238620</xdr:colOff>
      <xdr:row>0</xdr:row>
      <xdr:rowOff>9524</xdr:rowOff>
    </xdr:from>
    <xdr:to>
      <xdr:col>5</xdr:col>
      <xdr:colOff>1187278</xdr:colOff>
      <xdr:row>2</xdr:row>
      <xdr:rowOff>442949</xdr:rowOff>
    </xdr:to>
    <xdr:pic>
      <xdr:nvPicPr>
        <xdr:cNvPr id="4" name="Imagen 3">
          <a:extLst>
            <a:ext uri="{FF2B5EF4-FFF2-40B4-BE49-F238E27FC236}">
              <a16:creationId xmlns:a16="http://schemas.microsoft.com/office/drawing/2014/main" id="{C030C893-B3FB-4FEA-9FD2-2D7B936F32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00620" y="9524"/>
          <a:ext cx="3587583" cy="122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3971918</xdr:colOff>
      <xdr:row>0</xdr:row>
      <xdr:rowOff>0</xdr:rowOff>
    </xdr:from>
    <xdr:to>
      <xdr:col>5</xdr:col>
      <xdr:colOff>968993</xdr:colOff>
      <xdr:row>3</xdr:row>
      <xdr:rowOff>2271</xdr:rowOff>
    </xdr:to>
    <xdr:pic>
      <xdr:nvPicPr>
        <xdr:cNvPr id="4" name="Imagen 3">
          <a:extLst>
            <a:ext uri="{FF2B5EF4-FFF2-40B4-BE49-F238E27FC236}">
              <a16:creationId xmlns:a16="http://schemas.microsoft.com/office/drawing/2014/main" id="{8234F501-F4BC-4490-9590-9D5D784BEF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33918" y="0"/>
          <a:ext cx="3636000" cy="12405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3648070</xdr:colOff>
      <xdr:row>0</xdr:row>
      <xdr:rowOff>28574</xdr:rowOff>
    </xdr:from>
    <xdr:to>
      <xdr:col>5</xdr:col>
      <xdr:colOff>491211</xdr:colOff>
      <xdr:row>2</xdr:row>
      <xdr:rowOff>425999</xdr:rowOff>
    </xdr:to>
    <xdr:pic>
      <xdr:nvPicPr>
        <xdr:cNvPr id="4" name="Imagen 3">
          <a:extLst>
            <a:ext uri="{FF2B5EF4-FFF2-40B4-BE49-F238E27FC236}">
              <a16:creationId xmlns:a16="http://schemas.microsoft.com/office/drawing/2014/main" id="{F57B7638-85C3-4CE3-AA47-96C6750802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10070" y="28574"/>
          <a:ext cx="3482066" cy="11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3457570</xdr:colOff>
      <xdr:row>0</xdr:row>
      <xdr:rowOff>28574</xdr:rowOff>
    </xdr:from>
    <xdr:to>
      <xdr:col>5</xdr:col>
      <xdr:colOff>300711</xdr:colOff>
      <xdr:row>2</xdr:row>
      <xdr:rowOff>425999</xdr:rowOff>
    </xdr:to>
    <xdr:pic>
      <xdr:nvPicPr>
        <xdr:cNvPr id="4" name="Imagen 3">
          <a:extLst>
            <a:ext uri="{FF2B5EF4-FFF2-40B4-BE49-F238E27FC236}">
              <a16:creationId xmlns:a16="http://schemas.microsoft.com/office/drawing/2014/main" id="{FD7210D6-238F-48AC-AFFC-EAC1C5F2D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19570" y="28574"/>
          <a:ext cx="3482066" cy="11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4143372</xdr:colOff>
      <xdr:row>0</xdr:row>
      <xdr:rowOff>85724</xdr:rowOff>
    </xdr:from>
    <xdr:to>
      <xdr:col>5</xdr:col>
      <xdr:colOff>669962</xdr:colOff>
      <xdr:row>2</xdr:row>
      <xdr:rowOff>375149</xdr:rowOff>
    </xdr:to>
    <xdr:pic>
      <xdr:nvPicPr>
        <xdr:cNvPr id="4" name="Imagen 3">
          <a:extLst>
            <a:ext uri="{FF2B5EF4-FFF2-40B4-BE49-F238E27FC236}">
              <a16:creationId xmlns:a16="http://schemas.microsoft.com/office/drawing/2014/main" id="{706D8846-88ED-4D62-910A-94CE90F371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05372" y="85724"/>
          <a:ext cx="3165515" cy="108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lgarzona/AppData/Local/Microsoft/Windows/INetCache/Content.Outlook/WYJ85CGK/Manual_Tarifario_Vigencia_2023%20_Usu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nual Tarifario Vigente"/>
      <sheetName val="ITEM ADICIONAL "/>
      <sheetName val="Excepción_Pago_Ley_2069"/>
      <sheetName val="Tarifas Diferenciadas Ley 2069 "/>
      <sheetName val="Registro o Notificación"/>
      <sheetName val="Listas_Codificación"/>
      <sheetName val="Modificaciones"/>
      <sheetName val="Análisis de Laboratorio"/>
      <sheetName val="Certificaciones y Autorizacione"/>
      <sheetName val="Plantas de Beneficio"/>
      <sheetName val="Licencias de Cannabis"/>
    </sheetNames>
    <sheetDataSet>
      <sheetData sheetId="0"/>
      <sheetData sheetId="1">
        <row r="11">
          <cell r="C11" t="str">
            <v>Registro sanitario nuevo para preparación farmacéutica con base en plantas medicinales (PFM) en las modalidades de: Fabricar y Vender; Importar y Vender, Importar, Acondicionar y Vender, Fabricar y Exportar.</v>
          </cell>
        </row>
        <row r="12">
          <cell r="C12"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row>
        <row r="13">
          <cell r="C13"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4">
          <cell r="C14"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5">
          <cell r="C15"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6">
          <cell r="C16"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7">
          <cell r="C17"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
          <cell r="C18"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9">
          <cell r="C19" t="str">
            <v>Registro sanitario nuevo automático para producto fitoterapéutico tradicional (PFT) o importado (PFTI) con revisión posterior en las modalidades de: Fabricar y Vender, Importar y Vender, Importar, Acondicionar y Vender y Fabricar y Exportar.</v>
          </cell>
        </row>
        <row r="20">
          <cell r="C20"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row>
        <row r="21">
          <cell r="C21"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2">
          <cell r="C22"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3">
          <cell r="C23"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4">
          <cell r="C24"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5">
          <cell r="C25"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6">
          <cell r="C26"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
          <cell r="C27" t="str">
            <v>Renovación de registro sanitario de productos fitoterapéuticos</v>
          </cell>
        </row>
        <row r="28">
          <cell r="C28" t="str">
            <v>Renovación de registro sanitario para preparación farmacéutica con base en plantas medicinales (PFM) en las modalidades de: Fabricar y Vender; Importar y Vender, Importar, Acondicionar y Vender, Fabricar y Exportar, con autorización de agotamiento.</v>
          </cell>
        </row>
        <row r="29">
          <cell r="C29"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0">
          <cell r="C3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row>
        <row r="31">
          <cell r="C31"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2">
          <cell r="C32"/>
        </row>
        <row r="33">
          <cell r="C33" t="str">
            <v>Concepto</v>
          </cell>
        </row>
        <row r="34">
          <cell r="C34" t="str">
            <v>Formas farmacéuticas sólidas: Glóbulos, tabletas, grageas, cápsulas, polvos, granulados.</v>
          </cell>
        </row>
        <row r="35">
          <cell r="C35"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row>
        <row r="36">
          <cell r="C36"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7">
          <cell r="C37"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8">
          <cell r="C38"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9">
          <cell r="C39"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0">
          <cell r="C40"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1">
          <cell r="C41"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6">
          <cell r="C66"/>
        </row>
        <row r="67">
          <cell r="C67" t="str">
            <v>Concepto</v>
          </cell>
        </row>
        <row r="84">
          <cell r="C84" t="str">
            <v>Formas farmacéuticas semisólidas: Cremas, geles, ungüentos, pastas, óvulos, supositorios, pomadas, jaleas.</v>
          </cell>
        </row>
        <row r="85">
          <cell r="C85"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row>
        <row r="86">
          <cell r="C86"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87">
          <cell r="C87"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88">
          <cell r="C88"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89">
          <cell r="C89"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90">
          <cell r="C90"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91">
          <cell r="C91"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94">
          <cell r="C94" t="str">
            <v>Registro sanitario nuevo de un medicamento en las modalidades de: fabricar y vender; importar, semielaborar y vender; semielaborar y vender;  importar y vender, e importar, envasar y vender.</v>
          </cell>
        </row>
        <row r="95">
          <cell r="C95"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row>
        <row r="96">
          <cell r="C96"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97">
          <cell r="C97"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98">
          <cell r="C98"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99">
          <cell r="C99"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00">
          <cell r="C100"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01">
          <cell r="C101"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02">
          <cell r="C102" t="str">
            <v>Registro sanitario de un medicamento con solicitud de protección de datos de prueba u otros no divulgados en aplicación del Decreto 2085 de 2002.</v>
          </cell>
        </row>
        <row r="103">
          <cell r="C103" t="str">
            <v>Registro sanitario de un medicamento en la modalidad de: fabricar y vender; importar, semielaborar y vender; y semielaborar y vender, con visita para evaluación farmacéutica en planta en Bogotá D.C.</v>
          </cell>
        </row>
        <row r="104">
          <cell r="C104"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row>
        <row r="181">
          <cell r="C181"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82">
          <cell r="C182"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83">
          <cell r="C183"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84">
          <cell r="C184"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85">
          <cell r="C185"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6">
          <cell r="C186"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87">
          <cell r="C187"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row>
        <row r="188">
          <cell r="C188"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row>
        <row r="253">
          <cell r="C253"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row>
        <row r="254">
          <cell r="C254" t="str">
            <v xml:space="preserve">Renovación automática del registro sanitario de un medicamento de síntesis química o gas medicinal en las modalidades de fabricar y vender: fabricar y exportar; importar y vender, importar, semielaborar y vender e importar envasar y vender. </v>
          </cell>
        </row>
        <row r="255">
          <cell r="C255"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row>
        <row r="256">
          <cell r="C256" t="str">
            <v>Registro Sanitario Nuevo de un medicamento en la modalidad de fabricar y exportar.</v>
          </cell>
        </row>
        <row r="257">
          <cell r="C257"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row>
        <row r="258">
          <cell r="C258"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59">
          <cell r="C259"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60">
          <cell r="C260"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66">
          <cell r="C266"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row>
        <row r="267">
          <cell r="C267" t="str">
            <v>Registro sanitario nuevo o renovación con Evaluación farmacológica de un medicamento biológico con o sin protección de datos (Proceso unificado-Decreto Ley 2106 de 2019).</v>
          </cell>
        </row>
        <row r="268">
          <cell r="C268"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69">
          <cell r="C269"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70">
          <cell r="C270"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71">
          <cell r="C271"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72">
          <cell r="C272"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73">
          <cell r="C273"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74">
          <cell r="C274"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5">
          <cell r="C275" t="str">
            <v>Vacunas</v>
          </cell>
        </row>
        <row r="277">
          <cell r="C277" t="str">
            <v xml:space="preserve">Registro sanitario de una vacuna con solicitud de protección de datos de prueba u otros no divulgados en aplicación del Decreto 2085 de 2002 solicitadas por la vía del Decreto 677 de 1995. </v>
          </cell>
        </row>
        <row r="278">
          <cell r="C278" t="str">
            <v>Registro Sanitario nuevo o renovación con Evaluación farmacológica de vacunas y hemoderivados con o sin protección de datos (Proceso unificado-Decreto Ley 2106 de 2019).</v>
          </cell>
        </row>
        <row r="279">
          <cell r="C279"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80">
          <cell r="C280"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81">
          <cell r="C281"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82">
          <cell r="C282"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83">
          <cell r="C283"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84">
          <cell r="C284"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87">
          <cell r="C287" t="str">
            <v>Concepto</v>
          </cell>
        </row>
        <row r="290">
          <cell r="C290" t="str">
            <v>Constancia de uso del código de NSO (importador paralelo)</v>
          </cell>
        </row>
        <row r="291">
          <cell r="C291"/>
        </row>
        <row r="292">
          <cell r="C292" t="str">
            <v>Concepto</v>
          </cell>
        </row>
        <row r="293">
          <cell r="C293" t="str">
            <v>Licores: aguardiente, whisky, cognac, brandy, ron, vodka, ginebra, gyn, tequila, licor, cremas, licor anisado, pisco, grapa, cachaza, licores saborizados, armagnac.</v>
          </cell>
        </row>
        <row r="294">
          <cell r="C294"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row>
        <row r="295">
          <cell r="C295"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96">
          <cell r="C296"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97">
          <cell r="C297"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98">
          <cell r="C298"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99">
          <cell r="C299"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0">
          <cell r="C300"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1">
          <cell r="C301" t="str">
            <v>Vinos, aperitivos, cócteles, refrescos vínicos.</v>
          </cell>
        </row>
        <row r="302">
          <cell r="C302" t="str">
            <v>Vinos, aperitivos, cócteles, refrescos vínicos, “Aplicable a microempresas, incluyendo los pequeños productores de acuerdo con la tipificación actual en el marco del Decreto 691 de 2018. Exceptuada de pago, en el marco del parágrafo 2 del Art. 2 de Ley 2069 de 2020.”</v>
          </cell>
        </row>
        <row r="303">
          <cell r="C303"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04">
          <cell r="C304"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05">
          <cell r="C305" t="str">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06">
          <cell r="C306" t="str">
            <v>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07">
          <cell r="C307"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8">
          <cell r="C308"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9">
          <cell r="C309" t="str">
            <v>Cervezas</v>
          </cell>
        </row>
        <row r="310">
          <cell r="C310" t="str">
            <v>Cervezas (Decreto 1686 de 2012), “Aplicable a microempresas, incluyendo los pequeños productores de acuerdo con la tipificación actual en el marco del Decreto 691 de 2018. Exceptuada de pago, en el marco del parágrafo 2 del Art. 2 de Ley 2069 de 2020.”</v>
          </cell>
        </row>
        <row r="311">
          <cell r="C311" t="str">
            <v>Registro Sanitario nuevo Cervezas(Decreto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12">
          <cell r="C312" t="str">
            <v>Registro Sanitario nuevo Cervezas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13">
          <cell r="C313" t="str">
            <v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14">
          <cell r="C314" t="str">
            <v>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15">
          <cell r="C315" t="str">
            <v>Registro Sanitario nuevo Cervezas.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16">
          <cell r="C316" t="str">
            <v>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17">
          <cell r="C317" t="str">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ell>
        </row>
        <row r="318">
          <cell r="C318" t="str">
            <v>Registro sanitario de bebidas alcohólicas para microempresarios certificados en BPM (de 1 hasta 10 amparamientos) (Decreto 1366 de 2020), “Aplicable a microempresas, incluyendo los pequeños productores de acuerdo con la tipificación actual en el marco del Decreto 691 de 2018. Exceptuada de pago, en el marco del parágrafo 2 del Art. 2 de Ley 2069 de 2020.”</v>
          </cell>
        </row>
        <row r="319">
          <cell r="C319" t="str">
            <v>Registro sanitario de bebidas alcohólicas para microempresarios certificados en BPM (de 11 amparamientos en adelante) (Decreto 1366 de 2020), “Aplicable a microempresas, incluyendo los pequeños productores de acuerdo con la tipificación actual en el marco del Decreto 691 de 2018. Exceptuada de pago, en el marco del parágrafo 2 del Art. 2 de Ley 2069 de 2020.”</v>
          </cell>
        </row>
        <row r="320">
          <cell r="C320"/>
        </row>
        <row r="321">
          <cell r="C321" t="str">
            <v>Concepto</v>
          </cell>
        </row>
        <row r="322">
          <cell r="C322" t="str">
            <v>Registro Sanitario de Alimentos de Alto Riesgo (Variedades de 1 a 10)</v>
          </cell>
        </row>
        <row r="323">
          <cell r="C323" t="str">
            <v>Registro Sanitario de Alimentos de Alto Riesgo (Variedades de 1 a 10), “Aplicable a microempresas, incluyendo los pequeños productores de acuerdo con la tipificación actual en el marco del Decreto 691 de 2018. Exceptuada de pago, en el marco del parágrafo 2 del Art. 2 de Ley 2069 de 2020.”</v>
          </cell>
        </row>
        <row r="324">
          <cell r="C324" t="str">
            <v>Registro Sanitario de Alimentos de Alto Riesgo (Variedades de 1 a 10).Tarifa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25">
          <cell r="C325" t="str">
            <v>Registro Sanitario de Alimentos de Alto Riesgo (Variedades de 1 a 10).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26">
          <cell r="C326" t="str">
            <v xml:space="preserve">Registro Sanitario de Alimentos de Alto Riesgo (Variedades de 1 a 10).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27">
          <cell r="C327" t="str">
            <v>Registro Sanitario de Alimentos de Alto Riesgo (Variedades de 1 a 10).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28">
          <cell r="C328" t="str">
            <v>Registro Sanitario de Alimentos de Alto Riesgo (Variedades de 1 a 10).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29">
          <cell r="C329"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4">
          <cell r="C334"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35">
          <cell r="C335"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36">
          <cell r="C336"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37">
          <cell r="C337"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8">
          <cell r="C338" t="str">
            <v>Registro Sanitario de Alimentos de Alto Riesgo (Variedades de 21 en adelante)</v>
          </cell>
        </row>
        <row r="339">
          <cell r="C339"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row>
        <row r="340">
          <cell r="C340"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41">
          <cell r="C341"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58">
          <cell r="C358"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59">
          <cell r="C359"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60">
          <cell r="C360"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61">
          <cell r="C361"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4">
          <cell r="C374"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75">
          <cell r="C375"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76">
          <cell r="C376"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77">
          <cell r="C377"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8">
          <cell r="C378"/>
        </row>
        <row r="379">
          <cell r="C379" t="str">
            <v>Concepto</v>
          </cell>
        </row>
        <row r="380">
          <cell r="C380" t="str">
            <v>Alimentos adicionados y/o enriquecidos y/o fortificados con vitaminas, minerales, aminoácidos, proteínas, oligoelementos, ácidos grasos y otros; complementos alimenticios en presentaciones farmacéuticas.</v>
          </cell>
        </row>
        <row r="381">
          <cell r="C381" t="str">
            <v>Leche en polvo: entera, semidescremada y descremada, y/o adicionada y/o fortificada con vitaminas y/o minerales y/u otros.</v>
          </cell>
        </row>
        <row r="382">
          <cell r="C382" t="str">
            <v>Carne y derivados cárnicos.</v>
          </cell>
        </row>
        <row r="383">
          <cell r="C383" t="str">
            <v>Derivados de Frutas: jugos, concentrados, néctares, pulpas, pulpas azucaradas y refrescos, y/o adicionados y/o fortificados con vitaminas y minerales, pulpa y fruta deshidratada.</v>
          </cell>
        </row>
        <row r="393">
          <cell r="C393" t="str">
            <v>Grasas, aceites, mezclas de aceites, margarinas, manteca comestible, minarinas, emulsiones para untar (esparcibles), aliñado graso.</v>
          </cell>
        </row>
        <row r="394">
          <cell r="C394" t="str">
            <v>Margarinas, minarinas y emulsiones para untar con vitaminas.</v>
          </cell>
        </row>
        <row r="395">
          <cell r="C395" t="str">
            <v>Licores: aguardiente, whisky, cogñac, brandy, ron, vodka, ginebra, gyn, tequila, licor, cremas, licor anisado, pisco, grapa, cachaza, licores saborizados.</v>
          </cell>
        </row>
        <row r="397">
          <cell r="C397" t="str">
            <v>Cervezas</v>
          </cell>
        </row>
        <row r="399">
          <cell r="C399" t="str">
            <v>Análisis de materias primas, aditivos, otros.</v>
          </cell>
        </row>
        <row r="401">
          <cell r="C401" t="str">
            <v>Análisis de Micotoxinas (Valor por c/u).</v>
          </cell>
        </row>
        <row r="403">
          <cell r="C403" t="str">
            <v>Análisis de trazas de metales en horno de grafito por absorción atómica o ICP (Valor por c/u).</v>
          </cell>
        </row>
        <row r="404">
          <cell r="C404" t="str">
            <v>Análisis varios (colorantes, conservantes, grado alcohólico, Metanol.)</v>
          </cell>
        </row>
        <row r="405">
          <cell r="C405" t="str">
            <v>Análisis de residuos de plaguicidas: organofosforados, organoclorados y carbamatos.</v>
          </cell>
        </row>
        <row r="407">
          <cell r="C407" t="str">
            <v>Análisis microbiológicos especiales.</v>
          </cell>
        </row>
        <row r="415">
          <cell r="C415" t="str">
            <v>Materias primas: Alcohol extraneutro o rectificado, alcohol vínico, alcohol de malta, alcohol de cereales, tafias.</v>
          </cell>
        </row>
        <row r="418">
          <cell r="C418" t="str">
            <v>Análisis cualitativo de eventos de transformación para la detección de organismos genéticamente modificados. Más 5,81 UVT por Análisis cualitativo adicional de eventos de transformación para la detección de organismos genéticamente modificados.</v>
          </cell>
        </row>
        <row r="424">
          <cell r="C424" t="str">
            <v>Concepto</v>
          </cell>
        </row>
        <row r="425">
          <cell r="C425" t="str">
            <v>Registro sanitario o renovación automática para dispositivos médicos y equipos biomédicos que no sean de tecnología controlada Clase I y IIa.</v>
          </cell>
        </row>
        <row r="426">
          <cell r="C426"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row>
        <row r="428">
          <cell r="C428"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29">
          <cell r="C429"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0">
          <cell r="C430"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1">
          <cell r="C431"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34">
          <cell r="C434"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row>
        <row r="437">
          <cell r="C437"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8">
          <cell r="C438"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9">
          <cell r="C439"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40">
          <cell r="C440"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41">
          <cell r="C441" t="str">
            <v xml:space="preserve">Permiso de comercialización o renovación para equipos biomédicos de tecnología controlada.  </v>
          </cell>
        </row>
        <row r="442">
          <cell r="C442"/>
        </row>
        <row r="443">
          <cell r="C443" t="str">
            <v>Concepto</v>
          </cell>
        </row>
        <row r="444">
          <cell r="C444" t="str">
            <v>Plaguicidas de uso doméstico o de uso en salud pública.</v>
          </cell>
        </row>
        <row r="445">
          <cell r="C445"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row>
        <row r="446">
          <cell r="C446"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47">
          <cell r="C447"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48">
          <cell r="C448"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49">
          <cell r="C449"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50">
          <cell r="C450"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51">
          <cell r="C451"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52">
          <cell r="C452"/>
        </row>
        <row r="453">
          <cell r="C453" t="str">
            <v>Concepto</v>
          </cell>
        </row>
        <row r="456">
          <cell r="C456"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57">
          <cell r="C457"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58">
          <cell r="C458"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59">
          <cell r="C459"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0">
          <cell r="C460"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1">
          <cell r="C461"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62">
          <cell r="C462" t="str">
            <v>Registro sanitario nuevo o renovación automática de reactivos de diagnóstico in-vitro categoría I - II: 2 (dos) productos.</v>
          </cell>
        </row>
        <row r="463">
          <cell r="C463"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row>
        <row r="466">
          <cell r="C466"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67">
          <cell r="C467"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8">
          <cell r="C468"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9">
          <cell r="C469"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0">
          <cell r="C470" t="str">
            <v>Registro sanitario nuevo o renovación automática de reactivos de diagnóstico in-vitro categoría I - II: 3 (tres) productos.</v>
          </cell>
        </row>
        <row r="471">
          <cell r="C471"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row>
        <row r="472">
          <cell r="C472"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73">
          <cell r="C473"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74">
          <cell r="C474"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75">
          <cell r="C475"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76">
          <cell r="C476"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77">
          <cell r="C477"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8">
          <cell r="C478" t="str">
            <v>Registro sanitario nuevo o renovación automática de reactivos de diagnóstico in-vitro categoría I - II: 4 (cuatro) productos.</v>
          </cell>
        </row>
        <row r="479">
          <cell r="C479"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row>
        <row r="480">
          <cell r="C480"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86">
          <cell r="C586"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87">
          <cell r="C587"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88">
          <cell r="C588"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89">
          <cell r="C589"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0">
          <cell r="C590" t="str">
            <v>Registro sanitario nuevo o renovación automática de reactivos in vitro: de uno (1) hasta diez (10) reactivos.</v>
          </cell>
        </row>
        <row r="591">
          <cell r="C591"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row>
        <row r="592">
          <cell r="C592"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93">
          <cell r="C593"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594">
          <cell r="C594"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95">
          <cell r="C595"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96">
          <cell r="C596"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97">
          <cell r="C597"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8">
          <cell r="C598" t="str">
            <v>Registro sanitario nuevo o renovación automática de reactivos in vitro: de once (11) hasta veinte (20) reactivos.</v>
          </cell>
        </row>
        <row r="599">
          <cell r="C599"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row>
        <row r="600">
          <cell r="C600"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1">
          <cell r="C601"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02">
          <cell r="C602"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603">
          <cell r="C603"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604">
          <cell r="C604"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605">
          <cell r="C605"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06">
          <cell r="C606" t="str">
            <v>Registro sanitario nuevo o renovación automática de reactivos in vitro: de veintiuno (21) hasta treinta (30) reactivos.</v>
          </cell>
        </row>
        <row r="607">
          <cell r="C607"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row>
        <row r="608">
          <cell r="C608"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9">
          <cell r="C609"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44">
          <cell r="C644" t="str">
            <v>Modificación por cambios en el contenido de un registro sanitario de medicamentos biológicos por aspectos legales con autorización de agotamiento (ver instructivo).</v>
          </cell>
        </row>
        <row r="645">
          <cell r="C645"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46">
          <cell r="C646" t="str">
            <v>Modificación de registro sanitario de un medicamento de Síntesis o Biológico por cambios de calidad de nivel alto con autorización de agotamiento (ver instructivo).</v>
          </cell>
        </row>
        <row r="647">
          <cell r="C647"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62">
          <cell r="C662"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row>
        <row r="663">
          <cell r="C663" t="str">
            <v>Modificación de registro sanitario por cambios que afecten la eficacia, la seguridad y/o aspectos farmacológicos del medicamento con excepción de la modificación de registro sanitario por ampliación de indicaciones.</v>
          </cell>
        </row>
        <row r="664">
          <cell r="C664"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row>
        <row r="665">
          <cell r="C665" t="str">
            <v>Modificación del registro sanitario de un medicamento de Síntesis o Biológico por cambio de modalidad</v>
          </cell>
        </row>
        <row r="666">
          <cell r="C666"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row>
        <row r="667">
          <cell r="C667" t="str">
            <v>Modificación del registro sanitario de productos Biológicos por cambios de calidad de nivel alto que requieran concepto de la Comisión Revisora (ver instructivo)</v>
          </cell>
        </row>
        <row r="668">
          <cell r="C668"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row>
        <row r="669">
          <cell r="C669"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row>
        <row r="670">
          <cell r="C670"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row>
        <row r="679">
          <cell r="C679"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row>
        <row r="680">
          <cell r="C680"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row>
        <row r="681">
          <cell r="C681"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row>
        <row r="682">
          <cell r="C682"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row>
        <row r="689">
          <cell r="C689" t="str">
            <v>Modificación de registro sanitario por cambios que afecten la calidad del medicamento y que requieren presentar estudios de Biodisponibilidad (BD) y Bioequivalencia (BE).</v>
          </cell>
        </row>
        <row r="690">
          <cell r="C690" t="str">
            <v>Modificación de registro sanitario por cambios que afecten la calidad del medicamento y que requieren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row>
        <row r="691">
          <cell r="C691" t="str">
            <v>Modificación a la autorización de movimiento transfronterizo, el tránsito, la manipulación y la utilización de los Organismos Vivos Modificados, OVM, para uso exclusivo en salud y alimentación humana.</v>
          </cell>
        </row>
        <row r="692">
          <cell r="C692" t="str">
            <v>Modificaciones automáticas por cambios de tipo legal en el contenido de un registro sanitario de preparación farmacéutica con base en plantas medicinales (PFM) o producto fitoterapéutico tradicional (PFT) o importado (PFTI) con autorización de agotamiento.</v>
          </cell>
        </row>
        <row r="693">
          <cell r="C693"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4">
          <cell r="C694" t="str">
            <v>Modificaciones automáticas por cambios de tipo técnico-legal en el contenido de un registro sanitario de preparación farmacéutica con base en plantas medicinales (PFM) o producto fitoterapéutico tradicional (PFT) o importado (PFTI) con autorización de agotamiento.</v>
          </cell>
        </row>
        <row r="695">
          <cell r="C695"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6">
          <cell r="C696" t="str">
            <v>Modificaciones por cambios de tipo técnico-legal en el contenido de un registro sanitario de preparación farmacéutica con base en plantas medicinales (PFM) o producto fitoterapéutico tradicional (PFT) o importado (PFTI) con autorización de agotamiento.</v>
          </cell>
        </row>
        <row r="697">
          <cell r="C697"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8">
          <cell r="C698"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row>
        <row r="701">
          <cell r="C701"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row>
        <row r="702">
          <cell r="C702" t="str">
            <v>Modificación automática por cambios en el contenido de un registro sanitario de un medicamento de síntesis química o un gas medicinal en aspectos administrativo - legales (consultar guía)</v>
          </cell>
        </row>
        <row r="703">
          <cell r="C703"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row>
        <row r="704">
          <cell r="C704" t="str">
            <v>Actualización del Plan de Gestión de Riesgo (PGR) para Medicamentos de Síntesis Química y Productos Biológicos"</v>
          </cell>
        </row>
        <row r="705">
          <cell r="C705" t="str">
            <v>Certificaciones y Autorizaciones.</v>
          </cell>
        </row>
        <row r="706">
          <cell r="C706" t="str">
            <v>Certificación de venta libre en formato OMS; Certificación de venta libre con observaciones específicas por registro sanitario, permiso sanitario, permiso de comercialización, notificación sanitaria obligatoria o Notificación Sanitaria de Alimentos.</v>
          </cell>
        </row>
        <row r="707">
          <cell r="C707" t="str">
            <v>Certificación Automática de No Obligatoriedad de Registros, Permisos y Notificaciones Sanitarias de alimentos o Certificado de Exportación</v>
          </cell>
        </row>
        <row r="708">
          <cell r="C708" t="str">
            <v>Certificación de Venta Libre Automático con firma digital.</v>
          </cell>
        </row>
        <row r="709">
          <cell r="C709" t="str">
            <v>Autorizaciones.</v>
          </cell>
        </row>
        <row r="712">
          <cell r="C712" t="str">
            <v>Certificación de no obligatoriedad de registro sanitario para esencias florales o materias primas de origen vegetal (Plantas medicinales en estado bruto no procesadas) desde veintiséis (26) hasta cincuenta (50) productos.</v>
          </cell>
        </row>
        <row r="713">
          <cell r="C713" t="str">
            <v>Certificación de no obligatoriedad de registro sanitario para esencias florales o materias primas de origen vegetal (Plantas medicinales en estado bruto no procesadas) desde cincuenta y un (51) productos en adelante.</v>
          </cell>
        </row>
        <row r="714">
          <cell r="C714" t="str">
            <v>Autorización de etiquetas o agotamiento hasta cinco (5) etiquetas de alimentos.</v>
          </cell>
        </row>
        <row r="716">
          <cell r="C716" t="str">
            <v>Autorización de etiquetas o agotamiento de once (11) hasta quince (15) etiquetas de alimentos.</v>
          </cell>
        </row>
        <row r="717">
          <cell r="C717" t="str">
            <v>Autorización de etiquetas o agotamiento de dieciséis (16) hasta veinte (20) etiquetas de alimentos.</v>
          </cell>
        </row>
        <row r="718">
          <cell r="C718" t="str">
            <v>Autorización de etiquetas o agotamiento de veintiún (21) etiquetas de alimentos en adelante.</v>
          </cell>
        </row>
        <row r="719">
          <cell r="C719" t="str">
            <v>Autorización de muestra sin valor comercial de uno (1) a cinco (5) productos cosméticos, productos de higiene doméstica y productos absorbentes de higiene personal.</v>
          </cell>
        </row>
        <row r="720">
          <cell r="C720" t="str">
            <v>Autorización de muestra sin valor comercial de seis (6) hasta diez (10) productos cosméticos, productos de higiene doméstica y productos absorbentes de higiene personal.</v>
          </cell>
        </row>
        <row r="724">
          <cell r="C724" t="str">
            <v>Agotamiento del producto con presentaciones comerciales de bebidas alcohólicas de hasta dos (2) contenidos volumétricos o diseño de etiquetas.</v>
          </cell>
        </row>
        <row r="729">
          <cell r="C729" t="str">
            <v>Autorización de Importación como medicamento vital no disponible para varios pacientes o autorización para fabricación nacional de vitales no disponibles.</v>
          </cell>
        </row>
        <row r="734">
          <cell r="C734" t="str">
            <v>Autorización de importación de muestra sin valor comercial desde dieciséis (16) a veinte (20) productos de bebidas alcohólicas y alimentos.</v>
          </cell>
        </row>
        <row r="737">
          <cell r="C7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row>
        <row r="738">
          <cell r="C7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row>
        <row r="739">
          <cell r="C739" t="str">
            <v>Certificación por registro sanitario de dispositivo médico, asociado a recall, alertas sanitarias e informes de seguridad.</v>
          </cell>
        </row>
        <row r="740">
          <cell r="C740" t="str">
            <v>Autorización y/o renovación de autorización a los laboratorios que ofrezcan servicios de análisis o pruebas de laboratorio para la vigilancia y control sanitario. Por cada metodología a autorizar</v>
          </cell>
        </row>
        <row r="741">
          <cell r="C741" t="str">
            <v>Autorización de actividad de movimiento transfronterizo, el tránsito, la manipulación y la utilización de los Organismos Vivos Modificados, OVM, para uso exclusivo en salud y alimentación humana o autorización de cesión.</v>
          </cell>
        </row>
        <row r="746">
          <cell r="C746" t="str">
            <v>Autorización Publicidad.</v>
          </cell>
        </row>
        <row r="747">
          <cell r="C747" t="str">
            <v>Autorizaciones de Publicidad (publicidad medio impreso, audiovisual, radio y páginas web de hasta 100 folios).</v>
          </cell>
        </row>
        <row r="748">
          <cell r="C748" t="str">
            <v>Autorizaciones de Publicidad (publicidad página web de 101 hasta 300 folios).</v>
          </cell>
        </row>
        <row r="749">
          <cell r="C749" t="str">
            <v>Autorizaciones de Publicidad (publicidad página web de 301 en adelante).</v>
          </cell>
        </row>
        <row r="750">
          <cell r="C750" t="str">
            <v>Certificación en Buenas Prácticas</v>
          </cell>
        </row>
        <row r="751">
          <cell r="C751"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row>
        <row r="754">
          <cell r="C754"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row>
        <row r="755">
          <cell r="C755"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row>
        <row r="757">
          <cell r="C757"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row>
        <row r="760">
          <cell r="C760"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1">
          <cell r="C761"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5">
          <cell r="C765"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row>
        <row r="769">
          <cell r="C769" t="str">
            <v>Visita para certificar o renovar certificado de Buenas Prácticas de Manufactura (BPM) de: Establecimientos de productos cosméticos.</v>
          </cell>
        </row>
        <row r="773">
          <cell r="C7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77">
          <cell r="C777" t="str">
            <v>Visita y certificado de ampliación de líneas de establecimientos certificados en condiciones sanitarias de dispositivos médicos, reactivos de diagnóstico in-vitro.</v>
          </cell>
        </row>
        <row r="778">
          <cell r="C778" t="str">
            <v>Expedición de certificados de capacidad para: Establecimientos de productos cosméticos.</v>
          </cell>
        </row>
        <row r="779">
          <cell r="C779" t="str">
            <v>Visitas de verificación de requisitos sanitarios de unidades de biomedicina reproductiva, bancos de semen y todos los demás bancos de componentes anatómicos.</v>
          </cell>
        </row>
        <row r="780">
          <cell r="C780" t="str">
            <v>Certificación a fabricantes en: Capacidad de producción de dispositivos médicos sobre medida para la salud visual y ocular; condiciones sanitarias de dispositivos médicos; condiciones sanitarias de reactivos de diagnóstico in-vitro.</v>
          </cell>
        </row>
        <row r="781">
          <cell r="C781" t="str">
            <v>Certificación a importadores en: capacidad de almacenamiento y acondicionamiento de reactivos de diagnóstico in-vitro; capacidad de almacenamiento y acondicionamiento de dispositivos médicos.</v>
          </cell>
        </row>
        <row r="782">
          <cell r="C782" t="str">
            <v xml:space="preserve">Certificación y visita en Condiciones sanitarias para Bancos de tejido y médula ósea. </v>
          </cell>
        </row>
        <row r="785">
          <cell r="C785" t="str">
            <v>Visita de verificación de requerimiento de Buenas Prácticas (BP) para Bancos de tejidos.</v>
          </cell>
        </row>
        <row r="786">
          <cell r="C786" t="str">
            <v>Visita de verificación de centros de almacenamiento temporal de tejidos.</v>
          </cell>
        </row>
        <row r="787">
          <cell r="C787"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row>
        <row r="789">
          <cell r="C789" t="str">
            <v>Certificado de Buenas Prácticas de Manufactura (BPM) para dispositivos médicos, reactivos de diagnóstico in-vitro. Certificado de Bancos de tejidos y de Médula ósea. (para actualización)</v>
          </cell>
        </row>
        <row r="790">
          <cell r="C790"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row>
        <row r="791">
          <cell r="C791"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row>
        <row r="792">
          <cell r="C792"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row>
        <row r="793">
          <cell r="C793"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row>
        <row r="794">
          <cell r="C794" t="str">
            <v>Certificación de implementación y funcionamiento del sistema de análisis de peligros y puntos críticos de control (HACCP), en motonaves o buques pesqueros para la exportación a la Unión Europea ubicados en la ZONA 3: Europa; Asia; Oceanía; México y Argentina.</v>
          </cell>
        </row>
        <row r="795">
          <cell r="C7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row>
        <row r="796">
          <cell r="C7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97">
          <cell r="C797"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row>
        <row r="798">
          <cell r="C798" t="str">
            <v>Visitas de Ampliación para productos, áreas de manufactura o procesos productivos nuevos de laboratorios certificados con BPM: Establecimientos de Cosméticos.</v>
          </cell>
        </row>
        <row r="799">
          <cell r="C799"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row>
        <row r="800">
          <cell r="C800" t="str">
            <v xml:space="preserve">Visitas de certificación o renovación de Certificación Buenas Prácticas de Manufactura (BPM): Establecimientos de gases medicinales obtenidos por los siguientes métodos: criogénico, combustión y/o química. </v>
          </cell>
        </row>
        <row r="801">
          <cell r="C801" t="str">
            <v xml:space="preserve">Visitas de Ampliación para productos, áreas de manufactura o procesos productivos nuevos de laboratorios certificados con BPM: establecimientos de gases medicinales por los siguientes métodos: criogénico, combustión y/o química.  </v>
          </cell>
        </row>
        <row r="802">
          <cell r="C802" t="str">
            <v>Visitas de certificación o renovación de Certificación Buenas Prácticas de Manufactura (BPM): Establecimientos de gases medicinales obtenidos por tamiz molecular o PSA y/o compresor.</v>
          </cell>
        </row>
        <row r="805">
          <cell r="C8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row>
        <row r="809">
          <cell r="C8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row>
        <row r="810">
          <cell r="C810"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row>
        <row r="811">
          <cell r="C811"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row>
        <row r="812">
          <cell r="C812" t="str">
            <v xml:space="preserve">Visitas de certificación o renovación de certificación de Buenas Prácticas de Manufactura (BPM) de: Establecimientos de  productos homeopáticos. </v>
          </cell>
        </row>
        <row r="813">
          <cell r="C813" t="str">
            <v>Visitas de Ampliación para productos, áreas de manufactura o procesos productivos nuevos de laboratorios certificados con BPM: Establecimientos de productos homeopáticos.</v>
          </cell>
        </row>
        <row r="814">
          <cell r="C814" t="str">
            <v>Visitas de certificación y/o renovación de certificación de Buenas Prácticas de Elaboración (BPE).</v>
          </cell>
        </row>
        <row r="818">
          <cell r="C818" t="str">
            <v>Visita de certificación y/o renovación en buenas prácticas de elaboración de radiofármacos (BPER)</v>
          </cell>
        </row>
        <row r="822">
          <cell r="C822" t="str">
            <v>Evaluación farmacológica de molécula nueva con fines diferentes a la obtención de registro sanitario.</v>
          </cell>
        </row>
        <row r="823">
          <cell r="C823" t="str">
            <v>Evaluación de estudios de Biodisponibilidad (BD) y Bioequivalencia (BE).</v>
          </cell>
        </row>
        <row r="825">
          <cell r="C825"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row>
        <row r="826">
          <cell r="C826" t="str">
            <v>Concepto técnico especializado para reactivos de diagnóstico categoría III, que no sean de países de referencia.</v>
          </cell>
        </row>
        <row r="827">
          <cell r="C827" t="str">
            <v>Evaluación farmacológica de vacunas y hemoderivados con fines diferentes a la obtención de registro sanitario (vitales no disponibles y donaciones)</v>
          </cell>
        </row>
        <row r="828">
          <cell r="C828" t="str">
            <v>Evaluación farmacológica de otros productos biológicos con fines diferentes a la obtención de registro sanitario  (vitales no disponibles y donaciones)</v>
          </cell>
        </row>
        <row r="829">
          <cell r="C829" t="str">
            <v>Certificado de inspección sanitaria para la nacionalización de alimentos terminados.</v>
          </cell>
        </row>
        <row r="830">
          <cell r="C830" t="str">
            <v>Certificado de inspección sanitaria para la nacionalización de alimentos terminados por 1 (un) Lote del Cargamento y por 1 (un) Lote a Inspeccionar. Sólo se aceptará el pago de esta Tarifa vía electrónica.</v>
          </cell>
        </row>
        <row r="831">
          <cell r="C831" t="str">
            <v>Certificado de inspección sanitaria para la nacionalización de alimentos terminados de 2 (dos) a 8 (ocho) Lotes del Cargamento y por 2 (dos) Lotes a Inspeccionar. Sólo se aceptará el pago de esta Tarifa vía electrónica.</v>
          </cell>
        </row>
        <row r="832">
          <cell r="C832" t="str">
            <v>Certificado de inspección sanitaria para la nacionalización de alimentos terminados de 9 (nueve) a 15 (quince) Lotes del Cargamento y por 3 (tres) Lotes a Inspeccionar. Sólo se aceptará el pago de esta Tarifa vía electrónica.</v>
          </cell>
        </row>
        <row r="833">
          <cell r="C833" t="str">
            <v>Certificado de inspección sanitaria para la nacionalización de alimentos terminados de 16 (dieciséis) a 25 (veinticinco) Lotes del Cargamento y por 5 (cinco) Lotes a Inspeccionar. Sólo se aceptará el pago de esta Tarifa vía electrónica.</v>
          </cell>
        </row>
        <row r="836">
          <cell r="C836" t="str">
            <v xml:space="preserve">Autorización Sanitaria </v>
          </cell>
        </row>
        <row r="837">
          <cell r="C837" t="str">
            <v>Visita para la autorización sanitaria de plantas de beneficio de animales de las diferentes especies, desposte, desprese y acondicionamiento destinados para consumo humano.</v>
          </cell>
        </row>
        <row r="838">
          <cell r="C838" t="str">
            <v>Inspección oficial de la carne  y productos cárnicos comestibles en plantas de beneficio de animales de las diferentes especies destinadas para consumo humano por hora, bajo el decreto 1500 de 2007</v>
          </cell>
        </row>
        <row r="839">
          <cell r="C839" t="str">
            <v xml:space="preserve">Inspección oficial de la carne y productos cárnicos comestibles en plantas de beneficio de Aves, Bovinos, Bufalinos y Porcinos con asignación de un inspector oficial por hora. </v>
          </cell>
        </row>
        <row r="840">
          <cell r="C840" t="str">
            <v>Inspección oficial de la carne y productos cárnicos comestibles en plantas de beneficio de Aves, Bovinos, Bufalinos y Porcinos con asignación de un inspector auxiliar por hora.</v>
          </cell>
        </row>
        <row r="841">
          <cell r="C841" t="str">
            <v>Inspección oficial de la Carne y Productos Cárnicos Comestibles en Plantas de Beneficio de Aves, Bovinos, Bufalinos y Porcinos con Asignación de un Inspector Oficial por Hora Nocturna.</v>
          </cell>
        </row>
        <row r="842">
          <cell r="C842" t="str">
            <v>Inspección oficial de la Carne y Productos Cárnicos Comestibles en Plantas de Beneficio de Aves, Bovinos, Bufalinos y Porcinos con Asignación de un Inspector Auxiliar por Hora Nocturna.</v>
          </cell>
        </row>
        <row r="843">
          <cell r="C843" t="str">
            <v>Inspección oficial de la Carne y Productos Cárnicos Comestibles en Plantas de Beneficio de Aves, Bovinos, Bufalinos y Porcinos con Asignación de un Inspector Oficial por Hora Dominical o Festivo Diurna.</v>
          </cell>
        </row>
        <row r="844">
          <cell r="C844" t="str">
            <v>Inspección oficial de la Carne y Productos Cárnicos Comestibles en Plantas de Beneficio de Aves, Bovinos, Bufalinos y Porcinos con Asignación de un Inspector Auxiliar por Hora Dominical o Festiva Diurna.</v>
          </cell>
        </row>
        <row r="845">
          <cell r="C845" t="str">
            <v>Inspección oficial de la Carne y Productos Cárnicos Comestibles en Plantas de Beneficio de Aves, Bovinos, Bufalinos y Porcinos con Asignación de un Inspector Oficial por Hora Dominical o Festiva Nocturna.</v>
          </cell>
        </row>
        <row r="846">
          <cell r="C846" t="str">
            <v>Inspección oficial de la Carne y Productos Cárnicos Comestibles en Plantas de Beneficio de Aves, Bovinos, Bufalinos y Porcinos con Asignación de un Inspector Auxiliar por Hora Dominical o Festiva Nocturna.</v>
          </cell>
        </row>
        <row r="847">
          <cell r="C847"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row>
        <row r="848">
          <cell r="C848"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row>
        <row r="849">
          <cell r="C849"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row>
        <row r="850">
          <cell r="C850" t="str">
            <v>Certificado de inspección sanitaria para la nacionalización de materia prima o insumos para la industria de alimentos o bebidas.</v>
          </cell>
        </row>
        <row r="851">
          <cell r="C851" t="str">
            <v>Certificado de inspección sanitaria para la nacionalización de materia prima o insumos para la industria de alimentos o bebidas de 1 (uno) a 10 (diez) Lotes y por 1 (un) Lote a Inspeccionar .Sólo se aceptará el pago de esta Tarifa vía electrónica.</v>
          </cell>
        </row>
        <row r="852">
          <cell r="C852"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row>
        <row r="853">
          <cell r="C853"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row>
        <row r="854">
          <cell r="C854"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row>
        <row r="855">
          <cell r="C855" t="str">
            <v>Certificado de inspección sanitaria para la exportación de alimentos terminados, materias primas o insumos para la industria de alimentos o bebidas.</v>
          </cell>
        </row>
        <row r="856">
          <cell r="C856"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row>
        <row r="857">
          <cell r="C857"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row>
        <row r="860">
          <cell r="C860" t="str">
            <v>Autorización para la fabricación de suplementos dietarios en plantas fabricantes de medicamentos y productos fitoterapéuticos con base en la revisión de las validaciones de limpieza.</v>
          </cell>
        </row>
        <row r="861">
          <cell r="C861" t="str">
            <v xml:space="preserve">Visitas de certificación o renovación de certificación Buenas Prácticas de Manufactura (BPM): Establecimientos de gases medicinales en el exterior: Zona 1: Centroamérica; El Caribe; Suramérica excepto Brasil, Chile, Argentina y Puerto Rico. </v>
          </cell>
        </row>
        <row r="862">
          <cell r="C862" t="str">
            <v>Visitas de certificación o renovación de certificación Buenas Prácticas de Manufactura (BPM): Establecimientos de gases medicinales en el exterior: Zona 2: Estados Unidos; Canadá; Chile; Brasil; África y  Puerto Rico.</v>
          </cell>
        </row>
        <row r="863">
          <cell r="C863" t="str">
            <v>Visitas de certificación o renovación de certificación Buenas Prácticas de Manufactura (BPM): Establecimientos de gases medicinales en el exterior: Zona 3: Europa; Asia; Oceanía; México y Argentina.</v>
          </cell>
        </row>
        <row r="864">
          <cell r="C864" t="str">
            <v>Visitas de ampliación a la certificación de Buenas Prácticas de Manufactura (BPM): Establecimientos de gases medicinales en el exterior: Zona 1: Centroamérica; El Caribe; Suramérica excepto Brasil, Chile, Argentina y Puerto Rico</v>
          </cell>
        </row>
        <row r="865">
          <cell r="C865" t="str">
            <v>Visitas de ampliación a la certificación de Buenas Prácticas de Manufactura (BPM): Establecimientos de gases medicinales en el exterior: Zona 2: Estados Unidos; Canadá; Chile; Brasil; África y  Puerto Rico.</v>
          </cell>
        </row>
        <row r="866">
          <cell r="C866" t="str">
            <v>Visitas de ampliación a la certificación de Buenas Prácticas de Manufactura (BPM): Establecimientos de gases medicinales en el exterior: Zona 3: Europa; Asia; Oceanía; México y Argentina.</v>
          </cell>
        </row>
        <row r="867">
          <cell r="C867"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row>
        <row r="868">
          <cell r="C868" t="str">
            <v>Visita de autorización a establecimientos de carne y/o productos cárnicos comestibles de países exportadores que desean admisibilidad de  sus productos en Colombia, ubicados en la Zona 2: Estados Unidos; Canadá;  Chile; Brasil; África y Puerto Rico.</v>
          </cell>
        </row>
        <row r="869">
          <cell r="C869" t="str">
            <v>Visita de autorización a establecimientos de carne y/o productos cárnicos comestibles de países exportadores que desean admisibilidad de  sus productos en Colombia, ubicados en la Zona 3: Europa; Asia; Oceanía; México y Argentina.</v>
          </cell>
        </row>
        <row r="870">
          <cell r="C870" t="str">
            <v xml:space="preserve">Visita y certificado sanitario de apertura y funcionamiento de establecimientos que elaboran y adaptan dispositivos médicos sobre medida de tecnología ortopédica externa.  </v>
          </cell>
        </row>
        <row r="871">
          <cell r="C871" t="str">
            <v>Visita y certificado de ampliación de líneas de certificado sanitario de apertura y funcionamiento de establecimientos que elaboran y adaptan dispositivos médicos sobre medida de tecnología ortopédica externa.</v>
          </cell>
        </row>
        <row r="874">
          <cell r="C874" t="str">
            <v>Inspección oficial en plantas de beneficio animal bajo Decreto 2278 de 1982, de un Médico Veterinario Oficial  por hora diurna.</v>
          </cell>
        </row>
        <row r="881">
          <cell r="C881" t="str">
            <v>Inspección oficial en plantas de beneficio animal bajo Decreto 2278 de 1982 de un Inspector sanitario auxiliar  por hora nocturna dominical o festivo.</v>
          </cell>
        </row>
        <row r="882">
          <cell r="C882" t="str">
            <v>Pago adicional por la disponibilidad para la prestación del servicio en horarios adicionales (nocturnos, dominical y festivos diurnos y dominical y festivos nocturnos) - Pago Adicional a la tarifa que corresponda (códigos 4050-4057-4058-4073-4078).</v>
          </cell>
        </row>
        <row r="883">
          <cell r="C88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884">
          <cell r="C88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row>
        <row r="885">
          <cell r="C88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row>
        <row r="886">
          <cell r="C88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row>
        <row r="887">
          <cell r="C88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row>
        <row r="888">
          <cell r="C88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row>
        <row r="889">
          <cell r="C88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row>
        <row r="890">
          <cell r="C890" t="str">
            <v>Evaluación de nuevas declaraciones de propiedades de salud en alimentos para consumo humano.</v>
          </cell>
        </row>
        <row r="891">
          <cell r="C891" t="str">
            <v>Inclusión en el Listado de plantas Medicinales</v>
          </cell>
        </row>
        <row r="892">
          <cell r="C892" t="str">
            <v>Inclusión en el listado de plantas medicinales para productos fitoterapéuticos tradicionales (PFT) o importados (PFTI).</v>
          </cell>
        </row>
        <row r="893">
          <cell r="C893" t="str">
            <v>Inclusión en el listado de plantas medicinales para preparación farmacéutica con base en plantas medicinales (PFM).</v>
          </cell>
        </row>
        <row r="894">
          <cell r="C894" t="str">
            <v>Inclusión de nuevos ingredientes en suplementos dietarios</v>
          </cell>
        </row>
        <row r="895">
          <cell r="C895" t="str">
            <v>Visita y certificación o visita y certificación de la renovación de Buenas Prácticas de Manufactura (BPM) a plantas que fabriquen, elaboren, hidraten y envasen bebidas alcohólicas por razón de su capacidad técnica y humana</v>
          </cell>
        </row>
        <row r="896">
          <cell r="C896" t="str">
            <v>Visita y certificación o visita y certificación de la renovación de Buenas Prácticas de Manufactura (BPM) a plantas que fabriquen, elaboren, hidraten y envasen bebidas alcohólicas clasificadas en el acta de inspección sanitaria hasta con 50 empleados.</v>
          </cell>
        </row>
        <row r="897">
          <cell r="C897" t="str">
            <v>Visita y certificación o visita y certificación de la renovación de Buenas Prácticas de Manufactura (BPM) a plantas que fabriquen, elaboren, hidraten y envasen bebidas alcohólicas clasificadas en el acta de inspección sanitaria con más de 50 empleados.</v>
          </cell>
        </row>
        <row r="898">
          <cell r="C898" t="str">
            <v>Visita y certificación o visita y certificación de la renovación de buenas prácticas de manufactura (BPM) a los microempresarios que fabriquen, elaboren, hidraten y/o envasen bebidas alcohólicas, en el marco de las disposiciones del Decreto 1366 de 2020.</v>
          </cell>
        </row>
        <row r="899">
          <cell r="C899"/>
        </row>
        <row r="900">
          <cell r="C900" t="str">
            <v>Certificado de Inspección Sanitaria para nacionalización y exportación de Bebidas Alcohólicas</v>
          </cell>
        </row>
        <row r="901">
          <cell r="C901" t="str">
            <v>Certificado de Inspección Sanitaria para la nacionalización y exportación de Bebidas Alcohólicas, de uno (1) a diez (10) lotes incluidos en el cargamento por un (1) lote a inspeccionar. Sólo se aceptará el pago de esta Tarifa vía electrónica</v>
          </cell>
        </row>
        <row r="902">
          <cell r="C902" t="str">
            <v>Certificado de Inspección Sanitaria para nacionalización y exportación de Bebidas Alcohólicas, de once (11) lotes o más incluidos en el cargamento y por cuatro (4)  lotes a inspeccionar. Sólo se aceptará el pago de esta Tarifa vía electrónica</v>
          </cell>
        </row>
        <row r="903">
          <cell r="C903" t="str">
            <v xml:space="preserve">Certificación de Buenas Prácticas de Fabricación –BPF para establecimientos dedicados a la fabricación de materiales, objetos, envases y equipamientos destinados a entrar en contacto con alimentos y bebidas para consumo humano. </v>
          </cell>
        </row>
        <row r="904">
          <cell r="C904" t="str">
            <v>Autorizaciones relacionadas con materiales, objetos, envases y equipamientos destinados a entrar en contacto con alimentos y bebidas para consumo humano</v>
          </cell>
        </row>
        <row r="905">
          <cell r="C905" t="str">
            <v>Autorización de nuevas materias primas, sustancias, insumos y aditivos para la fabricación de materiales  objetos, envases y equipamientos, destinados a entrar en contacto con los alimentos y bebidas para consumo humano.</v>
          </cell>
        </row>
        <row r="906">
          <cell r="C906" t="str">
            <v>Autorización de materiales reciclados utilizados en la fabricación de objetos, envases, materiales y equipamientos destinados a entrar en contacto con alimentos y bebidas para consumo humano.</v>
          </cell>
        </row>
        <row r="908">
          <cell r="C908" t="str">
            <v>Autorización de incentivos promocionales para contacto con alimentos.</v>
          </cell>
        </row>
        <row r="910">
          <cell r="C910" t="str">
            <v>Evaluación de nuevos centros de investigación, consentimientos informados, nuevos investigadores de protocolos de investigación farmacológica o sus combinaciones</v>
          </cell>
        </row>
        <row r="911">
          <cell r="C911" t="str">
            <v>Evaluación de estudios de estabilidad de medicamentos en investigación para ampliación de vida útil</v>
          </cell>
        </row>
        <row r="912">
          <cell r="C912" t="str">
            <v xml:space="preserve">Evaluación de enmiendas para protocolos de investigación con dispositivos médicos prototipo </v>
          </cell>
        </row>
        <row r="913">
          <cell r="C913" t="str">
            <v>Evaluación de nuevas solicitudes de importación de suministros para protocolos de investigación.</v>
          </cell>
        </row>
        <row r="914">
          <cell r="C914" t="str">
            <v>Solicitud de modificación de vida útil para un producto y/o medicamento en investigación que ya cuenta con aprobación en otro ensayo clínico.</v>
          </cell>
        </row>
        <row r="915">
          <cell r="C915" t="str">
            <v>Concepto técnico para reactivos de diagnóstico utilizados en protocolos de investigación.</v>
          </cell>
        </row>
        <row r="916">
          <cell r="C916" t="str">
            <v>Concepto técnico para la aprobación de protocolos de investigación con dispositivos médicos prototipo</v>
          </cell>
        </row>
        <row r="917">
          <cell r="C917" t="str">
            <v>Inscripción de recurso humano para mantenimiento de equipos biomédicos categoría de riesgo IIb y III</v>
          </cell>
        </row>
        <row r="919">
          <cell r="C919" t="str">
            <v>Análisis de laboratorio a medicamentos sólidos (tabletas, granulados y cápsulas). Incluye pruebas de Identificación, Cuantificación del Fármaco, Determinación de Impurezas, Disolución y Uniformidad de dosis.</v>
          </cell>
        </row>
        <row r="920">
          <cell r="C920" t="str">
            <v>Análisis de laboratorio a medicamentos inyectables  (polvos para inyección, suspensiones y soluciones inyectables). Incluye pruebas de Identificación, Cuantificación,  Impurezas, Esterilidad y Endotoxinas.</v>
          </cell>
        </row>
        <row r="921">
          <cell r="C921" t="str">
            <v>Análisis de laboratorio a medicamentos en solución o suspensión  para administración oral  (soluciones y polvos para solución o suspensión oral). Incluye pruebas de Identificación, Cuantificación,  Impurezas, Limite Microbiano y pH.</v>
          </cell>
        </row>
        <row r="922">
          <cell r="C922" t="str">
            <v>Análisis de laboratorio a medicamentos para administración por vía oftálmica ótica o nasal. Incluye pruebas de Identificación, Cuantificación, pH y Pruebas Microbiológicas (límite microbiano o Esterilidad).</v>
          </cell>
        </row>
        <row r="923">
          <cell r="C923" t="str">
            <v>Análisis de laboratorio a medicamentos para administración cutánea (parches, líquidos, semisólidos y suspensiones). Incluye pruebas de Identificación, Cuantificación del Ingrediente activo, pH y Limite Microbiano.</v>
          </cell>
        </row>
        <row r="924">
          <cell r="C924" t="str">
            <v>Liberación de lotes precomercialización de vacunas, sueros de origen animal, productos hemoderivados y otros productos biológicos</v>
          </cell>
        </row>
        <row r="925">
          <cell r="C925" t="str">
            <v>Liberación de lote por documentación de hemoderivados, vacunas y sueros de origen animal excepto el suero antiofídico.</v>
          </cell>
        </row>
        <row r="926">
          <cell r="C926" t="str">
            <v>Liberación de lote por análisis de vacunas.</v>
          </cell>
        </row>
        <row r="927">
          <cell r="C927" t="str">
            <v>Liberación de lote por análisis de hemoderivados.</v>
          </cell>
        </row>
        <row r="928">
          <cell r="C928" t="str">
            <v>Liberación de lote por análisis de sueros de origen animal.</v>
          </cell>
        </row>
        <row r="929">
          <cell r="C929" t="str">
            <v>Visita de verificación de nuevas condiciones en la certificación de Buenas Prácticas Clínicas (BPC), que aplica para los componentes: comité de ética; laboratorio clínico; servicio farmacéutico; y cambios de sede de la institución certificada.</v>
          </cell>
        </row>
        <row r="930">
          <cell r="C93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row>
        <row r="931">
          <cell r="C931" t="str">
            <v>Certificación o renovación de certificación de Buenas Prácticas de Manufactura (BPM) a laboratorios de medicamentos en el Exterior: Zona 1: Centroamérica; El Caribe; Suramérica excepto Brasil, Chile, Argentina y Puerto Rico</v>
          </cell>
        </row>
        <row r="932">
          <cell r="C932" t="str">
            <v>Certificación o renovación de certificación de Buenas Prácticas de Manufactura (BPM) a laboratorios de medicamentos en el Exterior: Zona 2: Estados Unidos; Canadá; Chile; Brasil; África y Puerto Rico.</v>
          </cell>
        </row>
        <row r="933">
          <cell r="C933" t="str">
            <v>Certificación o renovación de certificación de Buenas Prácticas de Manufactura (BPM) a laboratorios de medicamentos en el Exterior: Zona 3: Europa; Asia; Oceanía; México y Argentina.</v>
          </cell>
        </row>
        <row r="934">
          <cell r="C934" t="str">
            <v>Certificación o Renovación de Certificados de Buenas Prácticas de Manufactura (BPM) de: Establecimientos de Medicamentos.</v>
          </cell>
        </row>
        <row r="935">
          <cell r="C935" t="str">
            <v>Certificación en Buenas Practicas de Laboratorio (BPL)</v>
          </cell>
        </row>
        <row r="936">
          <cell r="C936" t="str">
            <v>Visitas de certificación o renovación de la certificación de Buenas Prácticas de Laboratorio (BPL) a establecimientos externos que presten servicios de Control de Calidad de Medicamentos, ubicados en el territorio Nacional</v>
          </cell>
        </row>
        <row r="937">
          <cell r="C93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row>
        <row r="938">
          <cell r="C93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row>
        <row r="939">
          <cell r="C939" t="str">
            <v>Visitas de certificación o renovación de la certificación de Buenas Prácticas de Laboratorio (BPL) a establecimientos externos que presten servicios de Control de Calidad de Medicamentos, ubicados en el Exterior. Zona 3: Europa; Asia; Oceanía; México y Argentina.</v>
          </cell>
        </row>
        <row r="940">
          <cell r="C94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row>
        <row r="941">
          <cell r="C94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row>
        <row r="944">
          <cell r="C94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row>
        <row r="945">
          <cell r="C94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row>
        <row r="946">
          <cell r="C94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row>
        <row r="954">
          <cell r="C954" t="str">
            <v>Visita de clasificación en plantas de beneficio animal por razón de su capacidad de sacrificio, disponibilidades técnicas, de dotación  y de cumplimiento de la reglamentación sanitaria, a nivel nacional.</v>
          </cell>
        </row>
        <row r="958">
          <cell r="C958" t="str">
            <v>Inspección oficial de la Carne y Productos Cárnicos Comestibles en Plantas de Desposte y Desprese con asignación de un inspector oficial Médico Veterinario por hora Dominical o Festivo Diurna.</v>
          </cell>
        </row>
        <row r="962">
          <cell r="C962" t="str">
            <v>Certificación o renovación en Buenas Prácticas de Biodisponibilidad (BD) y Bioequivalencia (BE).</v>
          </cell>
        </row>
        <row r="963">
          <cell r="C963" t="str">
            <v>Certificación o renovación en Buenas Prácticas de Biodisponibilidad (BD) y Bioequivalencia (BE) en el exterior Zona 1: Centroamérica; El Caribe; Suramérica excepto Brasil, Chile, Argentina y Puerto Rico.</v>
          </cell>
        </row>
        <row r="964">
          <cell r="C964" t="str">
            <v>Certificación o renovación en Buenas Prácticas de Biodisponibilidad (BD) y Bioequivalencia (BE) en el exterior Zona 2: Estados Unidos; Canadá; Chile; Brasil; África y Puerto Rico.</v>
          </cell>
        </row>
        <row r="965">
          <cell r="C965" t="str">
            <v>Certificación o renovación en Buenas Prácticas de Biodisponibilidad (BD) y Bioequivalencia (BE) en el exterior Zona 3: Europa; Asia; Oceanía; México y Argentina.</v>
          </cell>
        </row>
        <row r="966">
          <cell r="C966" t="str">
            <v>Certificación de implementación y funcionamiento del Sistema de Análisis de Peligros y Puntos Críticos de Control (HACCP) en  plantas de beneficio animal, desposte, desprese y acondicionadores de carne y productos cárnicos comestibles bajo Decreto 1500 de 2007.</v>
          </cell>
        </row>
        <row r="967">
          <cell r="C967" t="str">
            <v>Dispositivos médicos sobre medida de ayuda auditiva</v>
          </cell>
        </row>
        <row r="968">
          <cell r="C968" t="str">
            <v>Visita y certificado sanitario de apertura y funcionamiento de establecimientos que fabrican, ensamblan y reparan dispositivos médicos sobre medida de ayuda auditiva.</v>
          </cell>
        </row>
        <row r="969">
          <cell r="C969" t="str">
            <v>Visita y certificado sanitario  de apertura y funcionamiento de establecimientos que reparan dispositivos médicos sobre medida de ayuda auditiva.</v>
          </cell>
        </row>
        <row r="970">
          <cell r="C970" t="str">
            <v>Visita de ampliación de líneas de certificado sanitario de apertura y funcionamiento de establecimientos que fabrican, ensamblan o reparan dispositivos médicos sobre medida de ayuda auditiva.</v>
          </cell>
        </row>
        <row r="971">
          <cell r="C971" t="str">
            <v xml:space="preserve">Visita y certificado de autorización de apertura y funcionamiento de establecimientos que fabrican y/o reparan dispositivos médicos sobre medida bucal </v>
          </cell>
        </row>
        <row r="972">
          <cell r="C972" t="str">
            <v xml:space="preserve">Visita y certificado de autorización de apertura y funcionamiento de establecimientos que reparan dispositivos médicos sobre medida bucal </v>
          </cell>
        </row>
        <row r="976">
          <cell r="C976" t="str">
            <v>Autorización o Renovación de Licencia para la Fabricación de derivados de cannabis para el uso nacional y exportación, o nacional e   investigación, o investigación y exportación</v>
          </cell>
        </row>
        <row r="977">
          <cell r="C977" t="str">
            <v>Autorización o Renovación de Licencia para la Fabricación de derivados de cannabis para uso nacional, investigación y exportación</v>
          </cell>
        </row>
        <row r="978">
          <cell r="C978" t="str">
            <v>Modificación de Licencia para la Fabricación de derivados de Cannabis</v>
          </cell>
        </row>
        <row r="979">
          <cell r="C979"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row>
      </sheetData>
      <sheetData sheetId="2"/>
      <sheetData sheetId="3"/>
      <sheetData sheetId="4"/>
      <sheetData sheetId="5">
        <row r="1">
          <cell r="B1"/>
          <cell r="C1"/>
          <cell r="D1"/>
        </row>
        <row r="2">
          <cell r="B2"/>
          <cell r="C2"/>
          <cell r="D2"/>
        </row>
        <row r="3">
          <cell r="B3"/>
          <cell r="C3"/>
          <cell r="D3"/>
        </row>
        <row r="4">
          <cell r="B4"/>
          <cell r="C4"/>
          <cell r="D4"/>
        </row>
        <row r="5">
          <cell r="B5" t="str">
            <v>Concepto</v>
          </cell>
          <cell r="C5" t="str">
            <v>UVT</v>
          </cell>
          <cell r="D5" t="str">
            <v>TARIFA $</v>
          </cell>
        </row>
        <row r="6">
          <cell r="B6" t="str">
            <v>Registro sanitario de productos fitoterapéuticos</v>
          </cell>
          <cell r="C6"/>
          <cell r="D6"/>
        </row>
        <row r="7">
          <cell r="B7" t="str">
            <v>Registro sanitario nuevo para preparación farmacéutica con base en plantas medicinales (PFM) en las modalidades de: Fabricar y Vender; Importar y Vender, Importar, Acondicionar y Vender, Fabricar y Exportar.</v>
          </cell>
          <cell r="C7">
            <v>125.76</v>
          </cell>
          <cell r="D7">
            <v>5333733</v>
          </cell>
          <cell r="E7"/>
        </row>
        <row r="8">
          <cell r="B8"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
            <v>50.3</v>
          </cell>
          <cell r="D9">
            <v>2133324</v>
          </cell>
          <cell r="E9"/>
        </row>
        <row r="10">
          <cell r="B10"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
            <v>62.88</v>
          </cell>
          <cell r="D10">
            <v>2666867</v>
          </cell>
          <cell r="E10"/>
        </row>
        <row r="11">
          <cell r="B11"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1">
            <v>75.459999999999994</v>
          </cell>
          <cell r="D11">
            <v>3200410</v>
          </cell>
          <cell r="E11"/>
        </row>
        <row r="12">
          <cell r="B12"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
            <v>88.04</v>
          </cell>
          <cell r="D12">
            <v>3733952</v>
          </cell>
          <cell r="E12"/>
        </row>
        <row r="13">
          <cell r="B13"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
            <v>100.61</v>
          </cell>
          <cell r="D13">
            <v>4267071</v>
          </cell>
          <cell r="E13"/>
        </row>
        <row r="14">
          <cell r="B14"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
            <v>113.19</v>
          </cell>
          <cell r="D14">
            <v>4800614</v>
          </cell>
          <cell r="E14"/>
        </row>
        <row r="15">
          <cell r="B15" t="str">
            <v>Registro sanitario nuevo automático para producto fitoterapéutico tradicional (PFT) o importado (PFTI) con revisión posterior en las modalidades de: Fabricar y Vender, Importar y Vender, Importar, Acondicionar y Vender y Fabricar y Exportar.</v>
          </cell>
          <cell r="C15">
            <v>134.63999999999999</v>
          </cell>
          <cell r="D15">
            <v>5710352</v>
          </cell>
          <cell r="E15"/>
        </row>
        <row r="16">
          <cell r="B16"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
            <v>53.86</v>
          </cell>
          <cell r="D17">
            <v>2284310</v>
          </cell>
          <cell r="E17"/>
        </row>
        <row r="18">
          <cell r="B18"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
            <v>67.33</v>
          </cell>
          <cell r="D18">
            <v>2855600</v>
          </cell>
          <cell r="E18"/>
        </row>
        <row r="19">
          <cell r="B19"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
            <v>80.790000000000006</v>
          </cell>
          <cell r="D19">
            <v>3426465</v>
          </cell>
          <cell r="E19"/>
        </row>
        <row r="20">
          <cell r="B20"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
            <v>94.25</v>
          </cell>
          <cell r="D20">
            <v>3997331</v>
          </cell>
          <cell r="E20"/>
        </row>
        <row r="21">
          <cell r="B21"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
            <v>107.71</v>
          </cell>
          <cell r="D21">
            <v>4568197</v>
          </cell>
          <cell r="E21"/>
        </row>
        <row r="22">
          <cell r="B22"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2">
            <v>121.18</v>
          </cell>
          <cell r="D22">
            <v>5139486</v>
          </cell>
          <cell r="E22"/>
        </row>
        <row r="23">
          <cell r="B23" t="str">
            <v>Renovación de registro sanitario de productos fitoterapéuticos</v>
          </cell>
          <cell r="C23"/>
          <cell r="D23"/>
          <cell r="E23"/>
        </row>
        <row r="24">
          <cell r="B24" t="str">
            <v>Renovación de registro sanitario para preparación farmacéutica con base en plantas medicinales (PFM) en las modalidades de: Fabricar y Vender; Importar y Vender, Importar, Acondicionar y Vender, Fabricar y Exportar, con autorización de agotamiento.</v>
          </cell>
          <cell r="C24">
            <v>135.36000000000001</v>
          </cell>
          <cell r="D24">
            <v>5740888</v>
          </cell>
          <cell r="E24"/>
        </row>
        <row r="25">
          <cell r="B25"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5">
            <v>0</v>
          </cell>
          <cell r="D25">
            <v>0</v>
          </cell>
          <cell r="E25"/>
        </row>
        <row r="26">
          <cell r="B26"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C26">
            <v>144.88</v>
          </cell>
          <cell r="D26">
            <v>6144651</v>
          </cell>
          <cell r="E26"/>
        </row>
        <row r="27">
          <cell r="B27"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7">
            <v>0</v>
          </cell>
          <cell r="D27">
            <v>0</v>
          </cell>
          <cell r="E27"/>
        </row>
        <row r="28">
          <cell r="B28"/>
          <cell r="C28"/>
          <cell r="D28"/>
        </row>
        <row r="29">
          <cell r="B29" t="str">
            <v>Formas farmacéuticas sólidas: Glóbulos, tabletas, grageas, cápsulas, polvos, granulados.</v>
          </cell>
          <cell r="C29">
            <v>76.739999999999995</v>
          </cell>
          <cell r="D29">
            <v>3254697</v>
          </cell>
          <cell r="E29"/>
        </row>
        <row r="30">
          <cell r="B30"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30">
            <v>0</v>
          </cell>
          <cell r="D30">
            <v>0</v>
          </cell>
          <cell r="E30"/>
        </row>
        <row r="31">
          <cell r="B31"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
            <v>30.7</v>
          </cell>
          <cell r="D31">
            <v>1302048</v>
          </cell>
          <cell r="E31"/>
        </row>
        <row r="32">
          <cell r="B32"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
            <v>38.380000000000003</v>
          </cell>
          <cell r="D32">
            <v>1627773</v>
          </cell>
          <cell r="E32"/>
        </row>
        <row r="33">
          <cell r="B33"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
            <v>46.05</v>
          </cell>
          <cell r="D33">
            <v>1953073</v>
          </cell>
          <cell r="E33"/>
        </row>
        <row r="34">
          <cell r="B34"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4">
            <v>53.72</v>
          </cell>
          <cell r="D34">
            <v>2278373</v>
          </cell>
          <cell r="E34"/>
        </row>
        <row r="35">
          <cell r="B35"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
            <v>61.4</v>
          </cell>
          <cell r="D35">
            <v>2604097</v>
          </cell>
          <cell r="E35"/>
        </row>
        <row r="36">
          <cell r="B36"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
            <v>69.069999999999993</v>
          </cell>
          <cell r="D36">
            <v>2929397</v>
          </cell>
          <cell r="E36"/>
        </row>
        <row r="37">
          <cell r="B37" t="str">
            <v>Formas farmacéuticas líquidas: Emulsiones, suspensiones, jarabes, elíxires, soluciones orales, soluciones tópicas y soluciones transdérmicas, lociones.</v>
          </cell>
          <cell r="C37">
            <v>78.400000000000006</v>
          </cell>
          <cell r="D37">
            <v>3325101</v>
          </cell>
          <cell r="E37"/>
        </row>
        <row r="38">
          <cell r="B38"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38">
            <v>0</v>
          </cell>
          <cell r="D38">
            <v>0</v>
          </cell>
          <cell r="E38"/>
        </row>
        <row r="39">
          <cell r="B39"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
            <v>31.36</v>
          </cell>
          <cell r="D39">
            <v>1330040</v>
          </cell>
          <cell r="E39"/>
        </row>
        <row r="40">
          <cell r="B40"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
            <v>39.200000000000003</v>
          </cell>
          <cell r="D40">
            <v>1662550</v>
          </cell>
          <cell r="E40"/>
        </row>
        <row r="41">
          <cell r="B41"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
            <v>47.04</v>
          </cell>
          <cell r="D41">
            <v>1995060</v>
          </cell>
          <cell r="E41"/>
        </row>
        <row r="42">
          <cell r="B42"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
            <v>54.88</v>
          </cell>
          <cell r="D42">
            <v>2327571</v>
          </cell>
          <cell r="E42"/>
        </row>
        <row r="43">
          <cell r="B43"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
            <v>62.72</v>
          </cell>
          <cell r="D43">
            <v>2660081</v>
          </cell>
          <cell r="E43"/>
        </row>
        <row r="44">
          <cell r="B44"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
            <v>70.56</v>
          </cell>
          <cell r="D44">
            <v>2992591</v>
          </cell>
          <cell r="E44"/>
        </row>
        <row r="45">
          <cell r="B45" t="str">
            <v>Formas farmacéuticas semisólidas: Cremas, geles, ungüentos, pastas, óvulos, supositorios, pomadas, jaleas.</v>
          </cell>
          <cell r="C45">
            <v>76.739999999999995</v>
          </cell>
          <cell r="D45">
            <v>3254697</v>
          </cell>
          <cell r="E45"/>
        </row>
        <row r="46">
          <cell r="B46"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46">
            <v>0</v>
          </cell>
          <cell r="D46">
            <v>0</v>
          </cell>
          <cell r="E46"/>
        </row>
        <row r="47">
          <cell r="B47"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
            <v>30.7</v>
          </cell>
          <cell r="D47">
            <v>1302048</v>
          </cell>
          <cell r="E47"/>
        </row>
        <row r="48">
          <cell r="B48"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
            <v>38.380000000000003</v>
          </cell>
          <cell r="D48">
            <v>1627773</v>
          </cell>
          <cell r="E48"/>
        </row>
        <row r="49">
          <cell r="B49"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
            <v>46.05</v>
          </cell>
          <cell r="D49">
            <v>1953073</v>
          </cell>
          <cell r="E49"/>
        </row>
        <row r="50">
          <cell r="B50"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
            <v>53.72</v>
          </cell>
          <cell r="D50">
            <v>2278373</v>
          </cell>
          <cell r="E50"/>
        </row>
        <row r="51">
          <cell r="B51"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
            <v>61.4</v>
          </cell>
          <cell r="D51">
            <v>2604097</v>
          </cell>
          <cell r="E51"/>
        </row>
        <row r="52">
          <cell r="B52"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
            <v>69.069999999999993</v>
          </cell>
          <cell r="D52">
            <v>2929397</v>
          </cell>
          <cell r="E52"/>
        </row>
        <row r="53">
          <cell r="B53" t="str">
            <v>Formas farmacéuticas líquidas estériles: Soluciones inyectables, suspensiones inyectables, polvos para reconstituir a soluciones inyectables, polvos para reconstituir a suspensiones inyectables, liofilizados, soluciones oftálmicas, soluciones óticas.</v>
          </cell>
          <cell r="C53">
            <v>86.75</v>
          </cell>
          <cell r="D53">
            <v>3679241</v>
          </cell>
          <cell r="E53"/>
        </row>
        <row r="54">
          <cell r="B54" t="str">
            <v>Formas farmacéuticas líquidas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v>
          </cell>
          <cell r="C54">
            <v>0</v>
          </cell>
          <cell r="D54">
            <v>0</v>
          </cell>
          <cell r="E54"/>
        </row>
        <row r="55">
          <cell r="B55"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55">
            <v>34.71</v>
          </cell>
          <cell r="D55">
            <v>1472121</v>
          </cell>
          <cell r="E55"/>
        </row>
        <row r="56">
          <cell r="B56"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
            <v>43.38</v>
          </cell>
          <cell r="D56">
            <v>1839833</v>
          </cell>
          <cell r="E56"/>
        </row>
        <row r="57">
          <cell r="B57"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
            <v>52.06</v>
          </cell>
          <cell r="D57">
            <v>2207969</v>
          </cell>
          <cell r="E57"/>
        </row>
        <row r="58">
          <cell r="B58"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8">
            <v>60.73</v>
          </cell>
          <cell r="D58">
            <v>2575681</v>
          </cell>
          <cell r="E58"/>
        </row>
        <row r="59">
          <cell r="B59"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9">
            <v>69.400000000000006</v>
          </cell>
          <cell r="D59">
            <v>2943393</v>
          </cell>
          <cell r="E59"/>
        </row>
        <row r="60">
          <cell r="B60"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0">
            <v>78.08</v>
          </cell>
          <cell r="D60">
            <v>3311529</v>
          </cell>
          <cell r="E60"/>
        </row>
        <row r="61">
          <cell r="B61"/>
          <cell r="C61"/>
          <cell r="D61"/>
        </row>
        <row r="62">
          <cell r="B62" t="str">
            <v>Formas farmacéuticas sólidas: Glóbulos, tabletas, grageas, cápsulas, polvos, granulados.</v>
          </cell>
          <cell r="C62">
            <v>55.88</v>
          </cell>
          <cell r="D62">
            <v>2369983</v>
          </cell>
          <cell r="E62"/>
        </row>
        <row r="63">
          <cell r="B63"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64">
            <v>22.35</v>
          </cell>
          <cell r="D64">
            <v>947908</v>
          </cell>
          <cell r="E64"/>
        </row>
        <row r="65">
          <cell r="B65"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65">
            <v>27.94</v>
          </cell>
          <cell r="D65">
            <v>1184991</v>
          </cell>
          <cell r="E65"/>
        </row>
        <row r="66">
          <cell r="B66"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66">
            <v>33.53</v>
          </cell>
          <cell r="D66">
            <v>1422074</v>
          </cell>
          <cell r="E66"/>
        </row>
        <row r="67">
          <cell r="B67"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67">
            <v>39.119999999999997</v>
          </cell>
          <cell r="D67">
            <v>1659157</v>
          </cell>
          <cell r="E67"/>
        </row>
        <row r="68">
          <cell r="B68"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68">
            <v>44.71</v>
          </cell>
          <cell r="D68">
            <v>1896241</v>
          </cell>
          <cell r="E68"/>
        </row>
        <row r="69">
          <cell r="B69"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9">
            <v>50.3</v>
          </cell>
          <cell r="D69">
            <v>2133324</v>
          </cell>
          <cell r="E69"/>
        </row>
        <row r="70">
          <cell r="B70" t="str">
            <v>Formas farmacéuticas líquidas: Emulsiones, suspensiones, jarabes, elíxires, soluciones orales, soluciones tópicas y soluciones transdérmicas, lociones.</v>
          </cell>
          <cell r="C70">
            <v>54.22</v>
          </cell>
          <cell r="D70">
            <v>2299579</v>
          </cell>
          <cell r="E70"/>
        </row>
        <row r="71">
          <cell r="B71"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71">
            <v>0</v>
          </cell>
          <cell r="D71">
            <v>0</v>
          </cell>
          <cell r="E71"/>
        </row>
        <row r="72">
          <cell r="B72"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72">
            <v>21.69</v>
          </cell>
          <cell r="D72">
            <v>919916</v>
          </cell>
          <cell r="E72"/>
        </row>
        <row r="73">
          <cell r="B73"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73">
            <v>27.12</v>
          </cell>
          <cell r="D73">
            <v>1150213</v>
          </cell>
          <cell r="E73"/>
        </row>
        <row r="74">
          <cell r="B74"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74">
            <v>32.54</v>
          </cell>
          <cell r="D74">
            <v>1380086</v>
          </cell>
          <cell r="E74"/>
        </row>
        <row r="75">
          <cell r="B75"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75">
            <v>37.96</v>
          </cell>
          <cell r="D75">
            <v>1609960</v>
          </cell>
          <cell r="E75"/>
        </row>
        <row r="76">
          <cell r="B76"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76">
            <v>43.38</v>
          </cell>
          <cell r="D76">
            <v>1839833</v>
          </cell>
          <cell r="E76"/>
        </row>
        <row r="77">
          <cell r="B77"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77">
            <v>48.8</v>
          </cell>
          <cell r="D77">
            <v>2069706</v>
          </cell>
          <cell r="E77"/>
        </row>
        <row r="78">
          <cell r="B78" t="str">
            <v>Formas farmacéuticas semisólidas: Cremas, geles, ungüentos, pastas, óvulos, supositorios, pomadas, jaleas.</v>
          </cell>
          <cell r="C78">
            <v>53.38</v>
          </cell>
          <cell r="D78">
            <v>2263953</v>
          </cell>
          <cell r="E78"/>
        </row>
        <row r="79">
          <cell r="B79"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79">
            <v>0</v>
          </cell>
          <cell r="D79">
            <v>0</v>
          </cell>
          <cell r="E79"/>
        </row>
        <row r="80">
          <cell r="B80"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0">
            <v>21.35</v>
          </cell>
          <cell r="D80">
            <v>905496</v>
          </cell>
          <cell r="E80"/>
        </row>
        <row r="81">
          <cell r="B81"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81">
            <v>26.69</v>
          </cell>
          <cell r="D81">
            <v>1131976</v>
          </cell>
          <cell r="E81"/>
        </row>
        <row r="82">
          <cell r="B82"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82">
            <v>32.03</v>
          </cell>
          <cell r="D82">
            <v>1358456</v>
          </cell>
          <cell r="E82"/>
        </row>
        <row r="83">
          <cell r="B83"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83">
            <v>37.369999999999997</v>
          </cell>
          <cell r="D83">
            <v>1584936</v>
          </cell>
          <cell r="E83"/>
        </row>
        <row r="84">
          <cell r="B84"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84">
            <v>42.71</v>
          </cell>
          <cell r="D84">
            <v>1811417</v>
          </cell>
          <cell r="E84"/>
        </row>
        <row r="85">
          <cell r="B85"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85">
            <v>48.04</v>
          </cell>
          <cell r="D85">
            <v>2037472</v>
          </cell>
          <cell r="E85"/>
        </row>
        <row r="86">
          <cell r="B86"/>
          <cell r="C86"/>
          <cell r="D86"/>
        </row>
        <row r="87">
          <cell r="B87" t="str">
            <v>Registro sanitario nuevo de un medicamento en las modalidades de: fabricar y vender; importar, semielaborar y vender; semielaborar y vender;  importar y vender, e importar, envasar y vender.</v>
          </cell>
          <cell r="C87">
            <v>283.25</v>
          </cell>
          <cell r="D87">
            <v>12013199</v>
          </cell>
          <cell r="E87"/>
        </row>
        <row r="88">
          <cell r="B88"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cell r="C88">
            <v>0</v>
          </cell>
          <cell r="D88">
            <v>0</v>
          </cell>
          <cell r="E88"/>
        </row>
        <row r="89">
          <cell r="B89"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9">
            <v>113.3</v>
          </cell>
          <cell r="D89">
            <v>4805280</v>
          </cell>
          <cell r="E89"/>
        </row>
        <row r="90">
          <cell r="B90"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0">
            <v>141.63</v>
          </cell>
          <cell r="D90">
            <v>6006812</v>
          </cell>
          <cell r="E90"/>
        </row>
        <row r="91">
          <cell r="B91"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91">
            <v>169.95</v>
          </cell>
          <cell r="D91">
            <v>7207919</v>
          </cell>
          <cell r="E91"/>
        </row>
        <row r="92">
          <cell r="B92"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92">
            <v>198.28</v>
          </cell>
          <cell r="D92">
            <v>8409451</v>
          </cell>
          <cell r="E92"/>
        </row>
        <row r="93">
          <cell r="B93"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93">
            <v>226.61</v>
          </cell>
          <cell r="D93">
            <v>9610983</v>
          </cell>
          <cell r="E93"/>
        </row>
        <row r="94">
          <cell r="B94"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94">
            <v>254.93</v>
          </cell>
          <cell r="D94">
            <v>10812091</v>
          </cell>
          <cell r="E94"/>
        </row>
        <row r="95">
          <cell r="B95" t="str">
            <v>Registro sanitario de un medicamento con solicitud de protección de datos de prueba u otros no divulgados en aplicación del Decreto 2085 de 2002.</v>
          </cell>
          <cell r="C95">
            <v>361.13</v>
          </cell>
          <cell r="D95">
            <v>15316246</v>
          </cell>
          <cell r="E95"/>
        </row>
        <row r="96">
          <cell r="B96" t="str">
            <v>Registro sanitario de un medicamento en la modalidad de: fabricar y vender; importar, semielaborar y vender; y semielaborar y vender, con visita para evaluación farmacéutica en planta en Bogotá D.C.</v>
          </cell>
          <cell r="C96">
            <v>358.08</v>
          </cell>
          <cell r="D96">
            <v>15186889</v>
          </cell>
          <cell r="E96"/>
        </row>
        <row r="97">
          <cell r="B97"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cell r="C97">
            <v>0</v>
          </cell>
          <cell r="D97">
            <v>0</v>
          </cell>
          <cell r="E97"/>
        </row>
        <row r="98">
          <cell r="B98" t="str">
            <v>Registro sanitario de un medicamento en la modalidad de: fabricar y vender; importar, semielaborar y vender; y semielaborar y vender, con visita para evaluación farmacéutica en planta en Bogotá D.C.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8">
            <v>143.24</v>
          </cell>
          <cell r="D98">
            <v>6075095</v>
          </cell>
          <cell r="E98"/>
        </row>
        <row r="99">
          <cell r="B99" t="str">
            <v>Registro sanitario de un medicamento en la modalidad de: fabricar y vender; importar, semielaborar y vender; y semielaborar y vender, con visita para evaluación farmacéutica en planta en Bogotá D.C.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9">
            <v>179.05</v>
          </cell>
          <cell r="D99">
            <v>7593869</v>
          </cell>
          <cell r="E99"/>
        </row>
        <row r="100">
          <cell r="B100" t="str">
            <v xml:space="preserve">Registro sanitario de un medicamento en la modalidad de: fabricar y vender; importar, semielaborar y vender; y semielaborar y vender, con visita para evaluación farmacéutica en planta en Bogotá D.C.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0">
            <v>214.85</v>
          </cell>
          <cell r="D100">
            <v>9112218</v>
          </cell>
          <cell r="E100"/>
        </row>
        <row r="101">
          <cell r="B101" t="str">
            <v>Registro sanitario de un medicamento en la modalidad de: fabricar y vender; importar, semielaborar y vender; y semielaborar y vender, con visita para evaluación farmacéutica en planta en Bogotá D.C.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1">
            <v>250.66</v>
          </cell>
          <cell r="D101">
            <v>10630992</v>
          </cell>
          <cell r="E101"/>
        </row>
        <row r="102">
          <cell r="B102" t="str">
            <v>Registro sanitario de un medicamento en la modalidad de: fabricar y vender; importar, semielaborar y vender; y semielaborar y vender, con visita para evaluación farmacéutica en planta en Bogotá D.C.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02">
            <v>286.47000000000003</v>
          </cell>
          <cell r="D102">
            <v>12149766</v>
          </cell>
          <cell r="E102"/>
        </row>
        <row r="103">
          <cell r="B103" t="str">
            <v>Registro sanitario de un medicamento en la modalidad de: fabricar y vender; importar, semielaborar y vender; y semielaborar y vender, con visita para evaluación farmacéutica en planta en Bogotá D.C.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03">
            <v>322.27999999999997</v>
          </cell>
          <cell r="D103">
            <v>13668539</v>
          </cell>
          <cell r="E103"/>
        </row>
        <row r="104">
          <cell r="B104" t="str">
            <v>Registro sanitario de un medicamento en la modalidad de: fabricar y vender; importar, semielaborar y vender; y semileaborar y vender, con visita para evaluación farmacéutica en planta a nivel nacional.</v>
          </cell>
          <cell r="C104">
            <v>439.59</v>
          </cell>
          <cell r="D104">
            <v>18643891</v>
          </cell>
          <cell r="E104"/>
        </row>
        <row r="105">
          <cell r="B105" t="str">
            <v>Registro sanitario de un medicamento en la modalidad de: fabricar y vender; importar, semielaborar y vender; y semileaborar y vender, con visita para evaluación farmacéutica en planta a nivel nacional, “Aplicable a microempresas, incluyendo los pequeños productores de acuerdo con la tipificación actual en el marco del Decreto 691 de 2018. Exceptuada de pago, en el marco del parágrafo 2 del Art. 2 de Ley 2069 de 2020.”</v>
          </cell>
          <cell r="C105">
            <v>0</v>
          </cell>
          <cell r="D105">
            <v>0</v>
          </cell>
          <cell r="E105"/>
        </row>
        <row r="106">
          <cell r="B106" t="str">
            <v>Registro sanitario de un medicamento en la modalidad de: fabricar y vender; importar, semielaborar y vender; y semileaborar y vender, con visita para evaluación farmacéutica en planta a nivel nacional.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06">
            <v>175.84</v>
          </cell>
          <cell r="D106">
            <v>7457726</v>
          </cell>
          <cell r="E106"/>
        </row>
        <row r="107">
          <cell r="B107" t="str">
            <v>Registro sanitario de un medicamento en la modalidad de: fabricar y vender; importar, semielaborar y vender; y semileaborar y vender, con visita para evaluación farmacéutica en planta a nivel nacional.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7">
            <v>219.8</v>
          </cell>
          <cell r="D107">
            <v>9322158</v>
          </cell>
          <cell r="E107"/>
        </row>
        <row r="108">
          <cell r="B108" t="str">
            <v xml:space="preserve">Registro sanitario de un medicamento en la modalidad de: fabricar y vender; importar, semielaborar y vender; y semileaborar y vender, con visita para evaluación farmacéutica en planta a nivel nacional.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8">
            <v>263.76</v>
          </cell>
          <cell r="D108">
            <v>11186589</v>
          </cell>
          <cell r="E108"/>
        </row>
        <row r="109">
          <cell r="B109" t="str">
            <v>Registro sanitario de un medicamento en la modalidad de: fabricar y vender; importar, semielaborar y vender; y semileaborar y vender, con visita para evaluación farmacéutica en planta a nivel nacional.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9">
            <v>307.70999999999998</v>
          </cell>
          <cell r="D109">
            <v>13050597</v>
          </cell>
          <cell r="E109"/>
        </row>
        <row r="110">
          <cell r="B110" t="str">
            <v>Registro sanitario de un medicamento en la modalidad de: fabricar y vender; importar, semielaborar y vender; y semileaborar y vender, con visita para evaluación farmacéutica en planta a nivel nacional.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10">
            <v>351.68</v>
          </cell>
          <cell r="D110">
            <v>14915452</v>
          </cell>
          <cell r="E110"/>
        </row>
        <row r="111">
          <cell r="B111" t="str">
            <v>Registro sanitario de un medicamento en la modalidad de: fabricar y vender; importar, semielaborar y vender; y semileaborar y vender, con visita para evaluación farmacéutica en planta a nivel nacional.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11">
            <v>395.63</v>
          </cell>
          <cell r="D111">
            <v>16779460</v>
          </cell>
          <cell r="E111"/>
        </row>
        <row r="112">
          <cell r="B112" t="str">
            <v>Renovación automática del registro sanitario de un antiveneno en la modalidad de fabricar y vender con autorización de agotamiento.</v>
          </cell>
          <cell r="C112">
            <v>315.85000000000002</v>
          </cell>
          <cell r="D112">
            <v>13395830</v>
          </cell>
          <cell r="E112"/>
        </row>
        <row r="113">
          <cell r="B113" t="str">
            <v>Renovación automática del registro sanitario de un antiveneno en la modalidad de fabricar y vender con autorización de agotamiento, “Aplicable a microempresas, incluyendo los pequeños productores de acuerdo con la tipificación actual en el marco del Decreto 691 de 2018. Exceptuada de pago, en el marco del parágrafo 2 del Art. 2 de Ley 2069 de 2020.”</v>
          </cell>
          <cell r="C113">
            <v>0</v>
          </cell>
          <cell r="D113">
            <v>0</v>
          </cell>
          <cell r="E113"/>
        </row>
        <row r="114">
          <cell r="B114" t="str">
            <v>Renovación automática del registro sanitario de un antiveneno en las modalidades de importar y vender, importar, semielaborar y vender e importar envasar y vender con autorización de agotamiento.</v>
          </cell>
          <cell r="C114">
            <v>353.22</v>
          </cell>
          <cell r="D114">
            <v>14980767</v>
          </cell>
          <cell r="E114"/>
        </row>
        <row r="115">
          <cell r="B115" t="str">
            <v>Renovación automática del registro sanitario de un antiveneno en las modalidades de importar y vender, importar, semielaborar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115">
            <v>0</v>
          </cell>
          <cell r="D115">
            <v>0</v>
          </cell>
          <cell r="E115"/>
        </row>
        <row r="116">
          <cell r="B116" t="str">
            <v>Registro sanitario de un medicamento en las modalidades de: fabricar y vender; importar, semielaborar y vender; semielaborar y vender; importar y vender, e importar, envasar y vender y que deban presentar estudios de Biodisponibilidad (BD) y Bioequivalencia (BE).</v>
          </cell>
          <cell r="C116">
            <v>455.91</v>
          </cell>
          <cell r="D116">
            <v>19336055</v>
          </cell>
          <cell r="E116"/>
        </row>
        <row r="117">
          <cell r="B117" t="str">
            <v>Registro sanitario de un medicamento en las modalidades de: fabricar y vender; importar, semielaborar y vender; semielaborar y vender; importar y vender, e importar, envasar y vender y que deban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cell r="C117">
            <v>0</v>
          </cell>
          <cell r="D117">
            <v>0</v>
          </cell>
          <cell r="E117"/>
        </row>
        <row r="118">
          <cell r="B118"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18">
            <v>182.37</v>
          </cell>
          <cell r="D118">
            <v>7734676</v>
          </cell>
          <cell r="E118"/>
        </row>
        <row r="119">
          <cell r="B119"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19">
            <v>227.96</v>
          </cell>
          <cell r="D119">
            <v>9668240</v>
          </cell>
          <cell r="E119"/>
        </row>
        <row r="120">
          <cell r="B120" t="str">
            <v xml:space="preserve">Registro sanitario de un medicamento en las modalidades de: fabricar y vender; importar, semielaborar y vender; semielaborar y vender; importar y vender, e importar, envasar y vender y que deban presentar estudios de Biodisponibilidad (BD) y Bioequivalencia (BE).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0">
            <v>273.55</v>
          </cell>
          <cell r="D120">
            <v>11601803</v>
          </cell>
          <cell r="E120"/>
        </row>
        <row r="121">
          <cell r="B121"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1">
            <v>319.14</v>
          </cell>
          <cell r="D121">
            <v>13535366</v>
          </cell>
          <cell r="E121"/>
        </row>
        <row r="122">
          <cell r="B122"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22">
            <v>364.73</v>
          </cell>
          <cell r="D122">
            <v>15468929</v>
          </cell>
          <cell r="E122"/>
        </row>
        <row r="123">
          <cell r="B123"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23">
            <v>410.32</v>
          </cell>
          <cell r="D123">
            <v>17402492</v>
          </cell>
          <cell r="E123"/>
        </row>
        <row r="124">
          <cell r="B124"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C124">
            <v>691.35</v>
          </cell>
          <cell r="D124">
            <v>29321536</v>
          </cell>
          <cell r="E124"/>
        </row>
        <row r="125">
          <cell r="B125" t="str">
            <v>Registro sanitario de medicamentos de síntesis química o gases medicinales en la modalidad de: Importar y Vender, con visita para evaluación farmacéutica en planta en el exterior: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25">
            <v>0</v>
          </cell>
          <cell r="D125">
            <v>0</v>
          </cell>
          <cell r="E125"/>
        </row>
        <row r="126">
          <cell r="B126"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26">
            <v>276.54000000000002</v>
          </cell>
          <cell r="D126">
            <v>11728614</v>
          </cell>
          <cell r="E126"/>
        </row>
        <row r="127">
          <cell r="B127"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27">
            <v>345.68</v>
          </cell>
          <cell r="D127">
            <v>14660980</v>
          </cell>
          <cell r="E127"/>
        </row>
        <row r="128">
          <cell r="B128" t="str">
            <v xml:space="preserve">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8">
            <v>414.81</v>
          </cell>
          <cell r="D128">
            <v>17592922</v>
          </cell>
          <cell r="E128"/>
        </row>
        <row r="129">
          <cell r="B129"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9">
            <v>483.95</v>
          </cell>
          <cell r="D129">
            <v>20525287</v>
          </cell>
          <cell r="E129"/>
        </row>
        <row r="130">
          <cell r="B130"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0">
            <v>553.09</v>
          </cell>
          <cell r="D130">
            <v>23457653</v>
          </cell>
          <cell r="E130"/>
        </row>
        <row r="131">
          <cell r="B131"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1">
            <v>622.22</v>
          </cell>
          <cell r="D131">
            <v>26389595</v>
          </cell>
          <cell r="E131"/>
        </row>
        <row r="132">
          <cell r="B132" t="str">
            <v>Registro sanitario de medicamentos de síntesis química o gases medicinales en la modalidad de: Importar y Vender, con visita para evaluación farmacéutica en planta en el exterior: Zona 2: Estados Unidos; Canadá; Chile; Brasil; África y Puerto Rico.</v>
          </cell>
          <cell r="C132">
            <v>867.27</v>
          </cell>
          <cell r="D132">
            <v>36782655</v>
          </cell>
          <cell r="E132"/>
        </row>
        <row r="133">
          <cell r="B133" t="str">
            <v>Registro sanitario de medicamentos de síntesis química o gases medicinales en la modalidad de: Importar y Vender, con visita para evaluación farmacéutica en planta en el exterior: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33">
            <v>0</v>
          </cell>
          <cell r="D133">
            <v>0</v>
          </cell>
          <cell r="E133"/>
        </row>
        <row r="134">
          <cell r="B134" t="str">
            <v>Registro sanitario de medicamentos de síntesis química o gases medicinales en la modalidad de: Importar y Vender, con visita para evaluación farmacéutica en planta en el exterior: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34">
            <v>346.92</v>
          </cell>
          <cell r="D134">
            <v>14713571</v>
          </cell>
          <cell r="E134"/>
        </row>
        <row r="135">
          <cell r="B135" t="str">
            <v>Registro sanitario de medicamentos de síntesis química o gases medicinales en la modalidad de: Importar y Vender, con visita para evaluación farmacéutica en planta en el exterior: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35">
            <v>433.64</v>
          </cell>
          <cell r="D135">
            <v>18391540</v>
          </cell>
          <cell r="E135"/>
        </row>
        <row r="136">
          <cell r="B136" t="str">
            <v xml:space="preserve">Registro sanitario de medicamentos de síntesis química o gases medicinales en la modalidad de: Importar y Vender, con visita para evaluación farmacéutica en planta en el exterior: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36">
            <v>520.36</v>
          </cell>
          <cell r="D136">
            <v>22069508</v>
          </cell>
          <cell r="E136"/>
        </row>
        <row r="137">
          <cell r="B137" t="str">
            <v>Registro sanitario de medicamentos de síntesis química o gases medicinales en la modalidad de: Importar y Vender, con visita para evaluación farmacéutica en planta en el exterior: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37">
            <v>607.09</v>
          </cell>
          <cell r="D137">
            <v>25747901</v>
          </cell>
          <cell r="E137"/>
        </row>
        <row r="138">
          <cell r="B138" t="str">
            <v>Registro sanitario de medicamentos de síntesis química o gases medicinales en la modalidad de: Importar y Vender, con visita para evaluación farmacéutica en planta en el exterior: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8">
            <v>693.82</v>
          </cell>
          <cell r="D138">
            <v>29426294</v>
          </cell>
          <cell r="E138"/>
        </row>
        <row r="139">
          <cell r="B139" t="str">
            <v>Registro sanitario de medicamentos de síntesis química o gases medicinales en la modalidad de: Importar y Vender, con visita para evaluación farmacéutica en planta en el exterior: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9">
            <v>780.55</v>
          </cell>
          <cell r="D139">
            <v>33104687</v>
          </cell>
          <cell r="E139"/>
        </row>
        <row r="140">
          <cell r="B140" t="str">
            <v>Registro sanitario de medicamentos de síntesis química o gases medicinales en la modalidad de: Importar y Vender, con visita para evaluación farmacéutica en planta en el exterior: Zona 3: Europa; Asia; Oceanía; México y Argentina.</v>
          </cell>
          <cell r="C140">
            <v>1246.94</v>
          </cell>
          <cell r="D140">
            <v>52885219</v>
          </cell>
          <cell r="E140"/>
        </row>
        <row r="141">
          <cell r="B141" t="str">
            <v>Registro sanitario de medicamentos de síntesis química o gases medicinales en la modalidad de: Importar y Vender, con visita para evaluación farmacéutica en planta en el exterior: Zona 3: Europa; Asia; Oceanía; México y Argentina, “Aplicable a microempresas, incluyendo los pequeños productores de acuerdo con la tipificación actual en el marco del Decreto 691 de 2018. Exceptuada de pago, en el marco del parágrafo 2 del Art. 2 de Ley 2069 de 2020.”</v>
          </cell>
          <cell r="C141">
            <v>0</v>
          </cell>
          <cell r="D141">
            <v>0</v>
          </cell>
          <cell r="E141"/>
        </row>
        <row r="142">
          <cell r="B142" t="str">
            <v>Registro sanitario de medicamentos de síntesis química o gases medicinales en la modalidad de: Importar y Vender, con visita para evaluación farmacéutica en planta en el exterior: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42">
            <v>498.78</v>
          </cell>
          <cell r="D142">
            <v>21154257</v>
          </cell>
          <cell r="E142"/>
        </row>
        <row r="143">
          <cell r="B143" t="str">
            <v>Registro sanitario de medicamentos de síntesis química o gases medicinales en la modalidad de: Importar y Vender, con visita para evaluación farmacéutica en planta en el exterior: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43">
            <v>623.48</v>
          </cell>
          <cell r="D143">
            <v>26443034</v>
          </cell>
          <cell r="E143"/>
        </row>
        <row r="144">
          <cell r="B144" t="str">
            <v xml:space="preserve">Registro sanitario de medicamentos de síntesis química o gases medicinales en la modalidad de: Importar y Vender, con visita para evaluación farmacéutica en planta en el exterior: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44">
            <v>748.17</v>
          </cell>
          <cell r="D144">
            <v>31731386</v>
          </cell>
          <cell r="E144"/>
        </row>
        <row r="145">
          <cell r="B145" t="str">
            <v>Registro sanitario de medicamentos de síntesis química o gases medicinales en la modalidad de: Importar y Vender, con visita para evaluación farmacéutica en planta en el exterior: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45">
            <v>872.86</v>
          </cell>
          <cell r="D145">
            <v>37019738</v>
          </cell>
          <cell r="E145"/>
        </row>
        <row r="146">
          <cell r="B146" t="str">
            <v>Registro sanitario de medicamentos de síntesis química o gases medicinales en la modalidad de: Importar y Vender, con visita para evaluación farmacéutica en planta en el exterior: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46">
            <v>997.56</v>
          </cell>
          <cell r="D146">
            <v>42308515</v>
          </cell>
          <cell r="E146"/>
        </row>
        <row r="147">
          <cell r="B147" t="str">
            <v>Registro sanitario de medicamentos de síntesis química o gases medicinales en la modalidad de: Importar y Vender, con visita para evaluación farmacéutica en planta en el exterior: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7">
            <v>1122.25</v>
          </cell>
          <cell r="D147">
            <v>47596867</v>
          </cell>
          <cell r="E147"/>
        </row>
        <row r="148">
          <cell r="B148"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C148">
            <v>768.99</v>
          </cell>
          <cell r="D148">
            <v>32614404</v>
          </cell>
          <cell r="E148"/>
        </row>
        <row r="149">
          <cell r="B1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49">
            <v>0</v>
          </cell>
          <cell r="D149">
            <v>0</v>
          </cell>
          <cell r="E149"/>
        </row>
        <row r="150">
          <cell r="B150"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0">
            <v>307.60000000000002</v>
          </cell>
          <cell r="D150">
            <v>13045931</v>
          </cell>
          <cell r="E150"/>
        </row>
        <row r="151">
          <cell r="B151"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1">
            <v>384.5</v>
          </cell>
          <cell r="D151">
            <v>16307414</v>
          </cell>
          <cell r="E151"/>
        </row>
        <row r="152">
          <cell r="B152" t="str">
            <v xml:space="preserve">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52">
            <v>461.39</v>
          </cell>
          <cell r="D152">
            <v>19568473</v>
          </cell>
          <cell r="E152"/>
        </row>
        <row r="153">
          <cell r="B153"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53">
            <v>538.29999999999995</v>
          </cell>
          <cell r="D153">
            <v>22830380</v>
          </cell>
          <cell r="E153"/>
        </row>
        <row r="154">
          <cell r="B154"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54">
            <v>615.19000000000005</v>
          </cell>
          <cell r="D154">
            <v>26091438</v>
          </cell>
          <cell r="E154"/>
        </row>
        <row r="155">
          <cell r="B155"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55">
            <v>692.1</v>
          </cell>
          <cell r="D155">
            <v>29353345</v>
          </cell>
          <cell r="E155"/>
        </row>
        <row r="156">
          <cell r="B156"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C156">
            <v>928.44</v>
          </cell>
          <cell r="D156">
            <v>39376997</v>
          </cell>
          <cell r="E156"/>
        </row>
        <row r="157">
          <cell r="B157" t="str">
            <v>Registro sanitario de medicamentos de síntesis química o gases medicinales en la modalidad de: Importar, Envasar y Vender, con visita para evaluación farmacéutica en planta a nivel Nacional e Internacional: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57">
            <v>0</v>
          </cell>
          <cell r="D157">
            <v>0</v>
          </cell>
          <cell r="E157"/>
        </row>
        <row r="158">
          <cell r="B158"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8">
            <v>371.38</v>
          </cell>
          <cell r="D158">
            <v>15750969</v>
          </cell>
          <cell r="E158"/>
        </row>
        <row r="159">
          <cell r="B159"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9">
            <v>464.22</v>
          </cell>
          <cell r="D159">
            <v>19688499</v>
          </cell>
          <cell r="E159"/>
        </row>
        <row r="160">
          <cell r="B160" t="str">
            <v xml:space="preserve">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0">
            <v>557.05999999999995</v>
          </cell>
          <cell r="D160">
            <v>23626029</v>
          </cell>
          <cell r="E160"/>
        </row>
        <row r="161">
          <cell r="B161"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1">
            <v>649.91999999999996</v>
          </cell>
          <cell r="D161">
            <v>27564407</v>
          </cell>
          <cell r="E161"/>
        </row>
        <row r="162">
          <cell r="B162"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62">
            <v>742.76</v>
          </cell>
          <cell r="D162">
            <v>31501937</v>
          </cell>
          <cell r="E162"/>
        </row>
        <row r="163">
          <cell r="B163"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63">
            <v>835.6</v>
          </cell>
          <cell r="D163">
            <v>35439467</v>
          </cell>
          <cell r="E163"/>
        </row>
        <row r="164">
          <cell r="B164" t="str">
            <v>Registro sanitario de medicamentos de síntesis química o gases medicinales en la modalidad de Importar, Envasar y Vender, con visita para evaluación farmacéutica en planta a nivel Nacional e Internacional: Zona 3: Europa; Asia; Oceanía; México y Argentina.</v>
          </cell>
          <cell r="C164">
            <v>1285.44</v>
          </cell>
          <cell r="D164">
            <v>54518081</v>
          </cell>
          <cell r="E164"/>
        </row>
        <row r="165">
          <cell r="B165" t="str">
            <v>Registro sanitario de medicamentos de síntesis química o gases medicinales en la modalidad de Importar, Envasar y Vender, con visita para evaluación farmacéutica en planta a nivel Nacional e Internacional: Zona 3: Europa; Asia; Oceanía; México y Argentina, “Aplicable a microempresas, incluyendo los pequeños productores de acuerdo con la tipificación actual en el marco del Decreto 691 de 2018. Exceptuada de pago, en el marco del parágrafo 2 del Art. 2 de Ley 2069 de 2020.”</v>
          </cell>
          <cell r="C165">
            <v>0</v>
          </cell>
          <cell r="D165">
            <v>0</v>
          </cell>
          <cell r="E165"/>
        </row>
        <row r="166">
          <cell r="B166"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66">
            <v>514.17999999999995</v>
          </cell>
          <cell r="D166">
            <v>21807402</v>
          </cell>
          <cell r="E166"/>
        </row>
        <row r="167">
          <cell r="B167"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67">
            <v>642.73</v>
          </cell>
          <cell r="D167">
            <v>27259465</v>
          </cell>
          <cell r="E167"/>
        </row>
        <row r="168">
          <cell r="B168" t="str">
            <v xml:space="preserve">Registro sanitario de medicamentos de síntesis química o gases medicinales en la modalidad de Importar, Envasar y Vender, con visita para evaluación farmacéutica en planta a nivel Nacional e Internacional: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8">
            <v>771.27</v>
          </cell>
          <cell r="D168">
            <v>32711103</v>
          </cell>
          <cell r="E168"/>
        </row>
        <row r="169">
          <cell r="B169"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9">
            <v>899.81</v>
          </cell>
          <cell r="D169">
            <v>38162742</v>
          </cell>
          <cell r="E169"/>
        </row>
        <row r="170">
          <cell r="B170"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0">
            <v>1028.3599999999999</v>
          </cell>
          <cell r="D170">
            <v>43614804</v>
          </cell>
          <cell r="E170"/>
        </row>
        <row r="171">
          <cell r="B171"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1">
            <v>1156.9000000000001</v>
          </cell>
          <cell r="D171">
            <v>49066443</v>
          </cell>
          <cell r="E171"/>
        </row>
        <row r="172">
          <cell r="B172" t="str">
            <v>Registro Sanitario nuevo y evaluación farmacológica de medicamentos de síntesis química o gases medicinales y antivenenos, en las modalidades de: fabricar y vender; importar, Semielaborar y Vender; Semielaborar y Vender;  Importar y Vender, e Importar, Envasar y Vender. (Más107,57 UVT molécula nueva con o sin protección de datos).</v>
          </cell>
          <cell r="C172">
            <v>484.35</v>
          </cell>
          <cell r="D172">
            <v>20542252</v>
          </cell>
          <cell r="E172"/>
        </row>
        <row r="173">
          <cell r="B173" t="str">
            <v>Registro Sanitario nuevo y evaluación farmacológica de medicamentos de síntesis química o gases medicinales y antivenenos, en las modalidades de: fabricar y vender; importar, Semielaborar y Vender; Semielaborar y Vender;  Importar y Vender, e Importar, Envasar y Vender. (Más 0 UVT molécula nueva con o sin protección de datos). “Aplicable a microempresas, incluyendo los pequeños productores de acuerdo con la tipificación actual en el marco del Decreto 691 de 2018. Exceptuada de pago, en el marco del parágrafo 2 del Art. 2 de Ley 2069 de 2020.”</v>
          </cell>
          <cell r="C173">
            <v>0</v>
          </cell>
          <cell r="D173">
            <v>0</v>
          </cell>
          <cell r="E173"/>
        </row>
        <row r="174">
          <cell r="B174"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4">
            <v>193.74</v>
          </cell>
          <cell r="D174">
            <v>8216901</v>
          </cell>
          <cell r="E174"/>
        </row>
        <row r="175">
          <cell r="B175"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75">
            <v>242.18</v>
          </cell>
          <cell r="D175">
            <v>10271338</v>
          </cell>
          <cell r="E175"/>
        </row>
        <row r="176">
          <cell r="B176"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76">
            <v>290.61</v>
          </cell>
          <cell r="D176">
            <v>12325351</v>
          </cell>
          <cell r="E176"/>
        </row>
        <row r="177">
          <cell r="B177"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77">
            <v>339.05</v>
          </cell>
          <cell r="D177">
            <v>14379789</v>
          </cell>
          <cell r="E177"/>
        </row>
        <row r="178">
          <cell r="B178"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8">
            <v>387.49</v>
          </cell>
          <cell r="D178">
            <v>16434226</v>
          </cell>
          <cell r="E178"/>
        </row>
        <row r="179">
          <cell r="B179"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9">
            <v>435.92</v>
          </cell>
          <cell r="D179">
            <v>18488239</v>
          </cell>
          <cell r="E179"/>
        </row>
        <row r="180">
          <cell r="B180"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cell r="C180">
            <v>559.02</v>
          </cell>
          <cell r="D180">
            <v>23709156</v>
          </cell>
          <cell r="E180"/>
        </row>
        <row r="181">
          <cell r="B181"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1">
            <v>0</v>
          </cell>
          <cell r="D181">
            <v>0</v>
          </cell>
          <cell r="E181"/>
        </row>
        <row r="182">
          <cell r="B182"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82">
            <v>223.61</v>
          </cell>
          <cell r="D182">
            <v>9483747</v>
          </cell>
          <cell r="E182"/>
        </row>
        <row r="183">
          <cell r="B183"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3">
            <v>279.51</v>
          </cell>
          <cell r="D183">
            <v>11854578</v>
          </cell>
          <cell r="E183"/>
        </row>
        <row r="184">
          <cell r="B184"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84">
            <v>335.41</v>
          </cell>
          <cell r="D184">
            <v>14225409</v>
          </cell>
          <cell r="E184"/>
        </row>
        <row r="185">
          <cell r="B185"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85">
            <v>391.31</v>
          </cell>
          <cell r="D185">
            <v>16596240</v>
          </cell>
          <cell r="E185"/>
        </row>
        <row r="186">
          <cell r="B186"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186">
            <v>447.22</v>
          </cell>
          <cell r="D186">
            <v>18967495</v>
          </cell>
          <cell r="E186"/>
        </row>
        <row r="187">
          <cell r="B187"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87">
            <v>503.12</v>
          </cell>
          <cell r="D187">
            <v>21338325</v>
          </cell>
          <cell r="E187"/>
        </row>
        <row r="188">
          <cell r="B188"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C188">
            <v>640.54999999999995</v>
          </cell>
          <cell r="D188">
            <v>27167007</v>
          </cell>
          <cell r="E188"/>
        </row>
        <row r="189">
          <cell r="B189"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9">
            <v>0</v>
          </cell>
          <cell r="D189">
            <v>0</v>
          </cell>
          <cell r="E189"/>
        </row>
        <row r="190">
          <cell r="B190"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0">
            <v>256.22000000000003</v>
          </cell>
          <cell r="D190">
            <v>10866803</v>
          </cell>
          <cell r="E190"/>
        </row>
        <row r="191">
          <cell r="B191"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191">
            <v>320.27999999999997</v>
          </cell>
          <cell r="D191">
            <v>13583715</v>
          </cell>
          <cell r="E191"/>
        </row>
        <row r="192">
          <cell r="B192"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2">
            <v>384.33</v>
          </cell>
          <cell r="D192">
            <v>16300204</v>
          </cell>
          <cell r="E192"/>
        </row>
        <row r="193">
          <cell r="B193"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93">
            <v>448.39</v>
          </cell>
          <cell r="D193">
            <v>19017117</v>
          </cell>
          <cell r="E193"/>
        </row>
        <row r="194">
          <cell r="B194"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94">
            <v>512.44000000000005</v>
          </cell>
          <cell r="D194">
            <v>21733605</v>
          </cell>
          <cell r="E194"/>
        </row>
        <row r="195">
          <cell r="B195"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95">
            <v>576.5</v>
          </cell>
          <cell r="D195">
            <v>24450518</v>
          </cell>
          <cell r="E195"/>
        </row>
        <row r="196">
          <cell r="B196"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C196">
            <v>892.38</v>
          </cell>
          <cell r="D196">
            <v>37847621</v>
          </cell>
          <cell r="E196"/>
        </row>
        <row r="197">
          <cell r="B197"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97">
            <v>0</v>
          </cell>
          <cell r="D197">
            <v>0</v>
          </cell>
          <cell r="E197"/>
        </row>
        <row r="198">
          <cell r="B198"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8">
            <v>356.96</v>
          </cell>
          <cell r="D198">
            <v>15139388</v>
          </cell>
          <cell r="E198"/>
        </row>
        <row r="199">
          <cell r="B199"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99">
            <v>446.2</v>
          </cell>
          <cell r="D199">
            <v>18924234</v>
          </cell>
          <cell r="E199"/>
        </row>
        <row r="200">
          <cell r="B200"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0">
            <v>535.42999999999995</v>
          </cell>
          <cell r="D200">
            <v>22708657</v>
          </cell>
          <cell r="E200"/>
        </row>
        <row r="201">
          <cell r="B201"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1">
            <v>624.66999999999996</v>
          </cell>
          <cell r="D201">
            <v>26493504</v>
          </cell>
          <cell r="E201"/>
        </row>
        <row r="202">
          <cell r="B202"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02">
            <v>713.91</v>
          </cell>
          <cell r="D202">
            <v>30278351</v>
          </cell>
          <cell r="E202"/>
        </row>
        <row r="203">
          <cell r="B203"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03">
            <v>803.15</v>
          </cell>
          <cell r="D203">
            <v>34063198</v>
          </cell>
          <cell r="E203"/>
        </row>
        <row r="204">
          <cell r="B204"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C204">
            <v>1068.1300000000001</v>
          </cell>
          <cell r="D204">
            <v>45301530</v>
          </cell>
          <cell r="E204"/>
        </row>
        <row r="205">
          <cell r="B205"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05">
            <v>0</v>
          </cell>
          <cell r="D205">
            <v>0</v>
          </cell>
          <cell r="E205"/>
        </row>
        <row r="206">
          <cell r="B206"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06">
            <v>427.26</v>
          </cell>
          <cell r="D206">
            <v>18120951</v>
          </cell>
          <cell r="E206"/>
        </row>
        <row r="207">
          <cell r="B207"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07">
            <v>534.07000000000005</v>
          </cell>
          <cell r="D207">
            <v>22650977</v>
          </cell>
          <cell r="E207"/>
        </row>
        <row r="208">
          <cell r="B208"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8">
            <v>640.88</v>
          </cell>
          <cell r="D208">
            <v>27181003</v>
          </cell>
          <cell r="E208"/>
        </row>
        <row r="209">
          <cell r="B209"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9">
            <v>747.7</v>
          </cell>
          <cell r="D209">
            <v>31711452</v>
          </cell>
          <cell r="E209"/>
        </row>
        <row r="210">
          <cell r="B210"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0">
            <v>854.51</v>
          </cell>
          <cell r="D210">
            <v>36241478</v>
          </cell>
          <cell r="E210"/>
        </row>
        <row r="211">
          <cell r="B211"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1">
            <v>961.32</v>
          </cell>
          <cell r="D211">
            <v>40771504</v>
          </cell>
          <cell r="E211"/>
        </row>
        <row r="212">
          <cell r="B212"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C212">
            <v>1447.94</v>
          </cell>
          <cell r="D212">
            <v>61410031</v>
          </cell>
          <cell r="E212"/>
        </row>
        <row r="213">
          <cell r="B213" t="str">
            <v xml:space="preserve">Registro Sanitario nuevo y evaluación farmacológica de un medicamento de Síntesis Química en la modalidad de: Importar y Vender, con visita para evaluación farmacéutica en planta en el exterior: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13">
            <v>0</v>
          </cell>
          <cell r="D213">
            <v>0</v>
          </cell>
          <cell r="E213"/>
        </row>
        <row r="214">
          <cell r="B214" t="str">
            <v>Registro Sanitario nuevo y evaluación farmacológica de un medicamento de Síntesis Química en la modalidad de: Importar y Vender, con visita para evaluación farmacéutica en planta en el exterior: Zona 3: Europa; Asia; Oceanía; México y Argentina.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14">
            <v>579.17999999999995</v>
          </cell>
          <cell r="D214">
            <v>24564182</v>
          </cell>
          <cell r="E214"/>
        </row>
        <row r="215">
          <cell r="B215" t="str">
            <v xml:space="preserve">Registro Sanitario nuevo y evaluación farmacológica de un medicamento de Síntesis Química en la modalidad de: Importar y Vender, con visita para evaluación farmacéutica en planta en el exterior: Zona 3: Europa; Asia; Oceanía; México y Argentina.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15">
            <v>723.97</v>
          </cell>
          <cell r="D215">
            <v>30705016</v>
          </cell>
          <cell r="E215"/>
        </row>
        <row r="216">
          <cell r="B216" t="str">
            <v xml:space="preserve">Registro Sanitario nuevo y evaluación farmacológica de un medicamento de Síntesis Química en la modalidad de: Importar y Vender, con visita para evaluación farmacéutica en planta en el exterior: Zona 3: Europa; Asia; Oceanía; México y Argentina.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16">
            <v>868.76</v>
          </cell>
          <cell r="D216">
            <v>36845849</v>
          </cell>
          <cell r="E216"/>
        </row>
        <row r="217">
          <cell r="B217" t="str">
            <v xml:space="preserve">Registro Sanitario nuevo y evaluación farmacológica de un medicamento de Síntesis Química en la modalidad de: Importar y Vender, con visita para evaluación farmacéutica en planta en el exterior: Zona 3: Europa; Asia; Oceanía; México y Argentina.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17">
            <v>1013.56</v>
          </cell>
          <cell r="D217">
            <v>42987107</v>
          </cell>
          <cell r="E217"/>
        </row>
        <row r="218">
          <cell r="B218" t="str">
            <v>Registro Sanitario nuevo y evaluación farmacológica de un medicamento de Síntesis Química en la modalidad de: Importar y Vender, con visita para evaluación farmacéutica en planta en el exterior: Zona 3: Europa; Asia; Oceanía; México y Argentina.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8">
            <v>1158.3499999999999</v>
          </cell>
          <cell r="D218">
            <v>49127940</v>
          </cell>
          <cell r="E218"/>
        </row>
        <row r="219">
          <cell r="B219" t="str">
            <v>Registro Sanitario nuevo y evaluación farmacológica de un medicamento de Síntesis Química en la modalidad de: Importar y Vender, con visita para evaluación farmacéutica en planta en el exterior: Zona 3: Europa; Asia; Oceanía; México y Argentina.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9">
            <v>1303.1500000000001</v>
          </cell>
          <cell r="D219">
            <v>55269198</v>
          </cell>
          <cell r="E219"/>
        </row>
        <row r="220">
          <cell r="B220"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(Más107,57 UVT molécula nueva con o sin protección de datos)  </v>
          </cell>
          <cell r="C220">
            <v>970.05</v>
          </cell>
          <cell r="D220">
            <v>41141761</v>
          </cell>
          <cell r="E220"/>
        </row>
        <row r="221">
          <cell r="B221"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1">
            <v>0</v>
          </cell>
          <cell r="D221">
            <v>0</v>
          </cell>
          <cell r="E221"/>
        </row>
        <row r="222">
          <cell r="B222" t="str">
            <v>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43,03 UVT molécula nueva con o sin protección de datos).Tarifa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22">
            <v>388.03</v>
          </cell>
          <cell r="D222">
            <v>16457128</v>
          </cell>
          <cell r="E222"/>
        </row>
        <row r="223">
          <cell r="B223"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23">
            <v>485.03</v>
          </cell>
          <cell r="D223">
            <v>20571092</v>
          </cell>
          <cell r="E223"/>
        </row>
        <row r="224">
          <cell r="B224"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24">
            <v>582.04</v>
          </cell>
          <cell r="D224">
            <v>24685480</v>
          </cell>
          <cell r="E224"/>
        </row>
        <row r="225">
          <cell r="B225"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25">
            <v>679.04</v>
          </cell>
          <cell r="D225">
            <v>28799444</v>
          </cell>
          <cell r="E225"/>
        </row>
        <row r="226">
          <cell r="B226"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26">
            <v>776.05</v>
          </cell>
          <cell r="D226">
            <v>32913833</v>
          </cell>
          <cell r="E226"/>
        </row>
        <row r="227">
          <cell r="B227"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v>
          </cell>
          <cell r="C227">
            <v>873.05</v>
          </cell>
          <cell r="D227">
            <v>37027797</v>
          </cell>
          <cell r="E227"/>
        </row>
        <row r="228">
          <cell r="B228"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C228">
            <v>1129.3900000000001</v>
          </cell>
          <cell r="D228">
            <v>47899689</v>
          </cell>
          <cell r="E228"/>
        </row>
        <row r="229">
          <cell r="B22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9">
            <v>0</v>
          </cell>
          <cell r="D229">
            <v>0</v>
          </cell>
          <cell r="E229"/>
        </row>
        <row r="230">
          <cell r="B230"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230">
            <v>451.76</v>
          </cell>
          <cell r="D230">
            <v>19160045</v>
          </cell>
          <cell r="E230"/>
        </row>
        <row r="231">
          <cell r="B231"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1">
            <v>564.70000000000005</v>
          </cell>
          <cell r="D231">
            <v>23950056</v>
          </cell>
          <cell r="E231"/>
        </row>
        <row r="232">
          <cell r="B232"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32">
            <v>677.64</v>
          </cell>
          <cell r="D232">
            <v>28740068</v>
          </cell>
          <cell r="E232"/>
        </row>
        <row r="233">
          <cell r="B233"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33">
            <v>790.58</v>
          </cell>
          <cell r="D233">
            <v>33530079</v>
          </cell>
          <cell r="E233"/>
        </row>
        <row r="234">
          <cell r="B234"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34">
            <v>903.51</v>
          </cell>
          <cell r="D234">
            <v>38319666</v>
          </cell>
          <cell r="E234"/>
        </row>
        <row r="235">
          <cell r="B235"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35">
            <v>1016.46</v>
          </cell>
          <cell r="D235">
            <v>43110102</v>
          </cell>
          <cell r="E235"/>
        </row>
        <row r="236">
          <cell r="B236"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C236">
            <v>1486.56</v>
          </cell>
          <cell r="D236">
            <v>63047983</v>
          </cell>
          <cell r="E236"/>
        </row>
        <row r="237">
          <cell r="B237"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37">
            <v>0</v>
          </cell>
          <cell r="D237">
            <v>0</v>
          </cell>
          <cell r="E237"/>
        </row>
        <row r="238">
          <cell r="B238"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38">
            <v>594.63</v>
          </cell>
          <cell r="D238">
            <v>25219448</v>
          </cell>
          <cell r="E238"/>
        </row>
        <row r="239">
          <cell r="B239"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9">
            <v>743.28</v>
          </cell>
          <cell r="D239">
            <v>31523991</v>
          </cell>
          <cell r="E239"/>
        </row>
        <row r="240">
          <cell r="B24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40">
            <v>891.94</v>
          </cell>
          <cell r="D240">
            <v>37828959</v>
          </cell>
          <cell r="E240"/>
        </row>
        <row r="241">
          <cell r="B241"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41">
            <v>1040.5999999999999</v>
          </cell>
          <cell r="D241">
            <v>44133927</v>
          </cell>
          <cell r="E241"/>
        </row>
        <row r="242">
          <cell r="B242"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42">
            <v>1189.26</v>
          </cell>
          <cell r="D242">
            <v>50438895</v>
          </cell>
          <cell r="E242"/>
        </row>
        <row r="243">
          <cell r="B243"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43">
            <v>1337.91</v>
          </cell>
          <cell r="D243">
            <v>56743439</v>
          </cell>
          <cell r="E243"/>
        </row>
        <row r="244">
          <cell r="B244" t="str">
            <v>Renovación de Registro Sanitario  de Medicamentos</v>
          </cell>
          <cell r="C244"/>
          <cell r="D244"/>
          <cell r="E244"/>
        </row>
        <row r="245">
          <cell r="B245" t="str">
            <v>Renovación de registro sanitario de un medicamento en las modalidades de: fabricar y vender; importar, semielaborar y vender; semielaborar y vender;  importar y vender, e importar, envasar y vender, con autorización de agotamiento.</v>
          </cell>
          <cell r="C245">
            <v>295.79000000000002</v>
          </cell>
          <cell r="D245">
            <v>12545045</v>
          </cell>
          <cell r="E245"/>
        </row>
        <row r="246">
          <cell r="B246"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246">
            <v>0</v>
          </cell>
          <cell r="D246">
            <v>0</v>
          </cell>
          <cell r="E246"/>
        </row>
        <row r="247">
          <cell r="B247" t="str">
            <v xml:space="preserve">Renovación automática del registro sanitario de un medicamento de síntesis química o gas medicinal en las modalidades de fabricar y vender: fabricar y exportar; importar y vender, importar, semielaborar y vender e importar envasar y vender. </v>
          </cell>
          <cell r="C247">
            <v>93.85</v>
          </cell>
          <cell r="D247">
            <v>3980366</v>
          </cell>
          <cell r="E247"/>
        </row>
        <row r="248">
          <cell r="B248"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cell r="C248">
            <v>0</v>
          </cell>
          <cell r="D248">
            <v>0</v>
          </cell>
          <cell r="E248"/>
        </row>
        <row r="249">
          <cell r="B249" t="str">
            <v>Registro Sanitario Nuevo de un medicamento en la modalidad de fabricar y exportar.</v>
          </cell>
          <cell r="C249">
            <v>36.700000000000003</v>
          </cell>
          <cell r="D249">
            <v>1556520</v>
          </cell>
          <cell r="E249"/>
        </row>
        <row r="250">
          <cell r="B250"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cell r="C250">
            <v>0</v>
          </cell>
          <cell r="D250">
            <v>0</v>
          </cell>
          <cell r="E250"/>
        </row>
        <row r="251">
          <cell r="B251"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51">
            <v>14.69</v>
          </cell>
          <cell r="D251">
            <v>623032</v>
          </cell>
          <cell r="E251"/>
        </row>
        <row r="252">
          <cell r="B252"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52">
            <v>18.350000000000001</v>
          </cell>
          <cell r="D252">
            <v>778260</v>
          </cell>
          <cell r="E252"/>
        </row>
        <row r="253">
          <cell r="B253"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53">
            <v>22.03</v>
          </cell>
          <cell r="D253">
            <v>934336</v>
          </cell>
          <cell r="E253"/>
        </row>
        <row r="254">
          <cell r="B254" t="str">
            <v>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54">
            <v>25.69</v>
          </cell>
          <cell r="D254">
            <v>1089564</v>
          </cell>
          <cell r="E254"/>
        </row>
        <row r="255">
          <cell r="B255" t="str">
            <v>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55">
            <v>29.37</v>
          </cell>
          <cell r="D255">
            <v>1245640</v>
          </cell>
          <cell r="E255"/>
        </row>
        <row r="256">
          <cell r="B256" t="str">
            <v>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56">
            <v>33.03</v>
          </cell>
          <cell r="D256">
            <v>1400868</v>
          </cell>
          <cell r="E256"/>
        </row>
        <row r="257">
          <cell r="B257"/>
          <cell r="C257"/>
          <cell r="D257"/>
          <cell r="E257"/>
        </row>
        <row r="258">
          <cell r="B258"/>
          <cell r="C258"/>
          <cell r="D258"/>
          <cell r="E258"/>
        </row>
        <row r="259">
          <cell r="B259"/>
          <cell r="C259"/>
          <cell r="D259"/>
          <cell r="E259"/>
        </row>
        <row r="260">
          <cell r="B260"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cell r="C260">
            <v>99.75</v>
          </cell>
          <cell r="D260">
            <v>4230597</v>
          </cell>
          <cell r="E260"/>
        </row>
        <row r="261">
          <cell r="B261" t="str">
            <v>Registro sanitario nuevo o renovación con Evaluación farmacológica de un medicamento biológico con o sin protección de datos (Proceso unificado-Decreto Ley 2106 de 2019).</v>
          </cell>
          <cell r="C261">
            <v>1370.4</v>
          </cell>
          <cell r="D261">
            <v>58121405</v>
          </cell>
          <cell r="E261"/>
        </row>
        <row r="262">
          <cell r="B262"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62">
            <v>0</v>
          </cell>
          <cell r="D262">
            <v>0</v>
          </cell>
          <cell r="E262"/>
        </row>
        <row r="263">
          <cell r="B263"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63">
            <v>548.16999999999996</v>
          </cell>
          <cell r="D263">
            <v>23248986</v>
          </cell>
          <cell r="E263"/>
        </row>
        <row r="264">
          <cell r="B264"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64">
            <v>685.21</v>
          </cell>
          <cell r="D264">
            <v>29061127</v>
          </cell>
          <cell r="E264"/>
        </row>
        <row r="265">
          <cell r="B265"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65">
            <v>822.25</v>
          </cell>
          <cell r="D265">
            <v>34873267</v>
          </cell>
          <cell r="E265"/>
        </row>
        <row r="266">
          <cell r="B266"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66">
            <v>959.28</v>
          </cell>
          <cell r="D266">
            <v>40684983</v>
          </cell>
          <cell r="E266"/>
        </row>
        <row r="267">
          <cell r="B267"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67">
            <v>1096.32</v>
          </cell>
          <cell r="D267">
            <v>46497124</v>
          </cell>
          <cell r="E267"/>
        </row>
        <row r="268">
          <cell r="B268"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68">
            <v>1233.3599999999999</v>
          </cell>
          <cell r="D268">
            <v>52309264</v>
          </cell>
          <cell r="E268"/>
        </row>
        <row r="269">
          <cell r="B269" t="str">
            <v>Vacunas</v>
          </cell>
          <cell r="C269"/>
          <cell r="D269"/>
          <cell r="E269"/>
        </row>
        <row r="270">
          <cell r="B270" t="str">
            <v xml:space="preserve">Registro sanitario y/o renovación de registro sanitario de una vacuna por el Decreto 677 de 1995 o antiveneno por el Decreto 386 de 2018. </v>
          </cell>
          <cell r="C270">
            <v>305.51</v>
          </cell>
          <cell r="D270">
            <v>12957290</v>
          </cell>
          <cell r="E270"/>
        </row>
        <row r="271">
          <cell r="B271" t="str">
            <v xml:space="preserve">Registro sanitario de una vacuna con solicitud de protección de datos de prueba u otros no divulgados en aplicación del Decreto 2085 de 2002 solicitadas por la vía del Decreto 677 de 1995. </v>
          </cell>
          <cell r="C271">
            <v>424.31</v>
          </cell>
          <cell r="D271">
            <v>17995836</v>
          </cell>
          <cell r="E271"/>
        </row>
        <row r="272">
          <cell r="B272" t="str">
            <v>Registro Sanitario nuevo o renovación con Evaluación farmacológica de vacunas y hemoderivados con o sin protección de datos (Proceso unificado-Decreto Ley 2106 de 2019).</v>
          </cell>
          <cell r="C272">
            <v>1941.94</v>
          </cell>
          <cell r="D272">
            <v>82361559</v>
          </cell>
          <cell r="E272"/>
        </row>
        <row r="273">
          <cell r="B273"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73">
            <v>0</v>
          </cell>
          <cell r="D273">
            <v>0</v>
          </cell>
          <cell r="E273"/>
        </row>
        <row r="274">
          <cell r="B274"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74">
            <v>776.78</v>
          </cell>
          <cell r="D274">
            <v>32944793</v>
          </cell>
          <cell r="E274"/>
        </row>
        <row r="275">
          <cell r="B275"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75">
            <v>970.97</v>
          </cell>
          <cell r="D275">
            <v>41180780</v>
          </cell>
          <cell r="E275"/>
        </row>
        <row r="276">
          <cell r="B276"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76">
            <v>1165.17</v>
          </cell>
          <cell r="D276">
            <v>49417190</v>
          </cell>
          <cell r="E276"/>
        </row>
        <row r="277">
          <cell r="B277"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77">
            <v>1359.36</v>
          </cell>
          <cell r="D277">
            <v>57653176</v>
          </cell>
          <cell r="E277"/>
        </row>
        <row r="278">
          <cell r="B278"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78">
            <v>1553.55</v>
          </cell>
          <cell r="D278">
            <v>65889163</v>
          </cell>
          <cell r="E278"/>
        </row>
        <row r="279">
          <cell r="B279" t="str">
            <v>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79">
            <v>1747.75</v>
          </cell>
          <cell r="D279">
            <v>74125573</v>
          </cell>
          <cell r="E279"/>
        </row>
        <row r="280">
          <cell r="B280"/>
          <cell r="C280"/>
          <cell r="D280"/>
          <cell r="E280"/>
        </row>
        <row r="281">
          <cell r="B281" t="str">
            <v xml:space="preserve">Asignación o reconocimiento de código de notificación sanitaria obligatoria de productos cosméticos. </v>
          </cell>
          <cell r="C281">
            <v>72.22</v>
          </cell>
          <cell r="D281">
            <v>3062995</v>
          </cell>
          <cell r="E281"/>
        </row>
        <row r="282">
          <cell r="B282" t="str">
            <v>Renovación  del código de Notificación Sanitaria para productos cosméticos</v>
          </cell>
          <cell r="C282">
            <v>29.44</v>
          </cell>
          <cell r="D282">
            <v>1248609</v>
          </cell>
          <cell r="E282"/>
        </row>
        <row r="283">
          <cell r="B283" t="str">
            <v>Constancia de uso del código de NSO (importador paralelo)</v>
          </cell>
          <cell r="C283">
            <v>31.96</v>
          </cell>
          <cell r="D283">
            <v>1355488</v>
          </cell>
          <cell r="E283"/>
        </row>
        <row r="284">
          <cell r="B284"/>
          <cell r="C284"/>
          <cell r="D284"/>
          <cell r="E284"/>
        </row>
        <row r="285">
          <cell r="B285" t="str">
            <v>Licores: aguardiente, whisky, cognac, brandy, ron, vodka, ginebra, gyn, tequila, licor, cremas, licor anisado, pisco, grapa, cachaza, licores saborizados, armagnac.</v>
          </cell>
          <cell r="C285">
            <v>105.93</v>
          </cell>
          <cell r="D285">
            <v>4492703</v>
          </cell>
          <cell r="E285"/>
        </row>
        <row r="286">
          <cell r="B286"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cell r="C286">
            <v>0</v>
          </cell>
          <cell r="D286">
            <v>0</v>
          </cell>
          <cell r="E286"/>
        </row>
        <row r="287">
          <cell r="B287"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87">
            <v>42.38</v>
          </cell>
          <cell r="D287">
            <v>1797421</v>
          </cell>
          <cell r="E287"/>
        </row>
        <row r="288">
          <cell r="B288"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88">
            <v>52.97</v>
          </cell>
          <cell r="D288">
            <v>2246564</v>
          </cell>
          <cell r="E288"/>
        </row>
        <row r="289">
          <cell r="B289"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89">
            <v>63.57</v>
          </cell>
          <cell r="D289">
            <v>2696131</v>
          </cell>
          <cell r="E289"/>
        </row>
        <row r="290">
          <cell r="B290"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0">
            <v>74.16</v>
          </cell>
          <cell r="D290">
            <v>3145274</v>
          </cell>
          <cell r="E290"/>
        </row>
        <row r="291">
          <cell r="B291"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1">
            <v>84.75</v>
          </cell>
          <cell r="D291">
            <v>3594417</v>
          </cell>
          <cell r="E291"/>
        </row>
        <row r="292">
          <cell r="B292"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92">
            <v>95.35</v>
          </cell>
          <cell r="D292">
            <v>4043984</v>
          </cell>
          <cell r="E292"/>
        </row>
        <row r="293">
          <cell r="B293" t="str">
            <v>Vinos, aperitivos, cócteles, refrescos vínicos.</v>
          </cell>
          <cell r="C293">
            <v>110.93</v>
          </cell>
          <cell r="D293">
            <v>4704763</v>
          </cell>
          <cell r="E293"/>
        </row>
        <row r="294">
          <cell r="B294" t="str">
            <v>Vinos, aperitivos, cócteles, refrescos vínicos, “Aplicable a microempresas, incluyendo los pequeños productores de acuerdo con la tipificación actual en el marco del Decreto 691 de 2018. Exceptuada de pago, en el marco del parágrafo 2 del Art. 2 de Ley 2069 de 2020.”</v>
          </cell>
          <cell r="C294">
            <v>0</v>
          </cell>
          <cell r="D294">
            <v>0</v>
          </cell>
          <cell r="E294"/>
        </row>
        <row r="295">
          <cell r="B295"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95">
            <v>44.37</v>
          </cell>
          <cell r="D295">
            <v>1881820</v>
          </cell>
          <cell r="E295"/>
        </row>
        <row r="296">
          <cell r="B296"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96">
            <v>55.47</v>
          </cell>
          <cell r="D296">
            <v>2352594</v>
          </cell>
          <cell r="E296"/>
        </row>
        <row r="297">
          <cell r="B297" t="str">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97">
            <v>66.56</v>
          </cell>
          <cell r="D297">
            <v>2822943</v>
          </cell>
          <cell r="E297"/>
        </row>
        <row r="298">
          <cell r="B298" t="str">
            <v>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8">
            <v>77.650000000000006</v>
          </cell>
          <cell r="D298">
            <v>3293292</v>
          </cell>
          <cell r="E298"/>
        </row>
        <row r="299">
          <cell r="B299"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9">
            <v>88.75</v>
          </cell>
          <cell r="D299">
            <v>3764065</v>
          </cell>
          <cell r="E299"/>
        </row>
        <row r="300">
          <cell r="B300"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0">
            <v>99.84</v>
          </cell>
          <cell r="D300">
            <v>4234414</v>
          </cell>
          <cell r="E300"/>
        </row>
        <row r="301">
          <cell r="B301" t="str">
            <v>Cervezas</v>
          </cell>
          <cell r="C301">
            <v>110.1</v>
          </cell>
          <cell r="D301">
            <v>4669561</v>
          </cell>
          <cell r="E301"/>
        </row>
        <row r="302">
          <cell r="B302" t="str">
            <v>Cervezas (Decreto 1686 de 2012), “Aplicable a microempresas, incluyendo los pequeños productores de acuerdo con la tipificación actual en el marco del Decreto 691 de 2018. Exceptuada de pago, en el marco del parágrafo 2 del Art. 2 de Ley 2069 de 2020.”</v>
          </cell>
          <cell r="C302">
            <v>0</v>
          </cell>
          <cell r="D302">
            <v>0</v>
          </cell>
          <cell r="E302"/>
        </row>
        <row r="303">
          <cell r="B303" t="str">
            <v>Registro Sanitario nuevo Cervezas(Decreto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03">
            <v>44.04</v>
          </cell>
          <cell r="D303">
            <v>1867824</v>
          </cell>
          <cell r="E303"/>
        </row>
        <row r="304">
          <cell r="B304" t="str">
            <v>Registro Sanitario nuevo Cervezas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04">
            <v>55.05</v>
          </cell>
          <cell r="D304">
            <v>2334781</v>
          </cell>
          <cell r="E304"/>
        </row>
        <row r="305">
          <cell r="B305" t="str">
            <v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05">
            <v>66.06</v>
          </cell>
          <cell r="D305">
            <v>2801737</v>
          </cell>
          <cell r="E305"/>
        </row>
        <row r="306">
          <cell r="B306" t="str">
            <v>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06">
            <v>77.069999999999993</v>
          </cell>
          <cell r="D306">
            <v>3268693</v>
          </cell>
          <cell r="E306"/>
        </row>
        <row r="307">
          <cell r="B307" t="str">
            <v>Registro Sanitario nuevo Cervezas.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07">
            <v>88.08</v>
          </cell>
          <cell r="D307">
            <v>3735649</v>
          </cell>
          <cell r="E307"/>
        </row>
        <row r="308">
          <cell r="B308" t="str">
            <v>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8">
            <v>99.09</v>
          </cell>
          <cell r="D308">
            <v>4202605</v>
          </cell>
          <cell r="E308"/>
        </row>
        <row r="309">
          <cell r="B309" t="str">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ell>
          <cell r="C309">
            <v>0</v>
          </cell>
          <cell r="D309">
            <v>0</v>
          </cell>
          <cell r="E309"/>
        </row>
        <row r="310">
          <cell r="B310" t="str">
            <v>Registro sanitario de bebidas alcohólicas para microempresarios certificados en BPM (de 1 hasta 10 amparamientos) (Decreto 1366 de 2020), “Aplicable a microempresas, incluyendo los pequeños productores de acuerdo con la tipificación actual en el marco del Decreto 691 de 2018. Exceptuada de pago, en el marco del parágrafo 2 del Art. 2 de Ley 2069 de 2020.”</v>
          </cell>
          <cell r="C310">
            <v>0</v>
          </cell>
          <cell r="D310">
            <v>0</v>
          </cell>
          <cell r="E310"/>
        </row>
        <row r="311">
          <cell r="B311" t="str">
            <v>Registro sanitario de bebidas alcohólicas para microempresarios certificados en BPM (de 11 amparamientos en adelante) (Decreto 1366 de 2020), “Aplicable a microempresas, incluyendo los pequeños productores de acuerdo con la tipificación actual en el marco del Decreto 691 de 2018. Exceptuada de pago, en el marco del parágrafo 2 del Art. 2 de Ley 2069 de 2020.”</v>
          </cell>
          <cell r="C311">
            <v>0</v>
          </cell>
          <cell r="D311">
            <v>0</v>
          </cell>
          <cell r="E311"/>
        </row>
        <row r="312">
          <cell r="B312"/>
          <cell r="C312"/>
          <cell r="D312"/>
          <cell r="E312"/>
        </row>
        <row r="313">
          <cell r="B313"/>
          <cell r="C313"/>
          <cell r="D313"/>
          <cell r="E313"/>
        </row>
        <row r="314">
          <cell r="B314" t="str">
            <v>Registro Sanitario de Alimentos de Alto Riesgo (Variedades de 1 a 10)</v>
          </cell>
          <cell r="C314">
            <v>165.15</v>
          </cell>
          <cell r="D314">
            <v>7004342</v>
          </cell>
          <cell r="E314"/>
        </row>
        <row r="315">
          <cell r="B315" t="str">
            <v>Registro Sanitario de Alimentos de Alto Riesgo (Variedades de 1 a 10), “Aplicable a microempresas, incluyendo los pequeños productores de acuerdo con la tipificación actual en el marco del Decreto 691 de 2018. Exceptuada de pago, en el marco del parágrafo 2 del Art. 2 de Ley 2069 de 2020.”</v>
          </cell>
          <cell r="C315">
            <v>0</v>
          </cell>
          <cell r="D315">
            <v>0</v>
          </cell>
          <cell r="E315"/>
        </row>
        <row r="316">
          <cell r="B316" t="str">
            <v>Registro Sanitario de Alimentos de Alto Riesgo (Variedades de 1 a 10).Tarifa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6">
            <v>66.06</v>
          </cell>
          <cell r="D316">
            <v>2801737</v>
          </cell>
          <cell r="E316"/>
        </row>
        <row r="317">
          <cell r="B317" t="str">
            <v>Registro Sanitario de Alimentos de Alto Riesgo (Variedades de 1 a 10).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17">
            <v>82.58</v>
          </cell>
          <cell r="D317">
            <v>3502383</v>
          </cell>
          <cell r="E317"/>
        </row>
        <row r="318">
          <cell r="B318" t="str">
            <v xml:space="preserve">Registro Sanitario de Alimentos de Alto Riesgo (Variedades de 1 a 10).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18">
            <v>99.09</v>
          </cell>
          <cell r="D318">
            <v>4202605</v>
          </cell>
          <cell r="E318"/>
        </row>
        <row r="319">
          <cell r="B319" t="str">
            <v>Registro Sanitario de Alimentos de Alto Riesgo (Variedades de 1 a 10).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19">
            <v>115.61</v>
          </cell>
          <cell r="D319">
            <v>4903251</v>
          </cell>
          <cell r="E319"/>
        </row>
        <row r="320">
          <cell r="B320" t="str">
            <v>Registro Sanitario de Alimentos de Alto Riesgo (Variedades de 1 a 10).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0">
            <v>132.12</v>
          </cell>
          <cell r="D320">
            <v>5603473</v>
          </cell>
          <cell r="E320"/>
        </row>
        <row r="321">
          <cell r="B321"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1">
            <v>148.63999999999999</v>
          </cell>
          <cell r="D321">
            <v>6304120</v>
          </cell>
          <cell r="E321"/>
        </row>
        <row r="322">
          <cell r="B322" t="str">
            <v>Registro Sanitario de Alimentos de Alto Riesgo (Variedades de 11 a 20)</v>
          </cell>
          <cell r="C322">
            <v>180.16</v>
          </cell>
          <cell r="D322">
            <v>7640946</v>
          </cell>
          <cell r="E322"/>
        </row>
        <row r="323">
          <cell r="B323" t="str">
            <v>Registro sanitario de Alimentos de Alto Riesgo (variedades de 11 a 20), “Aplicable a microempresas, incluyendo los pequeños productores de acuerdo con la tipificación actual en el marco del Decreto 691 de 2018. Exceptuada de pago, en el marco del parágrafo 2 del Art. 2 de Ley 2069 de 2020.”</v>
          </cell>
          <cell r="C323">
            <v>0</v>
          </cell>
          <cell r="D323">
            <v>0</v>
          </cell>
          <cell r="E323"/>
        </row>
        <row r="324">
          <cell r="B324" t="str">
            <v>Registro Sanitario de Alimentos de Alto Riesgo (Variedades de 11 a 20).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24">
            <v>72.069999999999993</v>
          </cell>
          <cell r="D324">
            <v>3056633</v>
          </cell>
          <cell r="E324"/>
        </row>
        <row r="325">
          <cell r="B325" t="str">
            <v>Registro Sanitario de Alimentos de Alto Riesgo (Variedades de 11 a 20).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5">
            <v>90.08</v>
          </cell>
          <cell r="D325">
            <v>3820473</v>
          </cell>
          <cell r="E325"/>
        </row>
        <row r="326">
          <cell r="B326"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26">
            <v>108.1</v>
          </cell>
          <cell r="D326">
            <v>4584737</v>
          </cell>
          <cell r="E326"/>
        </row>
        <row r="327">
          <cell r="B327"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27">
            <v>126.11</v>
          </cell>
          <cell r="D327">
            <v>5348577</v>
          </cell>
          <cell r="E327"/>
        </row>
        <row r="328">
          <cell r="B328"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8">
            <v>144.13</v>
          </cell>
          <cell r="D328">
            <v>6112842</v>
          </cell>
          <cell r="E328"/>
        </row>
        <row r="329">
          <cell r="B329"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9">
            <v>162.15</v>
          </cell>
          <cell r="D329">
            <v>6877106</v>
          </cell>
          <cell r="E329"/>
        </row>
        <row r="330">
          <cell r="B330" t="str">
            <v>Registro Sanitario de Alimentos de Alto Riesgo (Variedades de 21 en adelante)</v>
          </cell>
          <cell r="C330">
            <v>205.19</v>
          </cell>
          <cell r="D330">
            <v>8702518</v>
          </cell>
          <cell r="E330"/>
        </row>
        <row r="331">
          <cell r="B331"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cell r="C331">
            <v>0</v>
          </cell>
          <cell r="D331">
            <v>0</v>
          </cell>
          <cell r="E331"/>
        </row>
        <row r="332">
          <cell r="B332"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32">
            <v>82.08</v>
          </cell>
          <cell r="D332">
            <v>3481177</v>
          </cell>
          <cell r="E332"/>
        </row>
        <row r="333">
          <cell r="B333"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33">
            <v>102.6</v>
          </cell>
          <cell r="D333">
            <v>4351471</v>
          </cell>
          <cell r="E333"/>
        </row>
        <row r="334">
          <cell r="B334" t="str">
            <v xml:space="preserve">Registro Sanitario de Alimentos de Alto Riesgo (Variedades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4">
            <v>123.12</v>
          </cell>
          <cell r="D334">
            <v>5221765</v>
          </cell>
          <cell r="E334"/>
        </row>
        <row r="335">
          <cell r="B335" t="str">
            <v>Registro Sanitario de Alimentos de Alto Riesgo (Variedades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35">
            <v>143.63999999999999</v>
          </cell>
          <cell r="D335">
            <v>6092060</v>
          </cell>
          <cell r="E335"/>
        </row>
        <row r="336">
          <cell r="B336" t="str">
            <v>Registro Sanitario de Alimentos de Alto Riesgo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36">
            <v>164.16</v>
          </cell>
          <cell r="D336">
            <v>6962354</v>
          </cell>
          <cell r="E336"/>
        </row>
        <row r="337">
          <cell r="B337" t="str">
            <v>Registro Sanitario de Alimentos de Alto Riesgo (Variedades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37">
            <v>184.68</v>
          </cell>
          <cell r="D337">
            <v>7832648</v>
          </cell>
          <cell r="E337"/>
        </row>
        <row r="338">
          <cell r="B338" t="str">
            <v>Permiso Sanitario de Alimentos de Mediano Riesgo (Variedades de 1 a 10)</v>
          </cell>
          <cell r="C338">
            <v>123.45</v>
          </cell>
          <cell r="D338">
            <v>5235761</v>
          </cell>
          <cell r="E338"/>
        </row>
        <row r="339">
          <cell r="B339" t="str">
            <v>Permiso Sanitario de Alimentos de Mediano Riesgo (Variedades de 11 a 20)</v>
          </cell>
          <cell r="C339">
            <v>136.79</v>
          </cell>
          <cell r="D339">
            <v>5801537</v>
          </cell>
          <cell r="E339"/>
        </row>
        <row r="340">
          <cell r="B340" t="str">
            <v>Permiso Sanitario de Alimentos de Mediano Riesgo (Variedades de 21 en adelante)</v>
          </cell>
          <cell r="C340">
            <v>161.81</v>
          </cell>
          <cell r="D340">
            <v>6862686</v>
          </cell>
          <cell r="E340"/>
        </row>
        <row r="341">
          <cell r="B341" t="str">
            <v>Notificación Sanitaria de Alimentos "NSA" de Bajo Riesgo (variedades de 1 a 10)</v>
          </cell>
          <cell r="C341">
            <v>82.58</v>
          </cell>
          <cell r="D341">
            <v>3502383</v>
          </cell>
          <cell r="E341"/>
        </row>
        <row r="342">
          <cell r="B342" t="str">
            <v>Notificación Sanitaria de Alimentos "NSA" de Bajo Riesgo (Variedades de 11 a 20)</v>
          </cell>
          <cell r="C342">
            <v>90.92</v>
          </cell>
          <cell r="D342">
            <v>3856099</v>
          </cell>
          <cell r="E342"/>
        </row>
        <row r="343">
          <cell r="B343" t="str">
            <v>Notificación Sanitaria de Alimentos "NSA" de Bajo Riesgo (Variedades de 21 en adelante)</v>
          </cell>
          <cell r="C343">
            <v>108.43</v>
          </cell>
          <cell r="D343">
            <v>4598733</v>
          </cell>
          <cell r="E343"/>
        </row>
        <row r="344">
          <cell r="B344"/>
          <cell r="C344"/>
          <cell r="D344"/>
          <cell r="E344"/>
        </row>
        <row r="345">
          <cell r="B345"/>
          <cell r="C345"/>
          <cell r="D345"/>
          <cell r="E345"/>
        </row>
        <row r="346">
          <cell r="B346" t="str">
            <v>Formas de presentación sólidas: tabletas, cápsulas, polvos, granulados.</v>
          </cell>
          <cell r="C346">
            <v>137.63</v>
          </cell>
          <cell r="D346">
            <v>5837164</v>
          </cell>
          <cell r="E346"/>
        </row>
        <row r="347">
          <cell r="B347" t="str">
            <v>Formas de presentación sólidas: tabletas, cápsulas, polvos, granulados, “Aplicable a microempresas, incluyendo los pequeños productores de acuerdo con la tipificación actual en el marco del Decreto 691 de 2018. Exceptuada de pago, en el marco del parágrafo 2 del Art. 2 de Ley 2069 de 2020.”</v>
          </cell>
          <cell r="C347">
            <v>0</v>
          </cell>
          <cell r="D347">
            <v>0</v>
          </cell>
          <cell r="E347"/>
        </row>
        <row r="348">
          <cell r="B348" t="str">
            <v>Registro sanitario Nuevo Formas de presentación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48">
            <v>55.06</v>
          </cell>
          <cell r="D348">
            <v>2335205</v>
          </cell>
          <cell r="E348"/>
        </row>
        <row r="349">
          <cell r="B349" t="str">
            <v>Registro sanitario Nuevo Formas de presentación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49">
            <v>68.819999999999993</v>
          </cell>
          <cell r="D349">
            <v>2918794</v>
          </cell>
          <cell r="E349"/>
        </row>
        <row r="350">
          <cell r="B350"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0">
            <v>82.58</v>
          </cell>
          <cell r="D350">
            <v>3502383</v>
          </cell>
          <cell r="E350"/>
        </row>
        <row r="351">
          <cell r="B351"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1">
            <v>96.35</v>
          </cell>
          <cell r="D351">
            <v>4086396</v>
          </cell>
          <cell r="E351"/>
        </row>
        <row r="352">
          <cell r="B352"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2">
            <v>110.11</v>
          </cell>
          <cell r="D352">
            <v>4669985</v>
          </cell>
          <cell r="E352"/>
        </row>
        <row r="353">
          <cell r="B353"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53">
            <v>123.87</v>
          </cell>
          <cell r="D353">
            <v>5253574</v>
          </cell>
          <cell r="E353"/>
        </row>
        <row r="354">
          <cell r="B354" t="str">
            <v>Formas de presentación líquidas: emulsiones, suspensiones, soluciones.</v>
          </cell>
          <cell r="C354">
            <v>130.94999999999999</v>
          </cell>
          <cell r="D354">
            <v>5553851</v>
          </cell>
          <cell r="E354"/>
        </row>
        <row r="355">
          <cell r="B355" t="str">
            <v>Formas de presentación líquidas: emulsiones, suspensiones, soluciones, “Aplicable a microempresas, incluyendo los pequeños productores de acuerdo con la tipificación actual en el marco del Decreto 691 de 2018. Exceptuada de pago, en el marco del parágrafo 2 del Art. 2 de Ley 2069 de 2020.”</v>
          </cell>
          <cell r="C355">
            <v>0</v>
          </cell>
          <cell r="D355">
            <v>0</v>
          </cell>
          <cell r="E355"/>
        </row>
        <row r="356">
          <cell r="B356" t="str">
            <v>Registro sanitario Nuevo Formas de presentación líquidas: emulsiones, suspensiones, soluciones.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56">
            <v>52.38</v>
          </cell>
          <cell r="D356">
            <v>2221541</v>
          </cell>
          <cell r="E356"/>
        </row>
        <row r="357">
          <cell r="B357" t="str">
            <v>Registro sanitario Nuevo Formas de presentación líquidas: emulsiones, suspensiones, soluciones.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57">
            <v>65.48</v>
          </cell>
          <cell r="D357">
            <v>2777138</v>
          </cell>
          <cell r="E357"/>
        </row>
        <row r="358">
          <cell r="B358" t="str">
            <v xml:space="preserve">Registro sanitario Nuevo Formas de presentación líquidas: emulsiones, suspensiones, soluciones.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8">
            <v>78.569999999999993</v>
          </cell>
          <cell r="D358">
            <v>3332311</v>
          </cell>
          <cell r="E358"/>
        </row>
        <row r="359">
          <cell r="B359" t="str">
            <v>Registro sanitario Nuevo Formas de presentación líquidas: emulsiones, suspensiones, soluciones.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9">
            <v>91.67</v>
          </cell>
          <cell r="D359">
            <v>3887908</v>
          </cell>
          <cell r="E359"/>
        </row>
        <row r="360">
          <cell r="B360" t="str">
            <v>Registro sanitario Nuevo Formas de presentación líquidas: emulsiones, suspensiones, soluciones.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0">
            <v>104.76</v>
          </cell>
          <cell r="D360">
            <v>4443081</v>
          </cell>
          <cell r="E360"/>
        </row>
        <row r="361">
          <cell r="B361" t="str">
            <v>Registro sanitario Nuevo Formas de presentación líquidas: emulsiones, suspensiones, soluciones.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1">
            <v>117.86</v>
          </cell>
          <cell r="D361">
            <v>4998678</v>
          </cell>
          <cell r="E361"/>
        </row>
        <row r="362">
          <cell r="B362" t="str">
            <v>Formas de presentación semisólidas: jaleas, otras presentaciones semisólidas.</v>
          </cell>
          <cell r="C362">
            <v>131.79</v>
          </cell>
          <cell r="D362">
            <v>5589477</v>
          </cell>
          <cell r="E362"/>
        </row>
        <row r="363">
          <cell r="B363" t="str">
            <v>Formas de presentación semisólidas: jaleas, otras presentaciones semisólidas, “Aplicable a microempresas, incluyendo los pequeños productores de acuerdo con la tipificación actual en el marco del Decreto 691 de 2018. Exceptuada de pago, en el marco del parágrafo 2 del Art. 2 de Ley 2069 de 2020.”</v>
          </cell>
          <cell r="C363">
            <v>0</v>
          </cell>
          <cell r="D363">
            <v>0</v>
          </cell>
          <cell r="E363"/>
        </row>
        <row r="364">
          <cell r="B364" t="str">
            <v>Registro sanitario Nuevo Formas de presentación semisólidas: jaleas, otras presentaciones semisólidas.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64">
            <v>52.72</v>
          </cell>
          <cell r="D364">
            <v>2235961</v>
          </cell>
          <cell r="E364"/>
        </row>
        <row r="365">
          <cell r="B365" t="str">
            <v>Registro sanitario Nuevo Formas de presentación semisólidas: jaleas, otras presentaciones semisólidas.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65">
            <v>65.900000000000006</v>
          </cell>
          <cell r="D365">
            <v>2794951</v>
          </cell>
          <cell r="E365"/>
        </row>
        <row r="366">
          <cell r="B366"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66">
            <v>79.08</v>
          </cell>
          <cell r="D366">
            <v>3353941</v>
          </cell>
          <cell r="E366"/>
        </row>
        <row r="367">
          <cell r="B367"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67">
            <v>92.26</v>
          </cell>
          <cell r="D367">
            <v>3912931</v>
          </cell>
          <cell r="E367"/>
        </row>
        <row r="368">
          <cell r="B368"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8">
            <v>105.44</v>
          </cell>
          <cell r="D368">
            <v>4471921</v>
          </cell>
          <cell r="E368"/>
        </row>
        <row r="369">
          <cell r="B369"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9">
            <v>118.62</v>
          </cell>
          <cell r="D369">
            <v>5030911</v>
          </cell>
          <cell r="E369"/>
        </row>
        <row r="370">
          <cell r="B370"/>
          <cell r="C370"/>
          <cell r="D370"/>
          <cell r="E370"/>
        </row>
        <row r="371">
          <cell r="B371" t="str">
            <v>Asignación, reconocimiento o renovación de código de notificación sanitaria obligatoria para productos de higiene doméstica y absorbente de higiene personal.</v>
          </cell>
          <cell r="C371">
            <v>42.77</v>
          </cell>
          <cell r="D371">
            <v>1813961</v>
          </cell>
          <cell r="E371"/>
        </row>
        <row r="372">
          <cell r="B372"/>
          <cell r="C372"/>
          <cell r="D372"/>
          <cell r="E372"/>
        </row>
        <row r="373">
          <cell r="B373" t="str">
            <v>Registro sanitario o renovación automática para dispositivos médicos y equipos biomédicos que no sean de tecnología controlada Clase I y IIa.</v>
          </cell>
          <cell r="C373">
            <v>75.900000000000006</v>
          </cell>
          <cell r="D373">
            <v>3219071</v>
          </cell>
          <cell r="E373"/>
        </row>
        <row r="374">
          <cell r="B374"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cell r="C374">
            <v>0</v>
          </cell>
          <cell r="D374">
            <v>0</v>
          </cell>
          <cell r="E374"/>
        </row>
        <row r="375">
          <cell r="B375" t="str">
            <v>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75">
            <v>30.36</v>
          </cell>
          <cell r="D375">
            <v>1287628</v>
          </cell>
          <cell r="E375"/>
        </row>
        <row r="376">
          <cell r="B376"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76">
            <v>37.950000000000003</v>
          </cell>
          <cell r="D376">
            <v>1609535</v>
          </cell>
          <cell r="E376"/>
        </row>
        <row r="377">
          <cell r="B377"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77">
            <v>45.54</v>
          </cell>
          <cell r="D377">
            <v>1931442</v>
          </cell>
          <cell r="E377"/>
        </row>
        <row r="378">
          <cell r="B378"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78">
            <v>53.13</v>
          </cell>
          <cell r="D378">
            <v>2253350</v>
          </cell>
          <cell r="E378"/>
        </row>
        <row r="379">
          <cell r="B379"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79">
            <v>60.72</v>
          </cell>
          <cell r="D379">
            <v>2575257</v>
          </cell>
          <cell r="E379"/>
        </row>
        <row r="380">
          <cell r="B380" t="str">
            <v>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0">
            <v>68.31</v>
          </cell>
          <cell r="D380">
            <v>2897164</v>
          </cell>
          <cell r="E380"/>
        </row>
        <row r="381">
          <cell r="B381" t="str">
            <v xml:space="preserve">Registro sanitario o renovación para dispositivos médicos Clase IIB y III. </v>
          </cell>
          <cell r="C381">
            <v>85.91</v>
          </cell>
          <cell r="D381">
            <v>3643615</v>
          </cell>
          <cell r="E381"/>
        </row>
        <row r="382">
          <cell r="B382"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cell r="C382">
            <v>0</v>
          </cell>
          <cell r="D382">
            <v>0</v>
          </cell>
          <cell r="E382"/>
        </row>
        <row r="383">
          <cell r="B383" t="str">
            <v>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83">
            <v>34.36</v>
          </cell>
          <cell r="D383">
            <v>1457276</v>
          </cell>
          <cell r="E383"/>
        </row>
        <row r="384">
          <cell r="B384" t="str">
            <v>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84">
            <v>42.96</v>
          </cell>
          <cell r="D384">
            <v>1822020</v>
          </cell>
          <cell r="E384"/>
        </row>
        <row r="385">
          <cell r="B385"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85">
            <v>51.55</v>
          </cell>
          <cell r="D385">
            <v>2186339</v>
          </cell>
          <cell r="E385"/>
        </row>
        <row r="386">
          <cell r="B386"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86">
            <v>60.14</v>
          </cell>
          <cell r="D386">
            <v>2550658</v>
          </cell>
          <cell r="E386"/>
        </row>
        <row r="387">
          <cell r="B387"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87">
            <v>68.73</v>
          </cell>
          <cell r="D387">
            <v>2914977</v>
          </cell>
          <cell r="E387"/>
        </row>
        <row r="388">
          <cell r="B388"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8">
            <v>77.319999999999993</v>
          </cell>
          <cell r="D388">
            <v>3279296</v>
          </cell>
          <cell r="E388"/>
        </row>
        <row r="389">
          <cell r="B389" t="str">
            <v xml:space="preserve">Permiso de comercialización o renovación para equipos biomédicos de tecnología controlada.  </v>
          </cell>
          <cell r="C389">
            <v>86.75</v>
          </cell>
          <cell r="D389">
            <v>3679241</v>
          </cell>
          <cell r="E389"/>
        </row>
        <row r="390">
          <cell r="B390"/>
          <cell r="C390"/>
          <cell r="D390"/>
          <cell r="E390"/>
        </row>
        <row r="391">
          <cell r="B391" t="str">
            <v>Plaguicidas de uso doméstico o de uso en salud pública.</v>
          </cell>
          <cell r="C391">
            <v>159.31</v>
          </cell>
          <cell r="D391">
            <v>6756656</v>
          </cell>
          <cell r="E391"/>
        </row>
        <row r="392">
          <cell r="B392"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cell r="C392">
            <v>0</v>
          </cell>
          <cell r="D392">
            <v>0</v>
          </cell>
          <cell r="E392"/>
        </row>
        <row r="393">
          <cell r="B393"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3">
            <v>63.72</v>
          </cell>
          <cell r="D393">
            <v>2702493</v>
          </cell>
          <cell r="E393"/>
        </row>
        <row r="394">
          <cell r="B394"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94">
            <v>79.66</v>
          </cell>
          <cell r="D394">
            <v>3378540</v>
          </cell>
          <cell r="E394"/>
        </row>
        <row r="395">
          <cell r="B395"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95">
            <v>95.59</v>
          </cell>
          <cell r="D395">
            <v>4054163</v>
          </cell>
          <cell r="E395"/>
        </row>
        <row r="396">
          <cell r="B396"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96">
            <v>111.52</v>
          </cell>
          <cell r="D396">
            <v>4729786</v>
          </cell>
          <cell r="E396"/>
        </row>
        <row r="397">
          <cell r="B397"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97">
            <v>127.45</v>
          </cell>
          <cell r="D397">
            <v>5405409</v>
          </cell>
          <cell r="E397"/>
        </row>
        <row r="398">
          <cell r="B398"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98">
            <v>143.38</v>
          </cell>
          <cell r="D398">
            <v>6081033</v>
          </cell>
          <cell r="E398"/>
        </row>
        <row r="399">
          <cell r="B399"/>
          <cell r="C399"/>
          <cell r="D399"/>
          <cell r="E399"/>
        </row>
        <row r="400">
          <cell r="B400" t="str">
            <v>Registro sanitario nuevo o renovación automática de reactivos de diagnóstico in-vitro categoría I - II: 1 (un) producto.</v>
          </cell>
          <cell r="C400">
            <v>50.05</v>
          </cell>
          <cell r="D400">
            <v>2122721</v>
          </cell>
          <cell r="E400"/>
        </row>
        <row r="401">
          <cell r="B401" t="str">
            <v>Registro sanitario nuevo o renovación automática de reactivos de diagnóstico in-vitro categoría I - II: 1 (un) producto, “Aplicable a microempresas, incluyendo los pequeños productores de acuerdo con la tipificación actual en el marco del Decreto 691 de 2018. Exceptuada de pago, en el marco del parágrafo 2 del Art. 2 de Ley 2069 de 2020.”</v>
          </cell>
          <cell r="C401">
            <v>0</v>
          </cell>
          <cell r="D401">
            <v>0</v>
          </cell>
          <cell r="E401"/>
        </row>
        <row r="402">
          <cell r="B402"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02">
            <v>20.03</v>
          </cell>
          <cell r="D402">
            <v>849512</v>
          </cell>
          <cell r="E402"/>
        </row>
        <row r="403">
          <cell r="B403"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3">
            <v>25.03</v>
          </cell>
          <cell r="D403">
            <v>1061572</v>
          </cell>
          <cell r="E403"/>
        </row>
        <row r="404">
          <cell r="B404"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04">
            <v>30.04</v>
          </cell>
          <cell r="D404">
            <v>1274056</v>
          </cell>
          <cell r="E404"/>
        </row>
        <row r="405">
          <cell r="B405"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05">
            <v>35.04</v>
          </cell>
          <cell r="D405">
            <v>1486116</v>
          </cell>
          <cell r="E405"/>
        </row>
        <row r="406">
          <cell r="B406"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06">
            <v>40.04</v>
          </cell>
          <cell r="D406">
            <v>1698176</v>
          </cell>
          <cell r="E406"/>
        </row>
        <row r="407">
          <cell r="B407"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07">
            <v>45.05</v>
          </cell>
          <cell r="D407">
            <v>1910661</v>
          </cell>
          <cell r="E407"/>
        </row>
        <row r="408">
          <cell r="B408" t="str">
            <v>Registro sanitario nuevo o renovación automática de reactivos de diagnóstico in-vitro categoría I - II: 2 (dos) productos.</v>
          </cell>
          <cell r="C408">
            <v>70.06</v>
          </cell>
          <cell r="D408">
            <v>2971385</v>
          </cell>
          <cell r="E408"/>
        </row>
        <row r="409">
          <cell r="B409"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cell r="C409">
            <v>0</v>
          </cell>
          <cell r="D409">
            <v>0</v>
          </cell>
          <cell r="E409"/>
        </row>
        <row r="410">
          <cell r="B410" t="str">
            <v>Registro sanitario nuevo automático de reactivos de diagnóstico in-vitro categoría I - II: 2 (dos)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0">
            <v>28.03</v>
          </cell>
          <cell r="D410">
            <v>1188808</v>
          </cell>
          <cell r="E410"/>
        </row>
        <row r="411">
          <cell r="B411" t="str">
            <v>Registro sanitario nuevo automático de reactivos de diagnóstico in-vitro categoría I - II: 2 (dos)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1">
            <v>35.03</v>
          </cell>
          <cell r="D411">
            <v>1485692</v>
          </cell>
          <cell r="E411"/>
        </row>
        <row r="412">
          <cell r="B412"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2">
            <v>42.04</v>
          </cell>
          <cell r="D412">
            <v>1783000</v>
          </cell>
          <cell r="E412"/>
        </row>
        <row r="413">
          <cell r="B413"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13">
            <v>49.04</v>
          </cell>
          <cell r="D413">
            <v>2079884</v>
          </cell>
          <cell r="E413"/>
        </row>
        <row r="414">
          <cell r="B414"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14">
            <v>56.05</v>
          </cell>
          <cell r="D414">
            <v>2377193</v>
          </cell>
          <cell r="E414"/>
        </row>
        <row r="415">
          <cell r="B415"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15">
            <v>63.06</v>
          </cell>
          <cell r="D415">
            <v>2674501</v>
          </cell>
          <cell r="E415"/>
        </row>
        <row r="416">
          <cell r="B416" t="str">
            <v>Registro sanitario nuevo o renovación automática de reactivos de diagnóstico in-vitro categoría I - II: 3 (tres) productos.</v>
          </cell>
          <cell r="C416">
            <v>90.08</v>
          </cell>
          <cell r="D416">
            <v>3820473</v>
          </cell>
          <cell r="E416"/>
        </row>
        <row r="417">
          <cell r="B417"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cell r="C417">
            <v>0</v>
          </cell>
          <cell r="D417">
            <v>0</v>
          </cell>
          <cell r="E417"/>
        </row>
        <row r="418">
          <cell r="B418"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8">
            <v>36.03</v>
          </cell>
          <cell r="D418">
            <v>1528104</v>
          </cell>
          <cell r="E418"/>
        </row>
        <row r="419">
          <cell r="B419"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9">
            <v>45.04</v>
          </cell>
          <cell r="D419">
            <v>1910236</v>
          </cell>
          <cell r="E419"/>
        </row>
        <row r="420">
          <cell r="B420"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0">
            <v>54.05</v>
          </cell>
          <cell r="D420">
            <v>2292369</v>
          </cell>
          <cell r="E420"/>
        </row>
        <row r="421">
          <cell r="B421"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1">
            <v>63.06</v>
          </cell>
          <cell r="D421">
            <v>2674501</v>
          </cell>
          <cell r="E421"/>
        </row>
        <row r="422">
          <cell r="B422"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22">
            <v>72.069999999999993</v>
          </cell>
          <cell r="D422">
            <v>3056633</v>
          </cell>
          <cell r="E422"/>
        </row>
        <row r="423">
          <cell r="B423"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23">
            <v>81.069999999999993</v>
          </cell>
          <cell r="D423">
            <v>3438341</v>
          </cell>
          <cell r="E423"/>
        </row>
        <row r="424">
          <cell r="B424" t="str">
            <v>Registro sanitario nuevo o renovación automática de reactivos de diagnóstico in-vitro categoría I - II: 4 (cuatro) productos.</v>
          </cell>
          <cell r="C424">
            <v>110.93</v>
          </cell>
          <cell r="D424">
            <v>4704763</v>
          </cell>
          <cell r="E424"/>
        </row>
        <row r="425">
          <cell r="B425"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cell r="C425">
            <v>0</v>
          </cell>
          <cell r="D425">
            <v>0</v>
          </cell>
          <cell r="E425"/>
        </row>
        <row r="426">
          <cell r="B426"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26">
            <v>44.37</v>
          </cell>
          <cell r="D426">
            <v>1881820</v>
          </cell>
          <cell r="E426"/>
        </row>
        <row r="427">
          <cell r="B427" t="str">
            <v>Registro sanitario nuevo automático de reactivos de diagnóstico in-vitro categoría I - II: 4 (cuatro)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27">
            <v>55.47</v>
          </cell>
          <cell r="D427">
            <v>2352594</v>
          </cell>
          <cell r="E427"/>
        </row>
        <row r="428">
          <cell r="B428" t="str">
            <v xml:space="preserve">Registro sanitario nuevo automático de reactivos de diagnóstico in-vitro categoría I - II: 4 (cuatro)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8">
            <v>66.56</v>
          </cell>
          <cell r="D428">
            <v>2822943</v>
          </cell>
          <cell r="E428"/>
        </row>
        <row r="429">
          <cell r="B429" t="str">
            <v>Registro sanitario nuevo automático de reactivos de diagnóstico in-vitro categoría I - II: 4 (cuatro)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9">
            <v>77.650000000000006</v>
          </cell>
          <cell r="D429">
            <v>3293292</v>
          </cell>
          <cell r="E429"/>
        </row>
        <row r="430">
          <cell r="B430" t="str">
            <v>Registro sanitario nuevo automático automático de reactivos de diagnóstico in-vitro categoría I - II: 4 (cuatro)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0">
            <v>88.75</v>
          </cell>
          <cell r="D430">
            <v>3764065</v>
          </cell>
          <cell r="E430"/>
        </row>
        <row r="431">
          <cell r="B431" t="str">
            <v>Registro sanitario nuevo automático de reactivos de diagnóstico in-vitro categoría I - II: 4 (cuatro)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1">
            <v>99.84</v>
          </cell>
          <cell r="D431">
            <v>4234414</v>
          </cell>
          <cell r="E431"/>
        </row>
        <row r="432">
          <cell r="B432" t="str">
            <v>Registro sanitario nuevo o renovación automática de reactivos de diagnóstico in-vitro categoría I - II: 5 (cinco) productos.</v>
          </cell>
          <cell r="C432">
            <v>130.94999999999999</v>
          </cell>
          <cell r="D432">
            <v>5553851</v>
          </cell>
          <cell r="E432"/>
        </row>
        <row r="433">
          <cell r="B433" t="str">
            <v>Registro sanitario nuevo o renovación automática de reactivos de diagnóstico in-vitro categoría I - II: 5 (cinco) productos, “Aplicable a microempresas, incluyendo los pequeños productores de acuerdo con la tipificación actual en el marco del Decreto 691 de 2018. Exceptuada de pago, en el marco del parágrafo 2 del Art. 2 de Ley 2069 de 2020.”</v>
          </cell>
          <cell r="C433">
            <v>0</v>
          </cell>
          <cell r="D433">
            <v>0</v>
          </cell>
          <cell r="E433"/>
        </row>
        <row r="434">
          <cell r="B434" t="str">
            <v>Registro sanitario nuevo automático de reactivos de diagnóstico in-vitro categoría I - II: 5 (cinco)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34">
            <v>52.38</v>
          </cell>
          <cell r="D434">
            <v>2221541</v>
          </cell>
          <cell r="E434"/>
        </row>
        <row r="435">
          <cell r="B435" t="str">
            <v>Registro sanitario nuevo automático de reactivos de diagnóstico in-vitro categoría I - II: 5 (cinco)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35">
            <v>65.48</v>
          </cell>
          <cell r="D435">
            <v>2777138</v>
          </cell>
          <cell r="E435"/>
        </row>
        <row r="436">
          <cell r="B436" t="str">
            <v xml:space="preserve">Registro sanitario nuevo automático de reactivos de diagnóstico in-vitro categoría I - II: 5 (cinco)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36">
            <v>78.569999999999993</v>
          </cell>
          <cell r="D436">
            <v>3332311</v>
          </cell>
          <cell r="E436"/>
        </row>
        <row r="437">
          <cell r="B437" t="str">
            <v>Registro sanitario nuevo automático de reactivos de diagnóstico in-vitro categoría I - II: 5 (cinco)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37">
            <v>91.67</v>
          </cell>
          <cell r="D437">
            <v>3887908</v>
          </cell>
          <cell r="E437"/>
        </row>
        <row r="438">
          <cell r="B438" t="str">
            <v>Registro sanitario nuevo automático de reactivos de diagnóstico in-vitro categoría I - II: 5 (cinco)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8">
            <v>104.76</v>
          </cell>
          <cell r="D438">
            <v>4443081</v>
          </cell>
          <cell r="E438"/>
        </row>
        <row r="439">
          <cell r="B439" t="str">
            <v>Registro sanitario nuevo automático de reactivos de diagnóstico in-vitro categoría I - II: 5 (cinco)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9">
            <v>117.86</v>
          </cell>
          <cell r="D439">
            <v>4998678</v>
          </cell>
          <cell r="E439"/>
        </row>
        <row r="440">
          <cell r="B440" t="str">
            <v>Registro sanitario nuevo o renovación automática de reactivos de diagnóstico in-vitro categoría I - II: 6 (seis) productos.</v>
          </cell>
          <cell r="C440">
            <v>150.97</v>
          </cell>
          <cell r="D440">
            <v>6402940</v>
          </cell>
          <cell r="E440"/>
        </row>
        <row r="441">
          <cell r="B441" t="str">
            <v>Registro sanitario nuevo o renovación automática de reactivos de diagnóstico in-vitro categoría I - II: 6 (seis) productos, “Aplicable a microempresas, incluyendo los pequeños productores de acuerdo con la tipificación actual en el marco del Decreto 691 de 2018. Exceptuada de pago, en el marco del parágrafo 2 del Art. 2 de Ley 2069 de 2020.”</v>
          </cell>
          <cell r="C441">
            <v>0</v>
          </cell>
          <cell r="D441">
            <v>0</v>
          </cell>
          <cell r="E441"/>
        </row>
        <row r="442">
          <cell r="B442" t="str">
            <v>Registro sanitario nuevo automático de reactivos de diagnóstico in-vitro categoría I - II: 6 (seis)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42">
            <v>60.39</v>
          </cell>
          <cell r="D442">
            <v>2561261</v>
          </cell>
          <cell r="E442"/>
        </row>
        <row r="443">
          <cell r="B443" t="str">
            <v>Registro sanitario nuevo automático de reactivos de diagnóstico in-vitro categoría I - II: 6 (seis)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43">
            <v>75.489999999999995</v>
          </cell>
          <cell r="D443">
            <v>3201682</v>
          </cell>
          <cell r="E443"/>
        </row>
        <row r="444">
          <cell r="B444" t="str">
            <v xml:space="preserve">Registro sanitario nuevo automático de reactivos de diagnóstico in-vitro categoría I - II: 6 (seis)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44">
            <v>90.58</v>
          </cell>
          <cell r="D444">
            <v>3841679</v>
          </cell>
          <cell r="E444"/>
        </row>
        <row r="445">
          <cell r="B445" t="str">
            <v>Registro sanitario nuevo automático de reactivos de diagnóstico in-vitro categoría I - II: 6 (seis)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45">
            <v>105.68</v>
          </cell>
          <cell r="D445">
            <v>4482100</v>
          </cell>
          <cell r="E445"/>
        </row>
        <row r="446">
          <cell r="B446" t="str">
            <v>Registro sanitario nuevo automático de reactivos de diagnóstico in-vitro categoría I - II: 6 (seis)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46">
            <v>120.78</v>
          </cell>
          <cell r="D446">
            <v>5122521</v>
          </cell>
          <cell r="E446"/>
        </row>
        <row r="447">
          <cell r="B447" t="str">
            <v>Registro sanitario nuevo automático de reactivos de diagnóstico in-vitro categoría I - II: 6 (seis)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7">
            <v>135.87</v>
          </cell>
          <cell r="D447">
            <v>5762518</v>
          </cell>
          <cell r="E447"/>
        </row>
        <row r="448">
          <cell r="B448" t="str">
            <v>Registro sanitario nuevo o renovación automática de reactivos de diagnóstico in-vitro categoría I - II: 7 (siete) productos.</v>
          </cell>
          <cell r="C448">
            <v>170.99</v>
          </cell>
          <cell r="D448">
            <v>7252028</v>
          </cell>
          <cell r="E448"/>
        </row>
        <row r="449">
          <cell r="B449" t="str">
            <v>Registro sanitario nuevo o renovación automática de reactivos de diagnóstico in-vitro categoría I - II: 7 (siete) productos, “Aplicable a microempresas, incluyendo los pequeños productores de acuerdo con la tipificación actual en el marco del Decreto 691 de 2018. Exceptuada de pago, en el marco del parágrafo 2 del Art. 2 de Ley 2069 de 2020.”</v>
          </cell>
          <cell r="C449">
            <v>0</v>
          </cell>
          <cell r="D449">
            <v>0</v>
          </cell>
          <cell r="E449"/>
        </row>
        <row r="450">
          <cell r="B450" t="str">
            <v>Registro sanitario nuevo automático de reactivos de diagnóstico in-vitro categoría I - II: 7 (siete)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0">
            <v>68.400000000000006</v>
          </cell>
          <cell r="D450">
            <v>2900981</v>
          </cell>
          <cell r="E450"/>
        </row>
        <row r="451">
          <cell r="B451" t="str">
            <v>Registro sanitario nuevo automático de reactivos de diagnóstico in-vitro categoría I - II: 7 (siete)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1">
            <v>85.5</v>
          </cell>
          <cell r="D451">
            <v>3626226</v>
          </cell>
          <cell r="E451"/>
        </row>
        <row r="452">
          <cell r="B452" t="str">
            <v xml:space="preserve">Registro sanitario nuevo automático de reactivos de diagnóstico in-vitro categoría I - II: 7 (siete)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52">
            <v>102.6</v>
          </cell>
          <cell r="D452">
            <v>4351471</v>
          </cell>
          <cell r="E452"/>
        </row>
        <row r="453">
          <cell r="B453" t="str">
            <v>Registro sanitario nuevo automático de reactivos de diagnóstico in-vitro categoría I - II: 7 (siete)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53">
            <v>119.7</v>
          </cell>
          <cell r="D453">
            <v>5076716</v>
          </cell>
          <cell r="E453"/>
        </row>
        <row r="454">
          <cell r="B454" t="str">
            <v>Registro sanitario nuevo automático de reactivos de diagnóstico in-vitro categoría I - II: 7 (siete)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54">
            <v>136.80000000000001</v>
          </cell>
          <cell r="D454">
            <v>5801962</v>
          </cell>
          <cell r="E454"/>
        </row>
        <row r="455">
          <cell r="B455" t="str">
            <v>Registro sanitario nuevo automático de reactivos de diagnóstico in-vitro categoría I - II: 7 (siete)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55">
            <v>153.9</v>
          </cell>
          <cell r="D455">
            <v>6527207</v>
          </cell>
          <cell r="E455"/>
        </row>
        <row r="456">
          <cell r="B456" t="str">
            <v>Registro sanitario nuevo o renovación automática de reactivos de diagnóstico in-vitro categoría I - II: 8 (ocho) productos.</v>
          </cell>
          <cell r="C456">
            <v>191.84</v>
          </cell>
          <cell r="D456">
            <v>8136318</v>
          </cell>
          <cell r="E456"/>
        </row>
        <row r="457">
          <cell r="B457" t="str">
            <v>Registro sanitario nuevo o renovación automática de reactivos de diagnóstico in-vitro categoría I - II: 8 (ocho) productos, “Aplicable a microempresas, incluyendo los pequeños productores de acuerdo con la tipificación actual en el marco del Decreto 691 de 2018. Exceptuada de pago, en el marco del parágrafo 2 del Art. 2 de Ley 2069 de 2020.”</v>
          </cell>
          <cell r="C457">
            <v>0</v>
          </cell>
          <cell r="D457">
            <v>0</v>
          </cell>
          <cell r="E457"/>
        </row>
        <row r="458">
          <cell r="B458" t="str">
            <v>Registro sanitario nuevo automático de reactivos de diagnóstico in-vitro categoría I - II: 8 (ocho)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8">
            <v>76.739999999999995</v>
          </cell>
          <cell r="D458">
            <v>3254697</v>
          </cell>
          <cell r="E458"/>
        </row>
        <row r="459">
          <cell r="B459" t="str">
            <v>Registro sanitario nuevo automático de reactivos de diagnóstico in-vitro categoría I - II: 8 (ocho)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9">
            <v>95.92</v>
          </cell>
          <cell r="D459">
            <v>4068159</v>
          </cell>
          <cell r="E459"/>
        </row>
        <row r="460">
          <cell r="B460" t="str">
            <v xml:space="preserve">Registro sanitario nuevo automático de reactivos de diagnóstico in-vitro categoría I - II: 8 (ocho)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0">
            <v>115.1</v>
          </cell>
          <cell r="D460">
            <v>4881621</v>
          </cell>
          <cell r="E460"/>
        </row>
        <row r="461">
          <cell r="B461" t="str">
            <v>Registro sanitario nuevo automático de reactivos de diagnóstico in-vitro categoría I - II: 8 (ocho)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1">
            <v>134.29</v>
          </cell>
          <cell r="D461">
            <v>5695507</v>
          </cell>
          <cell r="E461"/>
        </row>
        <row r="462">
          <cell r="B462" t="str">
            <v>Registro sanitario nuevo automático de reactivos de diagnóstico in-vitro categoría I - II: 8 (ocho)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62">
            <v>153.47</v>
          </cell>
          <cell r="D462">
            <v>6508970</v>
          </cell>
          <cell r="E462"/>
        </row>
        <row r="463">
          <cell r="B463" t="str">
            <v>Registro sanitario nuevo automático de reactivos de diagnóstico in-vitro categoría I - II: 8 (ocho)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63">
            <v>172.66</v>
          </cell>
          <cell r="D463">
            <v>7322856</v>
          </cell>
          <cell r="E463"/>
        </row>
        <row r="464">
          <cell r="B464" t="str">
            <v>Registro sanitario nuevo o renovación automática de reactivos de diagnóstico in-vitro categoría I - II: 9 (nueve) productos.</v>
          </cell>
          <cell r="C464">
            <v>211.86</v>
          </cell>
          <cell r="D464">
            <v>8985406</v>
          </cell>
          <cell r="E464"/>
        </row>
        <row r="465">
          <cell r="B465" t="str">
            <v>Registro sanitario nuevo o renovación automática de reactivos de diagnóstico in-vitro categoría I - II: 9 (nueve) productos, “Aplicable a microempresas, incluyendo los pequeños productores de acuerdo con la tipificación actual en el marco del Decreto 691 de 2018. Exceptuada de pago, en el marco del parágrafo 2 del Art. 2 de Ley 2069 de 2020.”</v>
          </cell>
          <cell r="C465">
            <v>0</v>
          </cell>
          <cell r="D465">
            <v>0</v>
          </cell>
          <cell r="E465"/>
        </row>
        <row r="466">
          <cell r="B466" t="str">
            <v>Registro sanitario nuevo automático de reactivos de diagnóstico in-vitro categoría I - II: 9 (nueve)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66">
            <v>84.75</v>
          </cell>
          <cell r="D466">
            <v>3594417</v>
          </cell>
          <cell r="E466"/>
        </row>
        <row r="467">
          <cell r="B467" t="str">
            <v>Registro sanitario nuevo automático de reactivos de diagnóstico in-vitro categoría I - II: 9 (nueve)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67">
            <v>105.94</v>
          </cell>
          <cell r="D467">
            <v>4493127</v>
          </cell>
          <cell r="E467"/>
        </row>
        <row r="468">
          <cell r="B468" t="str">
            <v xml:space="preserve">Registro sanitario nuevo automático de reactivos de diagnóstico in-vitro categoría I - II: 9 (nueve)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8">
            <v>127.12</v>
          </cell>
          <cell r="D468">
            <v>5391413</v>
          </cell>
          <cell r="E468"/>
        </row>
        <row r="469">
          <cell r="B469" t="str">
            <v>Registro sanitario nuevo automático de reactivos de diagnóstico in-vitro categoría I - II: 9 (nueve)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9">
            <v>148.31</v>
          </cell>
          <cell r="D469">
            <v>6290124</v>
          </cell>
          <cell r="E469"/>
        </row>
        <row r="470">
          <cell r="B470" t="str">
            <v>Registro sanitario nuevo automático de reactivos de diagnóstico in-vitro categoría I - II: 9 (nueve)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0">
            <v>169.5</v>
          </cell>
          <cell r="D470">
            <v>7188834</v>
          </cell>
          <cell r="E470"/>
        </row>
        <row r="471">
          <cell r="B471" t="str">
            <v>Registro sanitario nuevo automático de reactivos de diagnóstico in-vitro categoría I - II: 9 (nueve)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1">
            <v>190.68</v>
          </cell>
          <cell r="D471">
            <v>8087120</v>
          </cell>
          <cell r="E471"/>
        </row>
        <row r="472">
          <cell r="B472" t="str">
            <v>Registro sanitario nuevo o renovación automática de reactivos de diagnóstico in-vitro categoría I - II: 10 (diez) productos.</v>
          </cell>
          <cell r="C472">
            <v>231.88</v>
          </cell>
          <cell r="D472">
            <v>9834495</v>
          </cell>
          <cell r="E472"/>
        </row>
        <row r="473">
          <cell r="B473" t="str">
            <v>Registro sanitario nuevo o renovación automática de reactivos de diagnóstico in-vitro categoría I - II: 10 (diez) productos, “Aplicable a microempresas, incluyendo los pequeños productores de acuerdo con la tipificación actual en el marco del Decreto 691 de 2018. Exceptuada de pago, en el marco del parágrafo 2 del Art. 2 de Ley 2069 de 2020.”</v>
          </cell>
          <cell r="C473">
            <v>0</v>
          </cell>
          <cell r="D473">
            <v>0</v>
          </cell>
          <cell r="E473"/>
        </row>
        <row r="474">
          <cell r="B474" t="str">
            <v>Registro sanitario nuevo automático de reactivos de diagnóstico in-vitro categoría I - II: 10 (diez)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4">
            <v>92.76</v>
          </cell>
          <cell r="D474">
            <v>3934137</v>
          </cell>
          <cell r="E474"/>
        </row>
        <row r="475">
          <cell r="B475" t="str">
            <v>Registro sanitario nuevo automático de reactivos de diagnóstico in-vitro categoría I - II: 10 (diez)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75">
            <v>115.95</v>
          </cell>
          <cell r="D475">
            <v>4917671</v>
          </cell>
          <cell r="E475"/>
        </row>
        <row r="476">
          <cell r="B476" t="str">
            <v xml:space="preserve">Registro sanitario nuevo automático de reactivos de diagnóstico in-vitro categoría I - II: 10 (diez)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76">
            <v>139.13</v>
          </cell>
          <cell r="D476">
            <v>5900782</v>
          </cell>
          <cell r="E476"/>
        </row>
        <row r="477">
          <cell r="B477" t="str">
            <v>Registro sanitario nuevo automático de reactivos de diagnóstico in-vitro categoría I - II: 10 (diez)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77">
            <v>162.32</v>
          </cell>
          <cell r="D477">
            <v>6884316</v>
          </cell>
          <cell r="E477"/>
        </row>
        <row r="478">
          <cell r="B478" t="str">
            <v>Registro sanitario nuevo automático de reactivos de diagnóstico in-vitro categoría I - II: 10 (diez)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8">
            <v>185.51</v>
          </cell>
          <cell r="D478">
            <v>7867850</v>
          </cell>
          <cell r="E478"/>
        </row>
        <row r="479">
          <cell r="B479" t="str">
            <v>Registro sanitario nuevo automático de reactivos de diagnóstico in-vitro categoría I - II: 10 (diez)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9">
            <v>208.7</v>
          </cell>
          <cell r="D479">
            <v>8851384</v>
          </cell>
          <cell r="E479"/>
        </row>
        <row r="480">
          <cell r="B480" t="str">
            <v>Registro sanitario nuevo o renovación automática de reactivos de diagnóstico in-vitro categoría I - II: 11 (once) productos.</v>
          </cell>
          <cell r="C480">
            <v>251.9</v>
          </cell>
          <cell r="D480">
            <v>10683583</v>
          </cell>
          <cell r="E480"/>
        </row>
        <row r="481">
          <cell r="B481" t="str">
            <v>Registro sanitario nuevo o renovación automática de reactivos de diagnóstico in-vitro categoría I - II: 11 (once) productos, “Aplicable a microempresas, incluyendo los pequeños productores de acuerdo con la tipificación actual en el marco del Decreto 691 de 2018. Exceptuada de pago, en el marco del parágrafo 2 del Art. 2 de Ley 2069 de 2020.”</v>
          </cell>
          <cell r="C481">
            <v>0</v>
          </cell>
          <cell r="D481">
            <v>0</v>
          </cell>
          <cell r="E481"/>
        </row>
        <row r="482">
          <cell r="B482" t="str">
            <v>Registro sanitario nuevo automático de reactivos de diagnóstico in-vitro categoría I - II: 11 (once)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82">
            <v>100.77</v>
          </cell>
          <cell r="D482">
            <v>4273857</v>
          </cell>
          <cell r="E482"/>
        </row>
        <row r="483">
          <cell r="B483" t="str">
            <v>Registro sanitario nuevo automático de reactivos de diagnóstico in-vitro categoría I - II: 11 (once)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3">
            <v>125.96</v>
          </cell>
          <cell r="D483">
            <v>5342216</v>
          </cell>
          <cell r="E483"/>
        </row>
        <row r="484">
          <cell r="B484" t="str">
            <v xml:space="preserve">Registro sanitario nuevo automático de reactivos de diagnóstico in-vitro categoría I - II: 11 (once)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84">
            <v>151.15</v>
          </cell>
          <cell r="D484">
            <v>6410574</v>
          </cell>
          <cell r="E484"/>
        </row>
        <row r="485">
          <cell r="B485" t="str">
            <v>Registro sanitario nuevo automático de reactivos de diagnóstico in-vitro categoría I - II: 11 (once)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85">
            <v>176.34</v>
          </cell>
          <cell r="D485">
            <v>7478932</v>
          </cell>
          <cell r="E485"/>
        </row>
        <row r="486">
          <cell r="B486" t="str">
            <v>Registro sanitario nuevo automático de reactivos de diagnóstico in-vitro categoría I - II: 11 (once)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86">
            <v>201.52</v>
          </cell>
          <cell r="D486">
            <v>8546866</v>
          </cell>
          <cell r="E486"/>
        </row>
        <row r="487">
          <cell r="B487" t="str">
            <v>Registro sanitario nuevo automático de reactivos de diagnóstico in-vitro categoría I - II: 11 (once)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87">
            <v>226.71</v>
          </cell>
          <cell r="D487">
            <v>9615225</v>
          </cell>
          <cell r="E487"/>
        </row>
        <row r="488">
          <cell r="B488" t="str">
            <v>Registro sanitario nuevo o renovación automática de reactivos de diagnóstico in-vitro categoría I - II: 12 (doce) productos.</v>
          </cell>
          <cell r="C488">
            <v>271.91000000000003</v>
          </cell>
          <cell r="D488">
            <v>11532247</v>
          </cell>
          <cell r="E488"/>
        </row>
        <row r="489">
          <cell r="B489" t="str">
            <v>Registro sanitario nuevo o renovación automática de reactivos de diagnóstico in-vitro categoría I - II: 12 (doce) productos, “Aplicable a microempresas, incluyendo los pequeños productores de acuerdo con la tipificación actual en el marco del Decreto 691 de 2018. Exceptuada de pago, en el marco del parágrafo 2 del Art. 2 de Ley 2069 de 2020.”</v>
          </cell>
          <cell r="C489">
            <v>0</v>
          </cell>
          <cell r="D489">
            <v>0</v>
          </cell>
          <cell r="E489"/>
        </row>
        <row r="490">
          <cell r="B490" t="str">
            <v>Registro sanitario nuevo automático de reactivos de diagnóstico in-vitro categoría I - II: 12 (doce)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0">
            <v>108.77</v>
          </cell>
          <cell r="D490">
            <v>4613153</v>
          </cell>
          <cell r="E490"/>
        </row>
        <row r="491">
          <cell r="B491" t="str">
            <v>Registro sanitario nuevo automático de reactivos de diagnóstico in-vitro categoría I - II: 12 (doce)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1">
            <v>135.96</v>
          </cell>
          <cell r="D491">
            <v>5766336</v>
          </cell>
          <cell r="E491"/>
        </row>
        <row r="492">
          <cell r="B492" t="str">
            <v xml:space="preserve">Registro sanitario nuevo automático de reactivos de diagnóstico in-vitro categoría I - II: 12 (doce)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2">
            <v>163.15</v>
          </cell>
          <cell r="D492">
            <v>6919518</v>
          </cell>
          <cell r="E492"/>
        </row>
        <row r="493">
          <cell r="B493" t="str">
            <v>Registro sanitario nuevo automático de reactivos de diagnóstico in-vitro categoría I - II: 12 (doce)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93">
            <v>190.34</v>
          </cell>
          <cell r="D493">
            <v>8072700</v>
          </cell>
          <cell r="E493"/>
        </row>
        <row r="494">
          <cell r="B494" t="str">
            <v>Registro sanitario nuevo automático de reactivos de diagnóstico in-vitro categoría I - II: 12 (doce)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94">
            <v>217.53</v>
          </cell>
          <cell r="D494">
            <v>9225882</v>
          </cell>
          <cell r="E494"/>
        </row>
        <row r="495">
          <cell r="B495" t="str">
            <v>Registro sanitario nuevo automático de reactivos de diagnóstico in-vitro categoría I - II: 12 (doce)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95">
            <v>244.72</v>
          </cell>
          <cell r="D495">
            <v>10379065</v>
          </cell>
          <cell r="E495"/>
        </row>
        <row r="496">
          <cell r="B496" t="str">
            <v>Registro sanitario nuevo o renovación automática de reactivos de diagnóstico in-vitro categoría I - II: 13 (trece) productos.</v>
          </cell>
          <cell r="C496">
            <v>292.77</v>
          </cell>
          <cell r="D496">
            <v>12416961</v>
          </cell>
          <cell r="E496"/>
        </row>
        <row r="497">
          <cell r="B497" t="str">
            <v>Registro sanitario nuevo o renovación automática de reactivos de diagnóstico in-vitro categoría I - II: 13 (trece) productos, “Aplicable a microempresas, incluyendo los pequeños productores de acuerdo con la tipificación actual en el marco del Decreto 691 de 2018. Exceptuada de pago, en el marco del parágrafo 2 del Art. 2 de Ley 2069 de 2020.”</v>
          </cell>
          <cell r="C497">
            <v>0</v>
          </cell>
          <cell r="D497">
            <v>0</v>
          </cell>
          <cell r="E497"/>
        </row>
        <row r="498">
          <cell r="B498" t="str">
            <v>Registro sanitario nuevo automático de reactivos de diagnóstico in-vitro categoría I - II: 13 (trece)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8">
            <v>117.11</v>
          </cell>
          <cell r="D498">
            <v>4966869</v>
          </cell>
          <cell r="E498"/>
        </row>
        <row r="499">
          <cell r="B499" t="str">
            <v>Registro sanitario nuevo automático de reactivos de diagnóstico in-vitro categoría I - II: 13 (trece)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9">
            <v>146.38999999999999</v>
          </cell>
          <cell r="D499">
            <v>6208693</v>
          </cell>
          <cell r="E499"/>
        </row>
        <row r="500">
          <cell r="B500" t="str">
            <v xml:space="preserve">Registro sanitario nuevo automático de reactivos de diagnóstico in-vitro categoría I - II: 13 (trece)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0">
            <v>175.67</v>
          </cell>
          <cell r="D500">
            <v>7450516</v>
          </cell>
          <cell r="E500"/>
        </row>
        <row r="501">
          <cell r="B501" t="str">
            <v>Registro sanitario nuevo automático de reactivos de diagnóstico in-vitro categoría I - II: 13 (trece)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1">
            <v>204.94</v>
          </cell>
          <cell r="D501">
            <v>8691915</v>
          </cell>
          <cell r="E501"/>
        </row>
        <row r="502">
          <cell r="B502" t="str">
            <v>Registro sanitario nuevo automático de reactivos de diagnóstico in-vitro categoría I - II: 13 (trece)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02">
            <v>234.22</v>
          </cell>
          <cell r="D502">
            <v>9933739</v>
          </cell>
          <cell r="E502"/>
        </row>
        <row r="503">
          <cell r="B503" t="str">
            <v>Registro sanitario nuevo automático de reactivos de diagnóstico in-vitro categoría I - II: 13 (trece)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03">
            <v>263.5</v>
          </cell>
          <cell r="D503">
            <v>11175562</v>
          </cell>
          <cell r="E503"/>
        </row>
        <row r="504">
          <cell r="B504" t="str">
            <v>Registro sanitario nuevo o renovación automática de reactivos de diagnóstico in-vitro categoría I - II: 14 (catorce) productos.</v>
          </cell>
          <cell r="C504">
            <v>312.77999999999997</v>
          </cell>
          <cell r="D504">
            <v>13265625</v>
          </cell>
          <cell r="E504"/>
        </row>
        <row r="505">
          <cell r="B505" t="str">
            <v>Registro sanitario nuevo o renovación automática de reactivos de diagnóstico in-vitro categoría I - II: 14 (catorce) productos, “Aplicable a microempresas, incluyendo los pequeños productores de acuerdo con la tipificación actual en el marco del Decreto 691 de 2018. Exceptuada de pago, en el marco del parágrafo 2 del Art. 2 de Ley 2069 de 2020.”</v>
          </cell>
          <cell r="C505">
            <v>0</v>
          </cell>
          <cell r="D505">
            <v>0</v>
          </cell>
          <cell r="E505"/>
        </row>
        <row r="506">
          <cell r="B506" t="str">
            <v>Registro sanitario nuevo automático de reactivos de diagnóstico in-vitro categoría I - II: 14 (catorce)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06">
            <v>125.11</v>
          </cell>
          <cell r="D506">
            <v>5306165</v>
          </cell>
          <cell r="E506"/>
        </row>
        <row r="507">
          <cell r="B507" t="str">
            <v>Registro sanitario nuevo automático de reactivos de diagnóstico in-vitro categoría I - II: 14 (catorce)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07">
            <v>156.38999999999999</v>
          </cell>
          <cell r="D507">
            <v>6632813</v>
          </cell>
          <cell r="E507"/>
        </row>
        <row r="508">
          <cell r="B508" t="str">
            <v xml:space="preserve">Registro sanitario nuevo automático de reactivos de diagnóstico in-vitro categoría I - II: 14 (catorce)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8">
            <v>187.67</v>
          </cell>
          <cell r="D508">
            <v>7959460</v>
          </cell>
          <cell r="E508"/>
        </row>
        <row r="509">
          <cell r="B509" t="str">
            <v>Registro sanitario nuevo automáticode reactivos de diagnóstico in-vitro categoría I - II: 14 (catorce)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9">
            <v>218.95</v>
          </cell>
          <cell r="D509">
            <v>9286107</v>
          </cell>
          <cell r="E509"/>
        </row>
        <row r="510">
          <cell r="B510" t="str">
            <v>Registro sanitario nuevo automático de reactivos de diagnóstico in-vitro categoría I - II: 14 (catorce)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0">
            <v>250.23</v>
          </cell>
          <cell r="D510">
            <v>10612755</v>
          </cell>
          <cell r="E510"/>
        </row>
        <row r="511">
          <cell r="B511" t="str">
            <v>Registro sanitario nuevo automáticode reactivos de diagnóstico in-vitro categoría I - II: 14 (catorce)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1">
            <v>281.51</v>
          </cell>
          <cell r="D511">
            <v>11939402</v>
          </cell>
          <cell r="E511"/>
        </row>
        <row r="512">
          <cell r="B512" t="str">
            <v>Registro sanitario nuevo o renovación automática de reactivos de diagnóstico in-vitro categoría I - II: 15 (quince) productos.</v>
          </cell>
          <cell r="C512">
            <v>332.8</v>
          </cell>
          <cell r="D512">
            <v>14114714</v>
          </cell>
          <cell r="E512"/>
        </row>
        <row r="513">
          <cell r="B513" t="str">
            <v>Registro sanitario nuevo o renovación automática de reactivos de diagnóstico in-vitro categoría I - II: 15 (quince) productos, “Aplicable a microempresas, incluyendo los pequeños productores de acuerdo con la tipificación actual en el marco del Decreto 691 de 2018. Exceptuada de pago, en el marco del parágrafo 2 del Art. 2 de Ley 2069 de 2020.”</v>
          </cell>
          <cell r="C513">
            <v>0</v>
          </cell>
          <cell r="D513">
            <v>0</v>
          </cell>
          <cell r="E513"/>
        </row>
        <row r="514">
          <cell r="B514" t="str">
            <v>Registro sanitario nuevo automático de reactivos de diagnóstico in-vitro categoría I - II: 15 (quince)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14">
            <v>133.12</v>
          </cell>
          <cell r="D514">
            <v>5645885</v>
          </cell>
          <cell r="E514"/>
        </row>
        <row r="515">
          <cell r="B515" t="str">
            <v>Registro sanitario nuevo automático de reactivos de diagnóstico in-vitro categoría I - II: 15 (quince)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15">
            <v>166.4</v>
          </cell>
          <cell r="D515">
            <v>7057357</v>
          </cell>
          <cell r="E515"/>
        </row>
        <row r="516">
          <cell r="B516" t="str">
            <v xml:space="preserve">Registro sanitario nuevo automático de reactivos de diagnóstico in-vitro categoría I - II: 15 (quince)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16">
            <v>199.68</v>
          </cell>
          <cell r="D516">
            <v>8468828</v>
          </cell>
          <cell r="E516"/>
        </row>
        <row r="517">
          <cell r="B517" t="str">
            <v>Registro sanitario nuevo automático de reactivos de diagnóstico in-vitro categoría I - II: 15 (quince)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17">
            <v>232.96</v>
          </cell>
          <cell r="D517">
            <v>9880300</v>
          </cell>
          <cell r="E517"/>
        </row>
        <row r="518">
          <cell r="B518" t="str">
            <v>Registro sanitario nuevo automático de reactivos de diagnóstico in-vitro categoría I - II: 15 (quince)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8">
            <v>266.24</v>
          </cell>
          <cell r="D518">
            <v>11291771</v>
          </cell>
          <cell r="E518"/>
        </row>
        <row r="519">
          <cell r="B519" t="str">
            <v>Registro sanitario nuevo automático de reactivos de diagnóstico in-vitro categoría I - II: 15 (quince)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9">
            <v>299.52</v>
          </cell>
          <cell r="D519">
            <v>12703242</v>
          </cell>
          <cell r="E519"/>
        </row>
        <row r="520">
          <cell r="B520" t="str">
            <v>Reactivos de Diagnostico In-Vitro Categoría III</v>
          </cell>
          <cell r="C520">
            <v>66.73</v>
          </cell>
          <cell r="D520">
            <v>2830153</v>
          </cell>
          <cell r="E520"/>
        </row>
        <row r="521">
          <cell r="B521" t="str">
            <v>Reactivos de Diagnostico In-Vitro Categoría III, “Aplicable a microempresas, incluyendo los pequeños productores de acuerdo con la tipificación actual en el marco del Decreto 691 de 2018. Exceptuada de pago, en el marco del parágrafo 2 del Art. 2 de Ley 2069 de 2020.”</v>
          </cell>
          <cell r="C521">
            <v>0</v>
          </cell>
          <cell r="D521">
            <v>0</v>
          </cell>
          <cell r="E521"/>
        </row>
        <row r="522">
          <cell r="B522" t="str">
            <v>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22">
            <v>26.7</v>
          </cell>
          <cell r="D522">
            <v>1132400</v>
          </cell>
          <cell r="E522"/>
        </row>
        <row r="523">
          <cell r="B523" t="str">
            <v>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23">
            <v>33.369999999999997</v>
          </cell>
          <cell r="D523">
            <v>1415288</v>
          </cell>
          <cell r="E523"/>
        </row>
        <row r="524">
          <cell r="B524" t="str">
            <v xml:space="preserve">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24">
            <v>40.04</v>
          </cell>
          <cell r="D524">
            <v>1698176</v>
          </cell>
          <cell r="E524"/>
        </row>
        <row r="525">
          <cell r="B525" t="str">
            <v>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25">
            <v>46.72</v>
          </cell>
          <cell r="D525">
            <v>1981489</v>
          </cell>
          <cell r="E525"/>
        </row>
        <row r="526">
          <cell r="B526" t="str">
            <v>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26">
            <v>53.39</v>
          </cell>
          <cell r="D526">
            <v>2264377</v>
          </cell>
          <cell r="E526"/>
        </row>
        <row r="527">
          <cell r="B527" t="str">
            <v>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7">
            <v>60.06</v>
          </cell>
          <cell r="D527">
            <v>2547265</v>
          </cell>
          <cell r="E527"/>
        </row>
        <row r="528">
          <cell r="B528" t="str">
            <v>Registro sanitario nuevo o renovación automática de reactivos in vitro: un (1) reactivo huérfano.</v>
          </cell>
          <cell r="C528">
            <v>14.7</v>
          </cell>
          <cell r="D528">
            <v>623456</v>
          </cell>
        </row>
        <row r="529">
          <cell r="B529" t="str">
            <v>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v>
          </cell>
          <cell r="C529">
            <v>0</v>
          </cell>
          <cell r="D529">
            <v>0</v>
          </cell>
        </row>
        <row r="530">
          <cell r="B530" t="str">
            <v>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0">
            <v>5.88</v>
          </cell>
          <cell r="D530">
            <v>249383</v>
          </cell>
        </row>
        <row r="531">
          <cell r="B531" t="str">
            <v>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1">
            <v>7.36</v>
          </cell>
          <cell r="D531">
            <v>312152</v>
          </cell>
        </row>
        <row r="532">
          <cell r="B532"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32">
            <v>8.82</v>
          </cell>
          <cell r="D532">
            <v>374074</v>
          </cell>
        </row>
        <row r="533">
          <cell r="B533"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33">
            <v>10.29</v>
          </cell>
          <cell r="D533">
            <v>436419</v>
          </cell>
        </row>
        <row r="534">
          <cell r="B534"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34">
            <v>11.76</v>
          </cell>
          <cell r="D534">
            <v>498765</v>
          </cell>
        </row>
        <row r="535">
          <cell r="B535"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35">
            <v>13.24</v>
          </cell>
          <cell r="D535">
            <v>561535</v>
          </cell>
        </row>
        <row r="536">
          <cell r="B536" t="str">
            <v>Registro sanitario nuevo o renovación automática de reactivos in vitro: de uno (1) hasta diez (10) reactivos.</v>
          </cell>
          <cell r="C536">
            <v>93.6</v>
          </cell>
          <cell r="D536">
            <v>3969763</v>
          </cell>
        </row>
        <row r="537">
          <cell r="B537"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cell r="C537">
            <v>0</v>
          </cell>
          <cell r="D537">
            <v>0</v>
          </cell>
        </row>
        <row r="538">
          <cell r="B538"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8">
            <v>37.44</v>
          </cell>
          <cell r="D538">
            <v>1587905</v>
          </cell>
        </row>
        <row r="539">
          <cell r="B539"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9">
            <v>46.8</v>
          </cell>
          <cell r="D539">
            <v>1984882</v>
          </cell>
        </row>
        <row r="540">
          <cell r="B540"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0">
            <v>56.17</v>
          </cell>
          <cell r="D540">
            <v>2382282</v>
          </cell>
        </row>
        <row r="541">
          <cell r="B541"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1">
            <v>65.53</v>
          </cell>
          <cell r="D541">
            <v>2779258</v>
          </cell>
        </row>
        <row r="542">
          <cell r="B542"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42">
            <v>74.88</v>
          </cell>
          <cell r="D542">
            <v>3175811</v>
          </cell>
        </row>
        <row r="543">
          <cell r="B543"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43">
            <v>84.24</v>
          </cell>
          <cell r="D543">
            <v>3572787</v>
          </cell>
        </row>
        <row r="544">
          <cell r="B544" t="str">
            <v>Registro sanitario nuevo o renovación automática de reactivos in vitro: de once (11) hasta veinte (20) reactivos.</v>
          </cell>
          <cell r="C544">
            <v>182.05</v>
          </cell>
          <cell r="D544">
            <v>7721105</v>
          </cell>
        </row>
        <row r="545">
          <cell r="B545"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cell r="C545">
            <v>0</v>
          </cell>
          <cell r="D545">
            <v>0</v>
          </cell>
        </row>
        <row r="546">
          <cell r="B546"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46">
            <v>72.819999999999993</v>
          </cell>
          <cell r="D546">
            <v>3088442</v>
          </cell>
        </row>
        <row r="547">
          <cell r="B547"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47">
            <v>91.03</v>
          </cell>
          <cell r="D547">
            <v>3860764</v>
          </cell>
        </row>
        <row r="548">
          <cell r="B548"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8">
            <v>109.23</v>
          </cell>
          <cell r="D548">
            <v>4632663</v>
          </cell>
        </row>
        <row r="549">
          <cell r="B549"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9">
            <v>127.44</v>
          </cell>
          <cell r="D549">
            <v>5404985</v>
          </cell>
        </row>
        <row r="550">
          <cell r="B550"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0">
            <v>145.63999999999999</v>
          </cell>
          <cell r="D550">
            <v>6176884</v>
          </cell>
        </row>
        <row r="551">
          <cell r="B551"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1">
            <v>163.85</v>
          </cell>
          <cell r="D551">
            <v>6949206</v>
          </cell>
        </row>
        <row r="552">
          <cell r="B552" t="str">
            <v>Registro sanitario nuevo o renovación automática de reactivos in vitro: de veintiuno (21) hasta treinta (30) reactivos.</v>
          </cell>
          <cell r="C552">
            <v>269.95999999999998</v>
          </cell>
          <cell r="D552">
            <v>11449544</v>
          </cell>
        </row>
        <row r="553">
          <cell r="B553"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cell r="C553">
            <v>0</v>
          </cell>
          <cell r="D553">
            <v>0</v>
          </cell>
        </row>
        <row r="554">
          <cell r="B554"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54">
            <v>107.99</v>
          </cell>
          <cell r="D554">
            <v>4580072</v>
          </cell>
        </row>
        <row r="555">
          <cell r="B555"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55">
            <v>134.97999999999999</v>
          </cell>
          <cell r="D555">
            <v>5724772</v>
          </cell>
        </row>
        <row r="556">
          <cell r="B556" t="str">
            <v xml:space="preserve">Registro sanitario nuevo automático de reactivos in vitro: de veintiuno (21) hasta treinta (30)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56">
            <v>161.97999999999999</v>
          </cell>
          <cell r="D556">
            <v>6869896</v>
          </cell>
        </row>
        <row r="557">
          <cell r="B557" t="str">
            <v>Registro sanitario nuevo automático de reactivos in vitro: de veintiuno (21) hasta treinta (30)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57">
            <v>188.98</v>
          </cell>
          <cell r="D557">
            <v>8015020</v>
          </cell>
        </row>
        <row r="558">
          <cell r="B558" t="str">
            <v>Registro sanitario nuevo automático de reactivos in vitro: de veintiuno (21) hasta treinta (30)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8">
            <v>215.97</v>
          </cell>
          <cell r="D558">
            <v>9159720</v>
          </cell>
        </row>
        <row r="559">
          <cell r="B559" t="str">
            <v>Registro sanitario nuevo automático de reactivos in vitro: de veintiuno (21) hasta treinta (30)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9">
            <v>242.97</v>
          </cell>
          <cell r="D559">
            <v>10304844</v>
          </cell>
        </row>
        <row r="560">
          <cell r="B560" t="str">
            <v>Registro sanitario nuevo o renovación automática de reactivos in vitro: de treinta y uno (31) hasta cuarenta (40) reactivos.</v>
          </cell>
          <cell r="C560">
            <v>357.88</v>
          </cell>
          <cell r="D560">
            <v>15178407</v>
          </cell>
        </row>
        <row r="561">
          <cell r="B561" t="str">
            <v>Registro sanitario nuevo o renovación automática de reactivos in vitro: de treinta y uno (31) hasta cuarenta (40) reactivos, “Aplicable a microempresas, incluyendo los pequeños productores de acuerdo con la tipificación actual en el marco del Decreto 691 de 2018. Exceptuada de pago, en el marco del parágrafo 2 del Art. 2 de Ley 2069 de 2020.”</v>
          </cell>
          <cell r="C561">
            <v>0</v>
          </cell>
          <cell r="D561">
            <v>0</v>
          </cell>
        </row>
        <row r="562">
          <cell r="B562" t="str">
            <v>Registro sanitario nuevo automático de reactivos in vitro: de treinta y uno (31) hasta cuarenta (40)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62">
            <v>143.16</v>
          </cell>
          <cell r="D562">
            <v>6071702</v>
          </cell>
        </row>
        <row r="563">
          <cell r="B563" t="str">
            <v>Registro sanitario nuevo automático de reactivos in vitro: de treinta y uno (31) hasta cuarenta (40) reactivos.Tarifa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3">
            <v>178.95</v>
          </cell>
          <cell r="D563">
            <v>7589627</v>
          </cell>
        </row>
        <row r="564">
          <cell r="B564" t="str">
            <v xml:space="preserve">Registro sanitario nuevo automático de reactivos in vitro: de treinta y uno (31) hasta cuarenta (40)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64">
            <v>214.73</v>
          </cell>
          <cell r="D564">
            <v>9107129</v>
          </cell>
        </row>
        <row r="565">
          <cell r="B565" t="str">
            <v>Registro sanitario nuevo automático de reactivos in vitro: de treinta y uno (31) hasta cuarenta (40)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65">
            <v>250.52</v>
          </cell>
          <cell r="D565">
            <v>10625054</v>
          </cell>
        </row>
        <row r="566">
          <cell r="B566" t="str">
            <v>Registro sanitario nuevo automático de reactivos in vitro: de treinta y uno (31) hasta cuarenta (40)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66">
            <v>286.31</v>
          </cell>
          <cell r="D566">
            <v>12142980</v>
          </cell>
        </row>
        <row r="567">
          <cell r="B567" t="str">
            <v>Registro sanitario nuevo automático automática de reactivos in vitro: de treinta y uno (31) hasta cuarenta (40)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67">
            <v>322.08999999999997</v>
          </cell>
          <cell r="D567">
            <v>13660481</v>
          </cell>
        </row>
        <row r="568">
          <cell r="B568" t="str">
            <v>Registro sanitario nuevo o renovación automática de reactivos in vitro: de cuarenta y uno (41) hasta cincuenta (50) reactivos.</v>
          </cell>
          <cell r="C568">
            <v>445.78</v>
          </cell>
          <cell r="D568">
            <v>18906421</v>
          </cell>
        </row>
        <row r="569">
          <cell r="B569" t="str">
            <v>Registro sanitario nuevo o renovación automática de reactivos in vitro: de cuarenta y uno (41) hasta cincuenta (50) reactivos, “Aplicable a microempresas, incluyendo los pequeños productores de acuerdo con la tipificación actual en el marco del Decreto 691 de 2018. Exceptuada de pago, en el marco del parágrafo 2 del Art. 2 de Ley 2069 de 2020.”</v>
          </cell>
          <cell r="C569">
            <v>0</v>
          </cell>
          <cell r="D569">
            <v>0</v>
          </cell>
        </row>
        <row r="570">
          <cell r="B570" t="str">
            <v>Registro sanitario nuevo automático de reactivos in vitro: de cuarenta y uno (41) hasta cincuenta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70">
            <v>178.31</v>
          </cell>
          <cell r="D570">
            <v>7562484</v>
          </cell>
        </row>
        <row r="571">
          <cell r="B571" t="str">
            <v>Registro sanitario nuevo automático de reactivos in vitro: de cuarenta y uno (41) hasta cincuenta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71">
            <v>222.89</v>
          </cell>
          <cell r="D571">
            <v>9453211</v>
          </cell>
        </row>
        <row r="572">
          <cell r="B572" t="str">
            <v xml:space="preserve">Registro sanitario nuevo automático de reactivos in vitro: de cuarenta y uno (41) hasta cincuenta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2">
            <v>267.47000000000003</v>
          </cell>
          <cell r="D572">
            <v>11343938</v>
          </cell>
        </row>
        <row r="573">
          <cell r="B573" t="str">
            <v>Registro sanitario nuevo automático de reactivos in vitro: de cuarenta y uno (41) hasta cincuenta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73">
            <v>312.05</v>
          </cell>
          <cell r="D573">
            <v>13234665</v>
          </cell>
        </row>
        <row r="574">
          <cell r="B574" t="str">
            <v>Registro sanitario nuevo automático de reactivos in vitro: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74">
            <v>356.62</v>
          </cell>
          <cell r="D574">
            <v>15124967</v>
          </cell>
        </row>
        <row r="575">
          <cell r="B575" t="str">
            <v>Registro sanitario nuevo automático de reactivos in vitro: de cuarenta y uno (41) hasta cincuenta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75">
            <v>401.21</v>
          </cell>
          <cell r="D575">
            <v>17016119</v>
          </cell>
        </row>
      </sheetData>
      <sheetData sheetId="6"/>
      <sheetData sheetId="7">
        <row r="1">
          <cell r="B1"/>
          <cell r="C1"/>
          <cell r="D1"/>
        </row>
        <row r="2">
          <cell r="B2"/>
          <cell r="C2"/>
          <cell r="D2"/>
        </row>
        <row r="3">
          <cell r="B3"/>
          <cell r="C3"/>
          <cell r="D3"/>
        </row>
        <row r="4">
          <cell r="B4" t="str">
            <v>Concepto</v>
          </cell>
          <cell r="C4" t="str">
            <v>UVT</v>
          </cell>
          <cell r="D4" t="str">
            <v>TARIFA $</v>
          </cell>
        </row>
        <row r="5">
          <cell r="B5" t="str">
            <v>Modificación de registro sanitario, permiso sanitario, notificación sanitaria.</v>
          </cell>
          <cell r="C5">
            <v>8.8699999999999992</v>
          </cell>
          <cell r="D5">
            <v>376194</v>
          </cell>
          <cell r="E5"/>
        </row>
        <row r="6">
          <cell r="B6" t="str">
            <v>Modificación de registro sanitario, “Aplicable a microempresas, incluyendo los pequeños productores de acuerdo con la tipificación actual en el marco del Decreto 691 de 2018. Exceptuada de pago, en el marco del parágrafo 2 del Art. 2 de Ley 2069 de 2020.”</v>
          </cell>
          <cell r="C6">
            <v>0</v>
          </cell>
          <cell r="D6">
            <v>0</v>
          </cell>
          <cell r="E6"/>
        </row>
        <row r="7">
          <cell r="B7"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C7">
            <v>14.91</v>
          </cell>
          <cell r="D7">
            <v>632363</v>
          </cell>
          <cell r="E7"/>
        </row>
        <row r="8">
          <cell r="B8"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C9">
            <v>15.76</v>
          </cell>
          <cell r="D9">
            <v>668413</v>
          </cell>
          <cell r="E9"/>
        </row>
        <row r="10">
          <cell r="B10"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0">
            <v>0</v>
          </cell>
          <cell r="D10">
            <v>0</v>
          </cell>
          <cell r="E10"/>
        </row>
        <row r="11">
          <cell r="B1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C11">
            <v>16.600000000000001</v>
          </cell>
          <cell r="D11">
            <v>704039</v>
          </cell>
          <cell r="E11"/>
        </row>
        <row r="12">
          <cell r="B1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2">
            <v>0</v>
          </cell>
          <cell r="D12">
            <v>0</v>
          </cell>
          <cell r="E12"/>
        </row>
        <row r="13">
          <cell r="B1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C13">
            <v>17.43</v>
          </cell>
          <cell r="D13">
            <v>739241</v>
          </cell>
          <cell r="E13"/>
        </row>
        <row r="14">
          <cell r="B1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4">
            <v>0</v>
          </cell>
          <cell r="D14">
            <v>0</v>
          </cell>
          <cell r="E14"/>
        </row>
        <row r="15">
          <cell r="B15" t="str">
            <v xml:space="preserve">Modificación del registro sanitario de un medicamento de síntesis o biológico por cambios de calidad de nivel bajo y aspectos legales, con autorización de agotamiento (ver instructivo). </v>
          </cell>
          <cell r="C15">
            <v>46.5</v>
          </cell>
          <cell r="D15">
            <v>1972158</v>
          </cell>
          <cell r="E15"/>
        </row>
        <row r="16">
          <cell r="B16" t="str">
            <v>Modificación del registro sanitario de un medicamento de síntesis o biológico por cambios de calidad de nivel bajo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Modificación por cambios en el contenido de un registro sanitario de medicamentos biológicos por aspectos legales con autorización de agotamiento (ver instructivo).</v>
          </cell>
          <cell r="C17">
            <v>23.23</v>
          </cell>
          <cell r="D17">
            <v>985231</v>
          </cell>
          <cell r="E17"/>
        </row>
        <row r="18">
          <cell r="B18"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8">
            <v>0</v>
          </cell>
          <cell r="D18">
            <v>0</v>
          </cell>
          <cell r="E18"/>
        </row>
        <row r="19">
          <cell r="B19" t="str">
            <v>Modificación de registro sanitario de un medicamento de Síntesis o Biológico por cambios de calidad de nivel alto con autorización de agotamiento (ver instructivo).</v>
          </cell>
          <cell r="C19">
            <v>60.77</v>
          </cell>
          <cell r="D19">
            <v>2577377</v>
          </cell>
          <cell r="E19"/>
        </row>
        <row r="20">
          <cell r="B20"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0">
            <v>0</v>
          </cell>
          <cell r="D20">
            <v>0</v>
          </cell>
          <cell r="E20"/>
        </row>
        <row r="21">
          <cell r="B21" t="str">
            <v xml:space="preserve">Modificación del registro sanitario de un medicamento de Síntesis o Biológico por cambios de calidad de nivel alto y aspectos legales, con autorización de agotamiento (ver instructivo).  </v>
          </cell>
          <cell r="C21">
            <v>67.680000000000007</v>
          </cell>
          <cell r="D21">
            <v>2870444</v>
          </cell>
          <cell r="E21"/>
        </row>
        <row r="22">
          <cell r="B22" t="str">
            <v>Modificación del registro sanitario de un medicamento de Síntesis o Biológico por cambios de calidad de nivel alto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2">
            <v>0</v>
          </cell>
          <cell r="D22">
            <v>0</v>
          </cell>
          <cell r="E22"/>
        </row>
        <row r="23">
          <cell r="B23" t="str">
            <v xml:space="preserve">Modificaciones de registro sanitario de un medicamento de Síntesis o Biológico por cambios de calidad de nivel bajo con autorización de agotamiento (ver instructivo).  </v>
          </cell>
          <cell r="C23">
            <v>28.97</v>
          </cell>
          <cell r="D23">
            <v>1228676</v>
          </cell>
          <cell r="E23"/>
        </row>
        <row r="24">
          <cell r="B24" t="str">
            <v>Modificaciones de registro sanitario de un medicamento de Síntesis o Biológico por cambios de calidad de nivel bajo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4">
            <v>0</v>
          </cell>
          <cell r="D24">
            <v>0</v>
          </cell>
          <cell r="E24"/>
        </row>
        <row r="25">
          <cell r="B25" t="str">
            <v xml:space="preserve">Cambios o modificaciones legales a la información de la Notificación Sanitaria Obligatoria de productos cosméticos, de higiene doméstica y absorbentes de higiene personal /Modificaciones aplicables al Importador paralelo. </v>
          </cell>
          <cell r="C25">
            <v>7.36</v>
          </cell>
          <cell r="D25">
            <v>312152</v>
          </cell>
          <cell r="E25"/>
        </row>
        <row r="26">
          <cell r="B26" t="str">
            <v>Cambios técnicos a Notificación Sanitaria Obligatoria de productos cosméticos, de higiene doméstica y absorbentes de higiene personal.</v>
          </cell>
          <cell r="C26">
            <v>10.14</v>
          </cell>
          <cell r="D26">
            <v>430058</v>
          </cell>
          <cell r="E26"/>
        </row>
        <row r="27">
          <cell r="B27" t="str">
            <v>Cambios técnico - legales a Notificación Sanitaria Obligatoria de productos cosméticos, de higiene doméstica y absorbentes de higiene personal.</v>
          </cell>
          <cell r="C27">
            <v>11.5</v>
          </cell>
          <cell r="D27">
            <v>487738</v>
          </cell>
          <cell r="E27"/>
        </row>
        <row r="28">
          <cell r="B28" t="str">
            <v>Modificaciones por cambios en el contenido de un registro sanitario de medicamento homeopático o suplemento dietario por aspectos legales.</v>
          </cell>
          <cell r="C28">
            <v>12.64</v>
          </cell>
          <cell r="D28">
            <v>536088</v>
          </cell>
          <cell r="E28"/>
        </row>
        <row r="29">
          <cell r="B29" t="str">
            <v>Modificaciones por cambios en el contenido de un registro sanitario de medicamento homeopático o suplemento dietario por aspectos legales, “Aplicable a microempresas, incluyendo los pequeños productores de acuerdo con la tipificación actual en el marco del Decreto 691 de 2018. Exceptuada de pago, en el marco del parágrafo 2 del Art. 2 de Ley 2069 de 2020.”</v>
          </cell>
          <cell r="C29">
            <v>0</v>
          </cell>
          <cell r="D29">
            <v>0</v>
          </cell>
          <cell r="E29"/>
        </row>
        <row r="30">
          <cell r="B30" t="str">
            <v>Modificaciones por cambios en el contenido de un registro sanitario de medicamento homeopático o suplemento dietario por aspectos técnico legales.</v>
          </cell>
          <cell r="C30">
            <v>17.559999999999999</v>
          </cell>
          <cell r="D30">
            <v>744755</v>
          </cell>
          <cell r="E30"/>
        </row>
        <row r="31">
          <cell r="B31" t="str">
            <v>Modificaciones por cambios en el contenido de un registro sanitario de medicamento homeopático o suplemento dietario por aspectos técnico legales, “Aplicable a microempresas, incluyendo los pequeños productores de acuerdo con la tipificación actual en el marco del Decreto 691 de 2018. Exceptuada de pago, en el marco del parágrafo 2 del Art. 2 de Ley 2069 de 2020.”</v>
          </cell>
          <cell r="C31">
            <v>0</v>
          </cell>
          <cell r="D31">
            <v>0</v>
          </cell>
          <cell r="E31"/>
        </row>
        <row r="32">
          <cell r="B32"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C32">
            <v>29.34</v>
          </cell>
          <cell r="D32">
            <v>1244368</v>
          </cell>
          <cell r="E32"/>
        </row>
        <row r="33">
          <cell r="B33"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v>
          </cell>
          <cell r="C33">
            <v>0</v>
          </cell>
          <cell r="D33">
            <v>0</v>
          </cell>
          <cell r="E33"/>
        </row>
        <row r="34">
          <cell r="B34"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C34">
            <v>29.08</v>
          </cell>
          <cell r="D34">
            <v>1233341</v>
          </cell>
          <cell r="E34"/>
        </row>
        <row r="35">
          <cell r="B35"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cell r="C35">
            <v>0</v>
          </cell>
          <cell r="D35">
            <v>0</v>
          </cell>
          <cell r="E35"/>
        </row>
        <row r="36">
          <cell r="B36" t="str">
            <v>Modificación de registro sanitario por cambios que afecten la eficacia, la seguridad y/o aspectos farmacológicos del medicamento con excepción de la modificación de registro sanitario por ampliación de indicaciones.</v>
          </cell>
          <cell r="C36">
            <v>80.14</v>
          </cell>
          <cell r="D36">
            <v>3398898</v>
          </cell>
          <cell r="E36"/>
        </row>
        <row r="37">
          <cell r="B37"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cell r="C37">
            <v>0</v>
          </cell>
          <cell r="D37">
            <v>0</v>
          </cell>
          <cell r="E37"/>
        </row>
        <row r="38">
          <cell r="B38" t="str">
            <v>Modificación del registro sanitario de un medicamento de Síntesis o Biológico por cambio de modalidad</v>
          </cell>
          <cell r="C38">
            <v>283.25</v>
          </cell>
          <cell r="D38">
            <v>12013199</v>
          </cell>
          <cell r="E38"/>
        </row>
        <row r="39">
          <cell r="B39"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cell r="C39">
            <v>0</v>
          </cell>
          <cell r="D39">
            <v>0</v>
          </cell>
          <cell r="E39"/>
        </row>
        <row r="40">
          <cell r="B40" t="str">
            <v>Modificación del registro sanitario de productos Biológicos por cambios de calidad de nivel alto que requieran concepto de la Comisión Revisora (ver instructivo)</v>
          </cell>
          <cell r="C40">
            <v>93.49</v>
          </cell>
          <cell r="D40">
            <v>3965098</v>
          </cell>
          <cell r="E40"/>
        </row>
        <row r="41">
          <cell r="B41"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cell r="C41">
            <v>0</v>
          </cell>
          <cell r="D41">
            <v>0</v>
          </cell>
          <cell r="E41"/>
        </row>
        <row r="42">
          <cell r="B42"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C42">
            <v>13.28</v>
          </cell>
          <cell r="D42">
            <v>563231</v>
          </cell>
          <cell r="E42"/>
        </row>
        <row r="43">
          <cell r="B43"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cell r="C43">
            <v>0</v>
          </cell>
          <cell r="D43">
            <v>0</v>
          </cell>
          <cell r="E43"/>
        </row>
        <row r="44">
          <cell r="B44" t="str">
            <v>Modificación automática de registro sanitario, permiso sanitario o notificación sanitaria de alimentos que presenten máximo dos (2) cambios técnicos. Adicionalmente, se podrán incluir cambios legales.</v>
          </cell>
          <cell r="C44">
            <v>14.06</v>
          </cell>
          <cell r="D44">
            <v>596313</v>
          </cell>
          <cell r="E44"/>
        </row>
        <row r="45">
          <cell r="B45" t="str">
            <v>Modificación automática de registro sanitario de alimentos que presenten máximo dos (2)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5">
            <v>0</v>
          </cell>
          <cell r="D45">
            <v>0</v>
          </cell>
          <cell r="E45"/>
        </row>
        <row r="46">
          <cell r="B46" t="str">
            <v>Modificación automática de registro sanitario, permiso sanitario o notificación sanitaria de alimentos que presenten entre tres (3) y ocho (8) cambios técnicos. Adicionalmente, se podrán incluir cambios legales.</v>
          </cell>
          <cell r="C46">
            <v>15.16</v>
          </cell>
          <cell r="D46">
            <v>642966</v>
          </cell>
          <cell r="E46"/>
        </row>
        <row r="47">
          <cell r="B47" t="str">
            <v>Modificación automática de registro sanitario de alimentos que presenten entre tres (3) y ocho (8)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7">
            <v>0</v>
          </cell>
          <cell r="D47">
            <v>0</v>
          </cell>
          <cell r="E47"/>
        </row>
        <row r="48">
          <cell r="B48" t="str">
            <v>Modificación automática de registro sanitario, permiso sanitario o notificación sanitaria de alimentos que presenten entre nueve (9) y catorce (14) cambios técnicos. Adicionalmente, se podrán incluir cambios legales.</v>
          </cell>
          <cell r="C48">
            <v>16.739999999999998</v>
          </cell>
          <cell r="D48">
            <v>709977</v>
          </cell>
          <cell r="E48"/>
        </row>
        <row r="49">
          <cell r="B49" t="str">
            <v>Modificación automática de registro sanitario de alimentos que presenten entre nueve (9) y catorce (14)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9">
            <v>0</v>
          </cell>
          <cell r="D49">
            <v>0</v>
          </cell>
          <cell r="E49"/>
        </row>
        <row r="50">
          <cell r="B50" t="str">
            <v>Modificación automática de registro sanitario, permiso sanitario o notificación sanitaria de alimentos que presenten quince (15) o más cambios técnicos. Adicionalmente, se podrán incluir cambios legales.</v>
          </cell>
          <cell r="C50">
            <v>18.579999999999998</v>
          </cell>
          <cell r="D50">
            <v>788015</v>
          </cell>
          <cell r="E50"/>
        </row>
        <row r="51">
          <cell r="B51" t="str">
            <v>Modificación automática de registro sanitario de alimentos que presenten quince (15) o más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51">
            <v>0</v>
          </cell>
          <cell r="D51">
            <v>0</v>
          </cell>
          <cell r="E51"/>
        </row>
        <row r="52">
          <cell r="B52"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2">
            <v>16.87</v>
          </cell>
          <cell r="D52">
            <v>715490</v>
          </cell>
          <cell r="E52"/>
        </row>
        <row r="53">
          <cell r="B53"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3">
            <v>0</v>
          </cell>
          <cell r="D53">
            <v>0</v>
          </cell>
          <cell r="E53"/>
        </row>
        <row r="54">
          <cell r="B54"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4">
            <v>21.64</v>
          </cell>
          <cell r="D54">
            <v>917796</v>
          </cell>
          <cell r="E54"/>
        </row>
        <row r="55">
          <cell r="B55"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5">
            <v>0</v>
          </cell>
          <cell r="D55">
            <v>0</v>
          </cell>
          <cell r="E55"/>
        </row>
        <row r="56">
          <cell r="B56"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6">
            <v>24.52</v>
          </cell>
          <cell r="D56">
            <v>1039942</v>
          </cell>
          <cell r="E56"/>
        </row>
        <row r="57">
          <cell r="B5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7">
            <v>0</v>
          </cell>
          <cell r="D57">
            <v>0</v>
          </cell>
          <cell r="E57"/>
        </row>
        <row r="58">
          <cell r="B58" t="str">
            <v>Modificación automática de registro sanitario de antivenenos por aspectos legales y combinación entre éstos, con agotamiento.</v>
          </cell>
          <cell r="C58">
            <v>24.02</v>
          </cell>
          <cell r="D58">
            <v>1018736</v>
          </cell>
          <cell r="E58"/>
        </row>
        <row r="59">
          <cell r="B59" t="str">
            <v>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v>
          </cell>
          <cell r="C59">
            <v>0</v>
          </cell>
          <cell r="D59">
            <v>0</v>
          </cell>
          <cell r="E59"/>
        </row>
        <row r="60">
          <cell r="B60" t="str">
            <v>Modificación automática de registro sanitario de medicamentos de síntesis química, gases medicinales o antivenenos por aspectos técnicos, combinación entre éstos y de técnicos con legales, con agotamiento.</v>
          </cell>
          <cell r="C60">
            <v>32.01</v>
          </cell>
          <cell r="D60">
            <v>1357608</v>
          </cell>
          <cell r="E60"/>
        </row>
        <row r="61">
          <cell r="B61"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1">
            <v>0</v>
          </cell>
          <cell r="D61">
            <v>0</v>
          </cell>
          <cell r="E61"/>
        </row>
        <row r="62">
          <cell r="B62" t="str">
            <v>Modificación de registro sanitario por cambios que afecten la calidad del medicamento y que requieren presentar estudios de Biodisponibilidad (BD) y Bioequivalencia (BE).</v>
          </cell>
          <cell r="C62">
            <v>261.8</v>
          </cell>
          <cell r="D62">
            <v>11103462</v>
          </cell>
          <cell r="E62"/>
        </row>
        <row r="63">
          <cell r="B63"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Modificación a la autorización de movimiento transfronterizo, el tránsito, la manipulación y la utilización de los Organismos Vivos Modificados, OVM, para uso exclusivo en salud y alimentación humana.</v>
          </cell>
          <cell r="C64">
            <v>7.08</v>
          </cell>
          <cell r="D64">
            <v>300277</v>
          </cell>
          <cell r="E64"/>
        </row>
        <row r="65">
          <cell r="B65" t="str">
            <v>Modificaciones automáticas por cambios de tipo legal en el contenido de un registro sanitario de preparación farmacéutica con base en plantas medicinales (PFM) o producto fitoterapéutico tradicional (PFT) o importado (PFTI) con autorización de agotamiento.</v>
          </cell>
          <cell r="C65">
            <v>16.43</v>
          </cell>
          <cell r="D65">
            <v>696829</v>
          </cell>
          <cell r="E65"/>
        </row>
        <row r="66">
          <cell r="B66"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6">
            <v>0</v>
          </cell>
          <cell r="D66">
            <v>0</v>
          </cell>
          <cell r="E66"/>
        </row>
        <row r="67">
          <cell r="B67"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C67">
            <v>29.49</v>
          </cell>
          <cell r="D67">
            <v>1250730</v>
          </cell>
          <cell r="E67"/>
        </row>
        <row r="68">
          <cell r="B68"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8">
            <v>0</v>
          </cell>
          <cell r="D68">
            <v>0</v>
          </cell>
          <cell r="E68"/>
        </row>
        <row r="69">
          <cell r="B69" t="str">
            <v>Modificaciones por cambios de tipo técnico-legal en el contenido de un registro sanitario de preparación farmacéutica con base en plantas medicinales (PFM) o producto fitoterapéutico tradicional (PFT) o importado (PFTI) con autorización de agotamiento.</v>
          </cell>
          <cell r="C69">
            <v>26.93</v>
          </cell>
          <cell r="D69">
            <v>1142155</v>
          </cell>
          <cell r="E69"/>
        </row>
        <row r="70">
          <cell r="B70"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70">
            <v>0</v>
          </cell>
          <cell r="D70">
            <v>0</v>
          </cell>
          <cell r="E70"/>
        </row>
        <row r="71">
          <cell r="B71"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C71">
            <v>39.61</v>
          </cell>
          <cell r="D71">
            <v>1679939</v>
          </cell>
          <cell r="E71"/>
        </row>
        <row r="72">
          <cell r="B72"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v>
          </cell>
          <cell r="C72">
            <v>0</v>
          </cell>
          <cell r="D72">
            <v>0</v>
          </cell>
        </row>
        <row r="73">
          <cell r="B73" t="str">
            <v>Modificación del registro sanitario de un medicamento Biológico por cambios de calidad de nivel medio y aspectos legales, con autorización de agotamiento.</v>
          </cell>
          <cell r="C73">
            <v>53.25</v>
          </cell>
          <cell r="D73">
            <v>2258439</v>
          </cell>
        </row>
        <row r="74">
          <cell r="B74"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cell r="C74">
            <v>0</v>
          </cell>
          <cell r="D74">
            <v>0</v>
          </cell>
        </row>
        <row r="75">
          <cell r="B75" t="str">
            <v>Modificación automática por cambios en el contenido de un registro sanitario de un medicamento de síntesis química o un gas medicinal en aspectos administrativo - legales (consultar guía)</v>
          </cell>
          <cell r="C75">
            <v>8.9499999999999993</v>
          </cell>
          <cell r="D75">
            <v>379587</v>
          </cell>
        </row>
        <row r="76">
          <cell r="B76"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cell r="C76">
            <v>0</v>
          </cell>
          <cell r="D76">
            <v>0</v>
          </cell>
        </row>
        <row r="77">
          <cell r="B77" t="str">
            <v>Modificación de Autorización Sanitaria de Uso de Emergencia - ASUE para medicamentos de síntesis química y biológicos destinados a la prevención y tratamiento de la Covid – 19 en vigencia de la emergencia sanitaria</v>
          </cell>
          <cell r="C77">
            <v>71.23</v>
          </cell>
          <cell r="D77">
            <v>3021007</v>
          </cell>
        </row>
        <row r="78">
          <cell r="B78" t="str">
            <v>Actualización del Plan de Gestión de Riesgo (PGR) para Medicamentos de Síntesis Química y Productos Biológicos"</v>
          </cell>
          <cell r="C78">
            <v>60.34</v>
          </cell>
          <cell r="D78">
            <v>2559140</v>
          </cell>
        </row>
      </sheetData>
      <sheetData sheetId="8">
        <row r="1">
          <cell r="B1"/>
          <cell r="C1"/>
          <cell r="D1"/>
        </row>
        <row r="2">
          <cell r="B2"/>
          <cell r="C2"/>
          <cell r="D2"/>
        </row>
        <row r="3">
          <cell r="B3"/>
          <cell r="C3"/>
          <cell r="D3"/>
        </row>
        <row r="4">
          <cell r="B4" t="str">
            <v>Concepto</v>
          </cell>
          <cell r="C4" t="str">
            <v>UVT</v>
          </cell>
          <cell r="D4" t="str">
            <v>TARIFA $</v>
          </cell>
          <cell r="E4" t="str">
            <v>VERDADERO - FALSO</v>
          </cell>
        </row>
        <row r="5">
          <cell r="B5" t="str">
            <v>Alimentos adicionados y/o enriquecidos y/o fortificados con vitaminas, minerales, aminoácidos, proteínas, oligoelementos, ácidos grasos y otros; complementos alimenticios en presentaciones farmacéuticas.</v>
          </cell>
          <cell r="C5">
            <v>110.1</v>
          </cell>
          <cell r="D5">
            <v>4669561</v>
          </cell>
          <cell r="E5" t="e">
            <v>#REF!</v>
          </cell>
        </row>
        <row r="6">
          <cell r="B6" t="str">
            <v>Leche en polvo: entera, semidescremada y descremada, y/o adicionada y/o fortificada con vitaminas y/o minerales y/u otros.</v>
          </cell>
          <cell r="C6">
            <v>70.06</v>
          </cell>
          <cell r="D6">
            <v>2971385</v>
          </cell>
          <cell r="E6" t="e">
            <v>#REF!</v>
          </cell>
        </row>
        <row r="7">
          <cell r="B7" t="str">
            <v>Carne y derivados cárnicos.</v>
          </cell>
          <cell r="C7">
            <v>76.739999999999995</v>
          </cell>
          <cell r="D7">
            <v>3254697</v>
          </cell>
          <cell r="E7" t="e">
            <v>#REF!</v>
          </cell>
        </row>
        <row r="8">
          <cell r="B8" t="str">
            <v>Derivados de Frutas: jugos, concentrados, néctares, pulpas, pulpas azucaradas y refrescos, y/o adicionados y/o fortificados con vitaminas y minerales, pulpa y fruta deshidratada.</v>
          </cell>
          <cell r="C8">
            <v>58.39</v>
          </cell>
          <cell r="D8">
            <v>2476437</v>
          </cell>
          <cell r="E8" t="e">
            <v>#REF!</v>
          </cell>
        </row>
        <row r="9">
          <cell r="B9" t="str">
            <v>Derivados Lácteos.</v>
          </cell>
          <cell r="C9">
            <v>92.58</v>
          </cell>
          <cell r="D9">
            <v>3926503</v>
          </cell>
          <cell r="E9" t="e">
            <v>#REF!</v>
          </cell>
        </row>
        <row r="10">
          <cell r="B10" t="str">
            <v>Derivados de la pesca (conservas, semiconservas y preparados).</v>
          </cell>
          <cell r="C10">
            <v>39.200000000000003</v>
          </cell>
          <cell r="D10">
            <v>1662550</v>
          </cell>
          <cell r="E10" t="e">
            <v>#REF!</v>
          </cell>
        </row>
        <row r="11">
          <cell r="B11" t="str">
            <v>Frutas y hortalizas: mermeladas, jaleas, conservas de frutas, bocadillos, encurtidos, verduras, legumbres, raíces, bulbos, tubérculos o rizomas crudos o procesados, oleaginosas.</v>
          </cell>
          <cell r="C11">
            <v>60.89</v>
          </cell>
          <cell r="D11">
            <v>2582467</v>
          </cell>
          <cell r="E11" t="e">
            <v>#REF!</v>
          </cell>
        </row>
        <row r="12">
          <cell r="B12" t="str">
            <v>Granos, granulados, cereales, y derivados, harinas y derivados, extruidos o texturizados y pastas alimenticias, crudos o procesados.</v>
          </cell>
          <cell r="C12">
            <v>69.23</v>
          </cell>
          <cell r="D12">
            <v>2936183</v>
          </cell>
          <cell r="E12" t="e">
            <v>#REF!</v>
          </cell>
        </row>
        <row r="13">
          <cell r="B13" t="str">
            <v>Alimentos y bebidas dietéticas, hidratantes, carbonatadas, cremas no lácteas.</v>
          </cell>
          <cell r="C13">
            <v>57.55</v>
          </cell>
          <cell r="D13">
            <v>2440811</v>
          </cell>
          <cell r="E13" t="e">
            <v>#REF!</v>
          </cell>
        </row>
        <row r="14">
          <cell r="B14" t="str">
            <v>Bebidas estimulantes: café, té, mate, aromática, chocolate, cocoa, tisanas.</v>
          </cell>
          <cell r="C14">
            <v>47.54</v>
          </cell>
          <cell r="D14">
            <v>2016266</v>
          </cell>
          <cell r="E14" t="e">
            <v>#REF!</v>
          </cell>
        </row>
        <row r="15">
          <cell r="B15" t="str">
            <v>Gaseosas, refrescos saborizados, cervezas no alcohólicas, aguas envasadas, helados de agua, hielo para consumo directo, granizados.</v>
          </cell>
          <cell r="C15">
            <v>60.05</v>
          </cell>
          <cell r="D15">
            <v>2546841</v>
          </cell>
          <cell r="E15" t="e">
            <v>#REF!</v>
          </cell>
        </row>
        <row r="16">
          <cell r="B16" t="str">
            <v>Azúcares y derivados: azúcar, melazas, productos de confitería, miel de abejas y sus derivados, panela, chocolates y sus sucedáneos, gelatina y sus derivados.</v>
          </cell>
          <cell r="C16">
            <v>63.39</v>
          </cell>
          <cell r="D16">
            <v>2688497</v>
          </cell>
          <cell r="E16" t="e">
            <v>#REF!</v>
          </cell>
        </row>
        <row r="17">
          <cell r="B17" t="str">
            <v>Especias, condimentos, salsas, aderezo, vinagre, mayonesa, mostaza, sal para consumo humano.</v>
          </cell>
          <cell r="C17">
            <v>79.239999999999995</v>
          </cell>
          <cell r="D17">
            <v>3360727</v>
          </cell>
          <cell r="E17" t="e">
            <v>#REF!</v>
          </cell>
        </row>
        <row r="18">
          <cell r="B18" t="str">
            <v>Grasas, aceites, mezclas de aceites, margarinas, manteca comestible, minarinas, emulsiones para untar (esparcibles), aliñado graso.</v>
          </cell>
          <cell r="C18">
            <v>50.05</v>
          </cell>
          <cell r="D18">
            <v>2122721</v>
          </cell>
          <cell r="E18" t="e">
            <v>#REF!</v>
          </cell>
        </row>
        <row r="19">
          <cell r="B19" t="str">
            <v>Margarinas, minarinas y emulsiones para untar con vitaminas.</v>
          </cell>
          <cell r="C19">
            <v>54.22</v>
          </cell>
          <cell r="D19">
            <v>2299579</v>
          </cell>
          <cell r="E19" t="e">
            <v>#REF!</v>
          </cell>
        </row>
        <row r="20">
          <cell r="B20" t="str">
            <v>Licores: aguardiente, whisky, cogñac, brandy, ron, vodka, ginebra, gyn, tequila, licor, cremas, licor anisado, pisco, grapa, cachaza, licores saborizados.</v>
          </cell>
          <cell r="C20">
            <v>35.869999999999997</v>
          </cell>
          <cell r="D20">
            <v>1521318</v>
          </cell>
          <cell r="E20" t="e">
            <v>#REF!</v>
          </cell>
        </row>
        <row r="21">
          <cell r="B21" t="str">
            <v>Vinos, cocteles y aperitivos, refrescos vínicos.</v>
          </cell>
          <cell r="C21">
            <v>40.869999999999997</v>
          </cell>
          <cell r="D21">
            <v>1733378</v>
          </cell>
          <cell r="E21" t="e">
            <v>#REF!</v>
          </cell>
        </row>
        <row r="22">
          <cell r="B22" t="str">
            <v>Cervezas</v>
          </cell>
          <cell r="C22">
            <v>40.04</v>
          </cell>
          <cell r="D22">
            <v>1698176</v>
          </cell>
          <cell r="E22" t="e">
            <v>#REF!</v>
          </cell>
        </row>
        <row r="23">
          <cell r="B23" t="str">
            <v>Análisis de migración global y de migración específica de metales pesados (Cd, Pb, Hg y Cr) en materiales y objetos poliméricos plásticos destinados a entrar en contacto con alimentos y bebidas para consumo humano.</v>
          </cell>
          <cell r="C23">
            <v>67.56</v>
          </cell>
          <cell r="D23">
            <v>2865355</v>
          </cell>
          <cell r="E23" t="e">
            <v>#REF!</v>
          </cell>
        </row>
        <row r="24">
          <cell r="B24" t="str">
            <v>Análisis de materias primas, aditivos, otros.</v>
          </cell>
          <cell r="C24">
            <v>38.369999999999997</v>
          </cell>
          <cell r="D24">
            <v>1627348</v>
          </cell>
          <cell r="E24" t="e">
            <v>#REF!</v>
          </cell>
        </row>
        <row r="25">
          <cell r="B25" t="str">
            <v>Análisis de vitaminas (Valor por c/u).</v>
          </cell>
          <cell r="C25">
            <v>41.7</v>
          </cell>
          <cell r="D25">
            <v>1768580</v>
          </cell>
          <cell r="E25" t="e">
            <v>#REF!</v>
          </cell>
        </row>
        <row r="26">
          <cell r="B26" t="str">
            <v>Análisis de Micotoxinas (Valor por c/u).</v>
          </cell>
          <cell r="C26">
            <v>31.7</v>
          </cell>
          <cell r="D26">
            <v>1344460</v>
          </cell>
          <cell r="E26" t="e">
            <v>#REF!</v>
          </cell>
        </row>
        <row r="27">
          <cell r="B27" t="str">
            <v>Análisis de metales por absorción atómica o ICP (Valor por c/u).</v>
          </cell>
          <cell r="C27">
            <v>32.53</v>
          </cell>
          <cell r="D27">
            <v>1379662</v>
          </cell>
          <cell r="E27" t="e">
            <v>#REF!</v>
          </cell>
        </row>
        <row r="28">
          <cell r="B28" t="str">
            <v>Análisis de trazas de metales en horno de grafito por absorción atómica o ICP (Valor por c/u).</v>
          </cell>
          <cell r="C28">
            <v>25.02</v>
          </cell>
          <cell r="D28">
            <v>1061148</v>
          </cell>
          <cell r="E28" t="e">
            <v>#REF!</v>
          </cell>
        </row>
        <row r="29">
          <cell r="B29" t="str">
            <v>Análisis varios (colorantes, conservantes, grado alcohólico, Metanol.)</v>
          </cell>
          <cell r="C29">
            <v>28.36</v>
          </cell>
          <cell r="D29">
            <v>1202804</v>
          </cell>
          <cell r="E29" t="e">
            <v>#REF!</v>
          </cell>
        </row>
        <row r="30">
          <cell r="B30" t="str">
            <v>Análisis de residuos de plaguicidas: organofosforados, organoclorados y carbamatos.</v>
          </cell>
          <cell r="C30">
            <v>133.44999999999999</v>
          </cell>
          <cell r="D30">
            <v>5659881</v>
          </cell>
          <cell r="E30" t="e">
            <v>#REF!</v>
          </cell>
        </row>
        <row r="31">
          <cell r="B31" t="str">
            <v>Análisis microbiológico de alimentos.</v>
          </cell>
          <cell r="C31">
            <v>44.21</v>
          </cell>
          <cell r="D31">
            <v>1875035</v>
          </cell>
          <cell r="E31" t="e">
            <v>#REF!</v>
          </cell>
        </row>
        <row r="32">
          <cell r="B32" t="str">
            <v>Análisis microbiológicos especiales.</v>
          </cell>
          <cell r="C32">
            <v>25.02</v>
          </cell>
          <cell r="D32">
            <v>1061148</v>
          </cell>
          <cell r="E32" t="e">
            <v>#REF!</v>
          </cell>
        </row>
        <row r="33">
          <cell r="B33" t="str">
            <v>Análisis microscópico de alimentos.</v>
          </cell>
          <cell r="C33">
            <v>30.03</v>
          </cell>
          <cell r="D33">
            <v>1273632</v>
          </cell>
          <cell r="E33" t="e">
            <v>#REF!</v>
          </cell>
        </row>
        <row r="34">
          <cell r="B34" t="str">
            <v>Leche líquida higienizada entera, semidescremada y descremada adicionada o no con fibra, y/o adicionada y/o fortificada con vitaminas y minerales.</v>
          </cell>
          <cell r="C34">
            <v>70.900000000000006</v>
          </cell>
          <cell r="D34">
            <v>3007011</v>
          </cell>
          <cell r="E34" t="e">
            <v>#REF!</v>
          </cell>
        </row>
        <row r="35">
          <cell r="B35" t="str">
            <v>Alimentos sustitutos y complementarios de la leche materna.</v>
          </cell>
          <cell r="C35">
            <v>72.569999999999993</v>
          </cell>
          <cell r="D35">
            <v>3077839</v>
          </cell>
          <cell r="E35" t="e">
            <v>#REF!</v>
          </cell>
        </row>
        <row r="36">
          <cell r="B36" t="str">
            <v>Alimentos infantiles.</v>
          </cell>
          <cell r="C36">
            <v>75.900000000000006</v>
          </cell>
          <cell r="D36">
            <v>3219071</v>
          </cell>
          <cell r="E36" t="e">
            <v>#REF!</v>
          </cell>
        </row>
        <row r="37">
          <cell r="B37" t="str">
            <v>Alimentos y bebidas de imitación o fantasía.</v>
          </cell>
          <cell r="C37">
            <v>70.900000000000006</v>
          </cell>
          <cell r="D37">
            <v>3007011</v>
          </cell>
          <cell r="E37" t="e">
            <v>#REF!</v>
          </cell>
        </row>
        <row r="38">
          <cell r="B38" t="str">
            <v>Alimentos y bebidas preparados: platos listos para el consumo, arepas, pizzas, pastas con o sin relleno, burritos mexicanos, tacos mexicanos, empanadas, tamales, pasabocas, cereales, granos, tubérculos, hortalizas, ensaladas de frutas, salpicón.</v>
          </cell>
          <cell r="C38">
            <v>45.88</v>
          </cell>
          <cell r="D38">
            <v>1945863</v>
          </cell>
          <cell r="E38" t="e">
            <v>#REF!</v>
          </cell>
        </row>
        <row r="39">
          <cell r="B39" t="str">
            <v>Alimentos diversos: huevo en conserva, liofilizados, pasteurizados, levadura, aditivos de uso directo para el consumidor.</v>
          </cell>
          <cell r="C39">
            <v>50.05</v>
          </cell>
          <cell r="D39">
            <v>2122721</v>
          </cell>
          <cell r="E39" t="e">
            <v>#REF!</v>
          </cell>
        </row>
        <row r="40">
          <cell r="B40" t="str">
            <v>Materias primas: Alcohol extraneutro o rectificado, alcohol vínico, alcohol de malta, alcohol de cereales, tafias.</v>
          </cell>
          <cell r="C40">
            <v>44.21</v>
          </cell>
          <cell r="D40">
            <v>1875035</v>
          </cell>
          <cell r="E40" t="e">
            <v>#REF!</v>
          </cell>
        </row>
        <row r="41">
          <cell r="B41" t="str">
            <v>Análisis de incentivos en contacto con alimentos.</v>
          </cell>
          <cell r="C41">
            <v>55.88</v>
          </cell>
          <cell r="D41">
            <v>2369983</v>
          </cell>
          <cell r="E41" t="e">
            <v>#REF!</v>
          </cell>
        </row>
        <row r="42">
          <cell r="B42" t="str">
            <v>Determinación de especie cárnica.</v>
          </cell>
          <cell r="C42">
            <v>23.35</v>
          </cell>
          <cell r="D42">
            <v>990320</v>
          </cell>
          <cell r="E42" t="e">
            <v>#REF!</v>
          </cell>
        </row>
        <row r="43">
          <cell r="B43" t="str">
            <v>Análisis cualitativo de eventos de transformación para la detección de organismos genéticamente modificados. Más 5,81 UVT por Análisis cualitativo adicional de eventos de transformación para la detección de organismos genéticamente modificados.</v>
          </cell>
          <cell r="C43">
            <v>16.96</v>
          </cell>
          <cell r="D43">
            <v>719308</v>
          </cell>
          <cell r="E43" t="e">
            <v>#REF!</v>
          </cell>
        </row>
        <row r="44">
          <cell r="B44" t="str">
            <v>Análisis cuantitativo (adicional al análisis cualitativo) por evento de transformación para la detección de organismos genéticamente modificados.</v>
          </cell>
          <cell r="C44">
            <v>13.75</v>
          </cell>
          <cell r="D44">
            <v>583165</v>
          </cell>
          <cell r="E44" t="e">
            <v>#REF!</v>
          </cell>
        </row>
        <row r="45">
          <cell r="B45" t="str">
            <v>Análisis de laboratorio</v>
          </cell>
          <cell r="C45"/>
          <cell r="D45"/>
          <cell r="E45"/>
        </row>
        <row r="46">
          <cell r="B46" t="str">
            <v>Análisis de laboratorio a medicamentos sólidos (tabletas, granulados y cápsulas). Incluye pruebas de Identificación, Cuantificación del Fármaco, Determinación de Impurezas, Disolución y Uniformidad de dosis.</v>
          </cell>
          <cell r="C46">
            <v>99.24</v>
          </cell>
          <cell r="D46">
            <v>4208967</v>
          </cell>
          <cell r="E46" t="e">
            <v>#REF!</v>
          </cell>
        </row>
        <row r="47">
          <cell r="B47" t="str">
            <v>Análisis de laboratorio a medicamentos inyectables  (polvos para inyección, suspensiones y soluciones inyectables). Incluye pruebas de Identificación, Cuantificación,  Impurezas, Esterilidad y Endotoxinas.</v>
          </cell>
          <cell r="C47">
            <v>115.91</v>
          </cell>
          <cell r="D47">
            <v>4915975</v>
          </cell>
          <cell r="E47" t="e">
            <v>#REF!</v>
          </cell>
        </row>
        <row r="48">
          <cell r="B48" t="str">
            <v>Análisis de laboratorio a medicamentos en solución o suspensión  para administración oral  (soluciones y polvos para solución o suspensión oral). Incluye pruebas de Identificación, Cuantificación,  Impurezas, Limite Microbiano y pH.</v>
          </cell>
          <cell r="C48">
            <v>79.19</v>
          </cell>
          <cell r="D48">
            <v>3358606</v>
          </cell>
          <cell r="E48" t="e">
            <v>#REF!</v>
          </cell>
        </row>
        <row r="49">
          <cell r="B49" t="str">
            <v>Análisis de laboratorio a medicamentos para administración por vía oftálmica ótica o nasal. Incluye pruebas de Identificación, Cuantificación, pH y Pruebas Microbiológicas (límite microbiano o Esterilidad).</v>
          </cell>
          <cell r="C49">
            <v>71.27</v>
          </cell>
          <cell r="D49">
            <v>3022703</v>
          </cell>
          <cell r="E49" t="e">
            <v>#REF!</v>
          </cell>
        </row>
        <row r="50">
          <cell r="B50" t="str">
            <v>Análisis de laboratorio a medicamentos para administración cutánea (parches, líquidos, semisólidos y suspensiones). Incluye pruebas de Identificación, Cuantificación del Ingrediente activo, pH y Limite Microbiano.</v>
          </cell>
          <cell r="C50">
            <v>59.5</v>
          </cell>
          <cell r="D50">
            <v>2523514</v>
          </cell>
          <cell r="E50" t="e">
            <v>#REF!</v>
          </cell>
        </row>
        <row r="51">
          <cell r="B51" t="str">
            <v>Liberación de lotes precomercialización de vacunas, sueros de origen animal, productos hemoderivados y otros productos biológicos</v>
          </cell>
          <cell r="C51"/>
          <cell r="D51"/>
          <cell r="E51"/>
        </row>
        <row r="52">
          <cell r="B52" t="str">
            <v>Liberación de lote por documentación de hemoderivados, vacunas y sueros de origen animal excepto el suero antiofídico.</v>
          </cell>
          <cell r="C52">
            <v>21.09</v>
          </cell>
          <cell r="D52">
            <v>894469</v>
          </cell>
          <cell r="E52" t="e">
            <v>#REF!</v>
          </cell>
        </row>
        <row r="53">
          <cell r="B53" t="str">
            <v>Liberación de lote por análisis de vacunas.</v>
          </cell>
          <cell r="C53">
            <v>319.42</v>
          </cell>
          <cell r="D53">
            <v>13547241</v>
          </cell>
          <cell r="E53" t="e">
            <v>#REF!</v>
          </cell>
        </row>
        <row r="54">
          <cell r="B54" t="str">
            <v>Liberación de lote por análisis de hemoderivados.</v>
          </cell>
          <cell r="C54">
            <v>193.88</v>
          </cell>
          <cell r="D54">
            <v>8222839</v>
          </cell>
          <cell r="E54" t="e">
            <v>#REF!</v>
          </cell>
        </row>
        <row r="55">
          <cell r="B55" t="str">
            <v>Liberación de lote por análisis de sueros de origen animal.</v>
          </cell>
          <cell r="C55">
            <v>271.56</v>
          </cell>
          <cell r="D55">
            <v>11517403</v>
          </cell>
          <cell r="E55" t="e">
            <v>#REF!</v>
          </cell>
        </row>
      </sheetData>
      <sheetData sheetId="9">
        <row r="1">
          <cell r="B1"/>
          <cell r="C1"/>
          <cell r="D1"/>
        </row>
        <row r="2">
          <cell r="B2"/>
          <cell r="C2"/>
          <cell r="D2"/>
        </row>
        <row r="3">
          <cell r="D3"/>
        </row>
        <row r="4">
          <cell r="B4" t="str">
            <v>Concepto</v>
          </cell>
          <cell r="C4" t="str">
            <v>UVT</v>
          </cell>
          <cell r="D4" t="str">
            <v>TARIFA $</v>
          </cell>
        </row>
        <row r="5">
          <cell r="B5" t="str">
            <v>Certificaciones y Autorizaciones.</v>
          </cell>
          <cell r="C5"/>
          <cell r="D5"/>
        </row>
        <row r="6">
          <cell r="B6" t="str">
            <v>Certificación de venta libre en formato OMS; Certificación de venta libre con observaciones específicas por registro sanitario, permiso sanitario, permiso de comercialización, notificación sanitaria obligatoria o Notificación Sanitaria de Alimentos.</v>
          </cell>
          <cell r="C6">
            <v>2.99</v>
          </cell>
          <cell r="D6">
            <v>126812</v>
          </cell>
          <cell r="E6"/>
        </row>
        <row r="7">
          <cell r="B7" t="str">
            <v>Certificación Automática de No Obligatoriedad de Registros, Permisos y Notificaciones Sanitarias de alimentos o Certificado de Exportación</v>
          </cell>
          <cell r="C7">
            <v>6.73</v>
          </cell>
          <cell r="D7">
            <v>285433</v>
          </cell>
          <cell r="E7"/>
        </row>
        <row r="8">
          <cell r="B8" t="str">
            <v>Certificación de Venta Libre Automático con firma digital.</v>
          </cell>
          <cell r="C8">
            <v>0.51700000000000002</v>
          </cell>
          <cell r="D8">
            <v>21927</v>
          </cell>
          <cell r="E8"/>
        </row>
        <row r="9">
          <cell r="B9" t="str">
            <v>Autorizaciones.</v>
          </cell>
          <cell r="C9">
            <v>3.28</v>
          </cell>
          <cell r="D9">
            <v>139111</v>
          </cell>
          <cell r="E9"/>
        </row>
        <row r="10">
          <cell r="B10" t="str">
            <v>Certificación de no obligatoriedad de registro sanitario para esencias florales o materias primas de origen vegetal (Plantas medicinales en estado bruto no procesadas) de hasta diez (10) productos.</v>
          </cell>
          <cell r="C10">
            <v>7.07</v>
          </cell>
          <cell r="D10">
            <v>299853</v>
          </cell>
          <cell r="E10"/>
        </row>
        <row r="11">
          <cell r="B11" t="str">
            <v>Certificación de no obligatoriedad de registro sanitario para esencias florales o materias primas de origen vegetal (Plantas medicinales en estado bruto no procesadas) desde once (11) hasta veinticinco (25) productos.</v>
          </cell>
          <cell r="C11">
            <v>7.28</v>
          </cell>
          <cell r="D11">
            <v>308759</v>
          </cell>
          <cell r="E11"/>
        </row>
        <row r="12">
          <cell r="B12" t="str">
            <v>Certificación de no obligatoriedad de registro sanitario para esencias florales o materias primas de origen vegetal (Plantas medicinales en estado bruto no procesadas) desde veintiséis (26) hasta cincuenta (50) productos.</v>
          </cell>
          <cell r="C12">
            <v>7.49</v>
          </cell>
          <cell r="D12">
            <v>317666</v>
          </cell>
          <cell r="E12"/>
        </row>
        <row r="13">
          <cell r="B13" t="str">
            <v>Certificación de no obligatoriedad de registro sanitario para esencias florales o materias primas de origen vegetal (Plantas medicinales en estado bruto no procesadas) desde cincuenta y un (51) productos en adelante.</v>
          </cell>
          <cell r="C13">
            <v>8.02</v>
          </cell>
          <cell r="D13">
            <v>340144</v>
          </cell>
          <cell r="E13"/>
        </row>
        <row r="14">
          <cell r="B14" t="str">
            <v>Autorización de etiquetas o agotamiento hasta cinco (5) etiquetas de alimentos.</v>
          </cell>
          <cell r="C14">
            <v>10.8</v>
          </cell>
          <cell r="D14">
            <v>458050</v>
          </cell>
          <cell r="E14"/>
        </row>
        <row r="15">
          <cell r="B15" t="str">
            <v>Autorización de etiquetas o agotamiento de seis (6) hasta diez (10) etiquetas de alimentos.</v>
          </cell>
          <cell r="C15">
            <v>11.43</v>
          </cell>
          <cell r="D15">
            <v>484769</v>
          </cell>
          <cell r="E15"/>
        </row>
        <row r="16">
          <cell r="B16" t="str">
            <v>Autorización de etiquetas o agotamiento de once (11) hasta quince (15) etiquetas de alimentos.</v>
          </cell>
          <cell r="C16">
            <v>12.23</v>
          </cell>
          <cell r="D16">
            <v>518699</v>
          </cell>
          <cell r="E16"/>
        </row>
        <row r="17">
          <cell r="B17" t="str">
            <v>Autorización de etiquetas o agotamiento de dieciséis (16) hasta veinte (20) etiquetas de alimentos.</v>
          </cell>
          <cell r="C17">
            <v>13.02</v>
          </cell>
          <cell r="D17">
            <v>552204</v>
          </cell>
          <cell r="E17"/>
        </row>
        <row r="18">
          <cell r="B18" t="str">
            <v>Autorización de etiquetas o agotamiento de veintiún (21) etiquetas de alimentos en adelante.</v>
          </cell>
          <cell r="C18">
            <v>16.48</v>
          </cell>
          <cell r="D18">
            <v>698950</v>
          </cell>
          <cell r="E18"/>
        </row>
        <row r="19">
          <cell r="B19" t="str">
            <v>Autorización de muestra sin valor comercial de uno (1) a cinco (5) productos cosméticos, productos de higiene doméstica y productos absorbentes de higiene personal.</v>
          </cell>
          <cell r="C19">
            <v>6.41</v>
          </cell>
          <cell r="D19">
            <v>271861</v>
          </cell>
          <cell r="E19"/>
        </row>
        <row r="20">
          <cell r="B20" t="str">
            <v>Autorización de muestra sin valor comercial de seis (6) hasta diez (10) productos cosméticos, productos de higiene doméstica y productos absorbentes de higiene personal.</v>
          </cell>
          <cell r="C20">
            <v>6.81</v>
          </cell>
          <cell r="D20">
            <v>288826</v>
          </cell>
          <cell r="E20"/>
        </row>
        <row r="21">
          <cell r="B21" t="str">
            <v>Autorización de muestra sin valor comercial de once (11) hasta quince (15) productos cosméticos, productos de higiene doméstica y productos absorbentes de higiene personal.</v>
          </cell>
          <cell r="C21">
            <v>7.26</v>
          </cell>
          <cell r="D21">
            <v>307911</v>
          </cell>
          <cell r="E21"/>
        </row>
        <row r="22">
          <cell r="B22" t="str">
            <v>Autorización de muestra sin valor comercial de dieciséis (16) hasta veinte (20) productos cosméticos, productos de higiene doméstica y productos absorbentes de higiene personal.</v>
          </cell>
          <cell r="C22">
            <v>7.7</v>
          </cell>
          <cell r="D22">
            <v>326572</v>
          </cell>
          <cell r="E22"/>
        </row>
        <row r="23">
          <cell r="B23" t="str">
            <v>Autorización de muestra sin valor comercial de veintiún (21) o más productos cosméticos, productos de higiene doméstica y productos absorbentes de higiene personal.</v>
          </cell>
          <cell r="C23">
            <v>9.89</v>
          </cell>
          <cell r="D23">
            <v>419455</v>
          </cell>
          <cell r="E23"/>
        </row>
        <row r="24">
          <cell r="B24" t="str">
            <v>Agotamiento del producto con presentaciones comerciales de bebidas alcohólicas de hasta dos (2) contenidos volumétricos o diseño de etiquetas.</v>
          </cell>
          <cell r="C24">
            <v>7.47</v>
          </cell>
          <cell r="D24">
            <v>316818</v>
          </cell>
          <cell r="E24"/>
        </row>
        <row r="25">
          <cell r="B25" t="str">
            <v>Agotamiento del producto con presentaciones comerciales de bebidas alcohólicas de tres (3) hasta cinco (5) contenidos volumétricos o diseño de etiquetas.</v>
          </cell>
          <cell r="C25">
            <v>8.02</v>
          </cell>
          <cell r="D25">
            <v>340144</v>
          </cell>
          <cell r="E25"/>
        </row>
        <row r="26">
          <cell r="B26" t="str">
            <v>Agotamiento del producto con presentaciones comerciales de bebidas alcohólicas de seis (6) contenidos volumétricos o diseño de etiquetas en adelante.</v>
          </cell>
          <cell r="C26">
            <v>9.27</v>
          </cell>
          <cell r="D26">
            <v>393159</v>
          </cell>
          <cell r="E26"/>
        </row>
        <row r="27">
          <cell r="B27" t="str">
            <v>Certificación de exportación de medicamentos homeopáticos o Certificación de exportación de productos fitoterapéuticos.</v>
          </cell>
          <cell r="C27">
            <v>12.61</v>
          </cell>
          <cell r="D27">
            <v>534815</v>
          </cell>
          <cell r="E27"/>
        </row>
        <row r="28">
          <cell r="B28" t="str">
            <v>Autorización importación como medicamento vital no disponible para un paciente.</v>
          </cell>
          <cell r="C28">
            <v>27.85</v>
          </cell>
          <cell r="D28">
            <v>1181174</v>
          </cell>
          <cell r="E28"/>
        </row>
        <row r="29">
          <cell r="B29" t="str">
            <v>Autorización de Importación como medicamento vital no disponible para varios pacientes o autorización para fabricación nacional de vitales no disponibles.</v>
          </cell>
          <cell r="C29">
            <v>36.119999999999997</v>
          </cell>
          <cell r="D29">
            <v>1531921</v>
          </cell>
          <cell r="E29"/>
        </row>
        <row r="30">
          <cell r="B30" t="str">
            <v>Autorización importación vital no disponible en caso de urgencia clínica.</v>
          </cell>
          <cell r="C30">
            <v>32.68</v>
          </cell>
          <cell r="D30">
            <v>1386024</v>
          </cell>
          <cell r="E30"/>
        </row>
        <row r="31">
          <cell r="B31" t="str">
            <v>Autorización de importación de muestra sin valor comercial desde uno (1) a cinco (5) productos de bebidas alcohólicas y alimentos.</v>
          </cell>
          <cell r="C31">
            <v>4.4000000000000004</v>
          </cell>
          <cell r="D31">
            <v>186613</v>
          </cell>
          <cell r="E31"/>
        </row>
        <row r="32">
          <cell r="B32" t="str">
            <v>Autorización de importación de muestra sin valor comercial desde seis (6) a diez (10) productos de bebidas alcohólicas y alimentos.</v>
          </cell>
          <cell r="C32">
            <v>5.71</v>
          </cell>
          <cell r="D32">
            <v>242173</v>
          </cell>
          <cell r="E32"/>
        </row>
        <row r="33">
          <cell r="B33" t="str">
            <v>Autorización de importación de muestra sin valor comercial desde once (11) a quince (15) productos de bebidas alcohólicas y alimentos.</v>
          </cell>
          <cell r="C33">
            <v>6.89</v>
          </cell>
          <cell r="D33">
            <v>292219</v>
          </cell>
          <cell r="E33"/>
        </row>
        <row r="34">
          <cell r="B34" t="str">
            <v>Autorización de importación de muestra sin valor comercial desde dieciséis (16) a veinte (20) productos de bebidas alcohólicas y alimentos.</v>
          </cell>
          <cell r="C34">
            <v>8.19</v>
          </cell>
          <cell r="D34">
            <v>347354</v>
          </cell>
          <cell r="E34"/>
        </row>
        <row r="35">
          <cell r="B35" t="str">
            <v>Autorización de importación de muestra sin valor comercial desde veintiuno (21) a doscientos (200) productos de bebidas alcohólicas y alimentos.</v>
          </cell>
          <cell r="C35">
            <v>9.3699999999999992</v>
          </cell>
          <cell r="D35">
            <v>397400</v>
          </cell>
          <cell r="E35"/>
        </row>
        <row r="36">
          <cell r="B36"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C36">
            <v>4.5999999999999996</v>
          </cell>
          <cell r="D36">
            <v>195095</v>
          </cell>
          <cell r="E36"/>
        </row>
        <row r="37">
          <cell r="B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C37">
            <v>4.95</v>
          </cell>
          <cell r="D37">
            <v>209939</v>
          </cell>
          <cell r="E37"/>
        </row>
        <row r="38">
          <cell r="B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C38">
            <v>9.2799999999999994</v>
          </cell>
          <cell r="D38">
            <v>393583</v>
          </cell>
          <cell r="E38"/>
        </row>
        <row r="39">
          <cell r="B39" t="str">
            <v>Certificación por registro sanitario de dispositivo médico, asociado a recall, alertas sanitarias e informes de seguridad.</v>
          </cell>
          <cell r="C39">
            <v>5.56</v>
          </cell>
          <cell r="D39">
            <v>235811</v>
          </cell>
          <cell r="E39"/>
        </row>
        <row r="40">
          <cell r="B40" t="str">
            <v>Autorización y/o renovación de autorización a los laboratorios que ofrezcan servicios de análisis o pruebas de laboratorio para la vigilancia y control sanitario. Por cada metodología a autorizar</v>
          </cell>
          <cell r="C40">
            <v>15.66</v>
          </cell>
          <cell r="D40">
            <v>664172</v>
          </cell>
          <cell r="E40"/>
        </row>
        <row r="41">
          <cell r="B41" t="str">
            <v>Autorización de actividad de movimiento transfronterizo, el tránsito, la manipulación y la utilización de los Organismos Vivos Modificados, OVM, para uso exclusivo en salud y alimentación humana o autorización de cesión.</v>
          </cell>
          <cell r="C41">
            <v>52.7</v>
          </cell>
          <cell r="D41">
            <v>2235112</v>
          </cell>
          <cell r="E41"/>
        </row>
        <row r="42">
          <cell r="B42" t="str">
            <v>Autorización y/o renovación de autorización Sanitaria de Uso de Emergencia - ASUE para medicamentos de síntesis química y biológicos destinados a la prevención y tratamiento de la Covid – 19 en vigencia de la emergencia sanitaria</v>
          </cell>
          <cell r="C42">
            <v>94.42</v>
          </cell>
          <cell r="D42">
            <v>4004541</v>
          </cell>
          <cell r="E42"/>
        </row>
        <row r="43">
          <cell r="B43" t="str">
            <v>Autorización de Importación en línea de dispositivos médicos sobre medida bucal de uno (1) hasta treinta (30) pacientes.</v>
          </cell>
          <cell r="C43">
            <v>5.83</v>
          </cell>
          <cell r="D43">
            <v>247262</v>
          </cell>
          <cell r="E43"/>
        </row>
        <row r="44">
          <cell r="B44" t="str">
            <v>Vistos buenos de importación y exportación por ítem de producto.</v>
          </cell>
          <cell r="C44">
            <v>0.45</v>
          </cell>
          <cell r="D44">
            <v>19085</v>
          </cell>
          <cell r="E44"/>
        </row>
        <row r="45">
          <cell r="B45" t="str">
            <v>Autorización Publicidad.</v>
          </cell>
          <cell r="C45"/>
          <cell r="D45"/>
          <cell r="E45"/>
        </row>
        <row r="46">
          <cell r="B46" t="str">
            <v>Autorizaciones de Publicidad (publicidad medio impreso, audiovisual, radio y páginas web de hasta 100 folios).</v>
          </cell>
          <cell r="C46">
            <v>8.57</v>
          </cell>
          <cell r="D46">
            <v>363471</v>
          </cell>
          <cell r="E46"/>
        </row>
        <row r="47">
          <cell r="B47" t="str">
            <v>Autorizaciones de Publicidad (publicidad página web de 101 hasta 300 folios).</v>
          </cell>
          <cell r="C47">
            <v>25.63</v>
          </cell>
          <cell r="D47">
            <v>1087020</v>
          </cell>
          <cell r="E47"/>
        </row>
        <row r="48">
          <cell r="B48" t="str">
            <v>Autorizaciones de Publicidad (publicidad página web de 301 en adelante).</v>
          </cell>
          <cell r="C48">
            <v>38.06</v>
          </cell>
          <cell r="D48">
            <v>1614201</v>
          </cell>
          <cell r="E48"/>
        </row>
        <row r="49">
          <cell r="B49" t="str">
            <v>Certificación en Buenas Prácticas</v>
          </cell>
          <cell r="C49"/>
          <cell r="D49"/>
          <cell r="E49"/>
        </row>
        <row r="50">
          <cell r="B5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C50">
            <v>624.4</v>
          </cell>
          <cell r="D50">
            <v>26482053</v>
          </cell>
          <cell r="E50"/>
        </row>
        <row r="51">
          <cell r="B5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C51">
            <v>1143.9000000000001</v>
          </cell>
          <cell r="D51">
            <v>48515087</v>
          </cell>
          <cell r="E51"/>
        </row>
        <row r="52">
          <cell r="B5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C52">
            <v>1761.84</v>
          </cell>
          <cell r="D52">
            <v>74723158</v>
          </cell>
          <cell r="E52"/>
        </row>
        <row r="53">
          <cell r="B5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C53">
            <v>3022.71</v>
          </cell>
          <cell r="D53">
            <v>128199177</v>
          </cell>
          <cell r="E53"/>
        </row>
        <row r="54">
          <cell r="B5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C54">
            <v>624.4</v>
          </cell>
          <cell r="D54">
            <v>26482053</v>
          </cell>
          <cell r="E54"/>
        </row>
        <row r="55">
          <cell r="B5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5">
            <v>1143.9000000000001</v>
          </cell>
          <cell r="D55">
            <v>48515087</v>
          </cell>
          <cell r="E55"/>
        </row>
        <row r="56">
          <cell r="B5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6">
            <v>1761.84</v>
          </cell>
          <cell r="D56">
            <v>74723158</v>
          </cell>
          <cell r="E56"/>
        </row>
        <row r="57">
          <cell r="B5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C57">
            <v>3022.71</v>
          </cell>
          <cell r="D57">
            <v>128199177</v>
          </cell>
          <cell r="E57"/>
        </row>
        <row r="58">
          <cell r="B5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8">
            <v>775.56</v>
          </cell>
          <cell r="D58">
            <v>32893051</v>
          </cell>
          <cell r="E58"/>
        </row>
        <row r="59">
          <cell r="B5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9">
            <v>1424.74</v>
          </cell>
          <cell r="D59">
            <v>60426073</v>
          </cell>
          <cell r="E59"/>
        </row>
        <row r="60">
          <cell r="B6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0">
            <v>2197.17</v>
          </cell>
          <cell r="D60">
            <v>93186374</v>
          </cell>
          <cell r="E60"/>
        </row>
        <row r="61">
          <cell r="B6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1">
            <v>3773.26</v>
          </cell>
          <cell r="D61">
            <v>160031503</v>
          </cell>
          <cell r="E61"/>
        </row>
        <row r="62">
          <cell r="B62" t="str">
            <v>Visita de ampliación de la certificación en Buenas Prácticas de Manufactura (BPM) de medicamentos biológicos a nivel nacional, en capacidad instalada de áreas, equipos y procesos productivos, sin incluir producto nuevo, en una misma dirección y razón social.</v>
          </cell>
          <cell r="C62">
            <v>335.46</v>
          </cell>
          <cell r="D62">
            <v>14227530</v>
          </cell>
          <cell r="E62"/>
        </row>
        <row r="63">
          <cell r="B6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C63">
            <v>657.54</v>
          </cell>
          <cell r="D63">
            <v>27887586</v>
          </cell>
          <cell r="E63"/>
        </row>
        <row r="64">
          <cell r="B6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C64">
            <v>1066.54</v>
          </cell>
          <cell r="D64">
            <v>45234094</v>
          </cell>
          <cell r="E64"/>
        </row>
        <row r="65">
          <cell r="B6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C65">
            <v>1937.32</v>
          </cell>
          <cell r="D65">
            <v>82165616</v>
          </cell>
          <cell r="E65"/>
        </row>
        <row r="66">
          <cell r="B66" t="str">
            <v>Modificación de resoluciones de certificaciones de BPM.</v>
          </cell>
          <cell r="C66">
            <v>12.51</v>
          </cell>
          <cell r="D66">
            <v>530574</v>
          </cell>
          <cell r="E66"/>
        </row>
        <row r="67">
          <cell r="B6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C67">
            <v>11.68</v>
          </cell>
          <cell r="D67">
            <v>495372</v>
          </cell>
          <cell r="E67"/>
        </row>
        <row r="68">
          <cell r="B68" t="str">
            <v>Visita para certificar o renovar certificado de Buenas Prácticas de Manufactura (BPM) de: Establecimientos de productos cosméticos.</v>
          </cell>
          <cell r="C68">
            <v>441.23</v>
          </cell>
          <cell r="D68">
            <v>18713447</v>
          </cell>
          <cell r="E68"/>
        </row>
        <row r="69">
          <cell r="B6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C69">
            <v>446.24</v>
          </cell>
          <cell r="D69">
            <v>18925931</v>
          </cell>
          <cell r="E69"/>
        </row>
        <row r="70">
          <cell r="B70" t="str">
            <v>Visitas para certificar o renovar Buenas Prácticas de Manufactura (BPM) de establecimientos de productos fitoterapéuticos.</v>
          </cell>
          <cell r="C70">
            <v>395.31</v>
          </cell>
          <cell r="D70">
            <v>16765888</v>
          </cell>
          <cell r="E70"/>
        </row>
        <row r="71">
          <cell r="B7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71">
            <v>1225.28</v>
          </cell>
          <cell r="D71">
            <v>51966575</v>
          </cell>
          <cell r="E71"/>
        </row>
        <row r="72">
          <cell r="B7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72">
            <v>2252.0500000000002</v>
          </cell>
          <cell r="D72">
            <v>95513945</v>
          </cell>
          <cell r="E72"/>
        </row>
        <row r="73">
          <cell r="B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C73">
            <v>3354.72</v>
          </cell>
          <cell r="D73">
            <v>142280385</v>
          </cell>
          <cell r="E73"/>
        </row>
        <row r="74">
          <cell r="B74" t="str">
            <v>Visitas de Ampliación para productos, áreas de manufactura o procesos productivos nuevos de laboratorios certificados con BPM: Establecimientos de Medicamentos.</v>
          </cell>
          <cell r="C74">
            <v>284.43</v>
          </cell>
          <cell r="D74">
            <v>12063245</v>
          </cell>
          <cell r="E74"/>
        </row>
        <row r="75">
          <cell r="B7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C75">
            <v>71.31</v>
          </cell>
          <cell r="D75">
            <v>3024400</v>
          </cell>
          <cell r="E75"/>
        </row>
        <row r="76">
          <cell r="B76" t="str">
            <v>Visita y certificado de ampliación de líneas de establecimientos certificados en condiciones sanitarias de dispositivos médicos, reactivos de diagnóstico in-vitro.</v>
          </cell>
          <cell r="C76">
            <v>44.02</v>
          </cell>
          <cell r="D76">
            <v>1866976</v>
          </cell>
          <cell r="E76"/>
        </row>
        <row r="77">
          <cell r="B77" t="str">
            <v>Expedición de certificados de capacidad para: Establecimientos de productos cosméticos.</v>
          </cell>
          <cell r="C77">
            <v>9.18</v>
          </cell>
          <cell r="D77">
            <v>389342</v>
          </cell>
          <cell r="E77"/>
        </row>
        <row r="78">
          <cell r="B78" t="str">
            <v>Visitas de verificación de requisitos sanitarios de unidades de biomedicina reproductiva, bancos de semen y todos los demás bancos de componentes anatómicos.</v>
          </cell>
          <cell r="C78">
            <v>72.959999999999994</v>
          </cell>
          <cell r="D78">
            <v>3094380</v>
          </cell>
          <cell r="E78"/>
        </row>
        <row r="79">
          <cell r="B79" t="str">
            <v>Certificación a fabricantes en: Capacidad de producción de dispositivos médicos sobre medida para la salud visual y ocular; condiciones sanitarias de dispositivos médicos; condiciones sanitarias de reactivos de diagnóstico in-vitro.</v>
          </cell>
          <cell r="C79">
            <v>99.89</v>
          </cell>
          <cell r="D79">
            <v>4236535</v>
          </cell>
          <cell r="E79"/>
        </row>
        <row r="80">
          <cell r="B80" t="str">
            <v>Certificación a importadores en: capacidad de almacenamiento y acondicionamiento de reactivos de diagnóstico in-vitro; capacidad de almacenamiento y acondicionamiento de dispositivos médicos.</v>
          </cell>
          <cell r="C80">
            <v>79.510000000000005</v>
          </cell>
          <cell r="D80">
            <v>3372178</v>
          </cell>
          <cell r="E80"/>
        </row>
        <row r="81">
          <cell r="B81" t="str">
            <v xml:space="preserve">Certificación y visita en Condiciones sanitarias para Bancos de tejido y médula ósea. </v>
          </cell>
          <cell r="C81">
            <v>127.21</v>
          </cell>
          <cell r="D81">
            <v>5395231</v>
          </cell>
          <cell r="E81"/>
        </row>
        <row r="82">
          <cell r="B82" t="str">
            <v>Visitas de certificación o ampliación de las Normas Técnicas de Fabricación (NTF) para productos de aseo, higiene y limpieza de uso doméstico.</v>
          </cell>
          <cell r="C82">
            <v>229.2</v>
          </cell>
          <cell r="D82">
            <v>9720830</v>
          </cell>
          <cell r="E82"/>
        </row>
        <row r="83">
          <cell r="B83" t="str">
            <v xml:space="preserve">Certificación y visita en Buenas Prácticas (BP) para: Bancos de Tejidos y de Médula ósea, y Bancos de Sangre de Cordón Umbilical.   </v>
          </cell>
          <cell r="C83">
            <v>352.27</v>
          </cell>
          <cell r="D83">
            <v>14940475</v>
          </cell>
          <cell r="E83"/>
        </row>
        <row r="84">
          <cell r="B84" t="str">
            <v>Visita de verificación de requerimiento de Buenas Prácticas (BP) para Bancos de tejidos.</v>
          </cell>
          <cell r="C84">
            <v>95.09</v>
          </cell>
          <cell r="D84">
            <v>4032957</v>
          </cell>
          <cell r="E84"/>
        </row>
        <row r="85">
          <cell r="B85" t="str">
            <v>Visita de verificación de centros de almacenamiento temporal de tejidos.</v>
          </cell>
          <cell r="C85">
            <v>117.1</v>
          </cell>
          <cell r="D85">
            <v>4966445</v>
          </cell>
          <cell r="E85"/>
        </row>
        <row r="86">
          <cell r="B86"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cell r="C86">
            <v>9.18</v>
          </cell>
          <cell r="D86">
            <v>389342</v>
          </cell>
          <cell r="E86"/>
        </row>
        <row r="87">
          <cell r="B87" t="str">
            <v>Certificado de Normas Técnicas de Fabricación (NTF) de productos de aseo, higiene y limpieza de uso doméstico.</v>
          </cell>
          <cell r="C87">
            <v>9.18</v>
          </cell>
          <cell r="D87">
            <v>389342</v>
          </cell>
          <cell r="E87"/>
        </row>
        <row r="88">
          <cell r="B88" t="str">
            <v>Certificado de Buenas Prácticas de Manufactura (BPM) para dispositivos médicos, reactivos de diagnóstico in-vitro. Certificado de Bancos de tejidos y de Médula ósea. (para actualización)</v>
          </cell>
          <cell r="C88">
            <v>11.68</v>
          </cell>
          <cell r="D88">
            <v>495372</v>
          </cell>
          <cell r="E88"/>
        </row>
        <row r="89">
          <cell r="B8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C89">
            <v>183.5</v>
          </cell>
          <cell r="D89">
            <v>7782602</v>
          </cell>
          <cell r="E89"/>
        </row>
        <row r="90">
          <cell r="B9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C90">
            <v>217.91</v>
          </cell>
          <cell r="D90">
            <v>9241999</v>
          </cell>
          <cell r="E90"/>
        </row>
        <row r="91">
          <cell r="B9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C91">
            <v>416.71</v>
          </cell>
          <cell r="D91">
            <v>17673505</v>
          </cell>
          <cell r="E91"/>
        </row>
        <row r="92">
          <cell r="B9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C92">
            <v>571.35</v>
          </cell>
          <cell r="D92">
            <v>24232096</v>
          </cell>
          <cell r="E92"/>
        </row>
        <row r="93">
          <cell r="B9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C93">
            <v>790.55</v>
          </cell>
          <cell r="D93">
            <v>33528807</v>
          </cell>
          <cell r="E93"/>
        </row>
        <row r="94">
          <cell r="B9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94">
            <v>799.06</v>
          </cell>
          <cell r="D94">
            <v>33889733</v>
          </cell>
          <cell r="E94"/>
        </row>
        <row r="95">
          <cell r="B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95">
            <v>1526.39</v>
          </cell>
          <cell r="D95">
            <v>64737253</v>
          </cell>
          <cell r="E95"/>
        </row>
        <row r="96">
          <cell r="B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C96">
            <v>2021.84</v>
          </cell>
          <cell r="D96">
            <v>85750278</v>
          </cell>
          <cell r="E96"/>
        </row>
        <row r="97">
          <cell r="B97" t="str">
            <v>Visitas de Ampliación para productos, áreas de manufactura o procesos productivos nuevos de laboratorios certificados con BPM: Establecimientos de Cosméticos.</v>
          </cell>
          <cell r="C97">
            <v>278.58999999999997</v>
          </cell>
          <cell r="D97">
            <v>11815559</v>
          </cell>
          <cell r="E97"/>
        </row>
        <row r="98">
          <cell r="B9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C98">
            <v>279.42</v>
          </cell>
          <cell r="D98">
            <v>11850761</v>
          </cell>
          <cell r="E98"/>
        </row>
        <row r="99">
          <cell r="B99" t="str">
            <v xml:space="preserve">Visitas de certificación o renovación de Certificación Buenas Prácticas de Manufactura (BPM): Establecimientos de gases medicinales obtenidos por los siguientes métodos: criogénico, combustión y/o química. </v>
          </cell>
          <cell r="C99">
            <v>328.63</v>
          </cell>
          <cell r="D99">
            <v>13937856</v>
          </cell>
          <cell r="E99"/>
        </row>
        <row r="100">
          <cell r="B100" t="str">
            <v xml:space="preserve">Visitas de Ampliación para productos, áreas de manufactura o procesos productivos nuevos de laboratorios certificados con BPM: establecimientos de gases medicinales por los siguientes métodos: criogénico, combustión y/o química.  </v>
          </cell>
          <cell r="C100">
            <v>196.85</v>
          </cell>
          <cell r="D100">
            <v>8348802</v>
          </cell>
          <cell r="E100"/>
        </row>
        <row r="101">
          <cell r="B101" t="str">
            <v>Visitas de certificación o renovación de Certificación Buenas Prácticas de Manufactura (BPM): Establecimientos de gases medicinales obtenidos por tamiz molecular o PSA y/o compresor.</v>
          </cell>
          <cell r="C101">
            <v>183.5</v>
          </cell>
          <cell r="D101">
            <v>7782602</v>
          </cell>
          <cell r="E101"/>
        </row>
        <row r="102">
          <cell r="B102" t="str">
            <v>Visitas de Ampliación de líneas de laboratorios certificados con BPM: Establecimientos de gases medicinales obtenidos por tamiz molecular o PSA y/o compresor.</v>
          </cell>
          <cell r="C102">
            <v>145.97</v>
          </cell>
          <cell r="D102">
            <v>6190880</v>
          </cell>
          <cell r="E102"/>
        </row>
        <row r="103">
          <cell r="B103" t="str">
            <v>Visitas de certificación o renovación de certificación de BuenasPrácticas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3">
            <v>335.3</v>
          </cell>
          <cell r="D103">
            <v>14220744</v>
          </cell>
          <cell r="E103"/>
        </row>
        <row r="104">
          <cell r="B104"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cell r="C104">
            <v>467.73</v>
          </cell>
          <cell r="D104">
            <v>19837365</v>
          </cell>
          <cell r="E104"/>
        </row>
        <row r="105">
          <cell r="B1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suplementosdietarios, en el exterior: Zona 2: Estados Unidos; Canadá; Chile; Brasil; África y Puerto Rico. En una misma dirección y razón social.</v>
          </cell>
          <cell r="C105">
            <v>766.15</v>
          </cell>
          <cell r="D105">
            <v>32493954</v>
          </cell>
          <cell r="E105"/>
        </row>
        <row r="106">
          <cell r="B106" t="str">
            <v>Visitas de certificación o renovación de certificación de BuenasPrácticas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06">
            <v>1382.08</v>
          </cell>
          <cell r="D106">
            <v>58616777</v>
          </cell>
          <cell r="E106"/>
        </row>
        <row r="107">
          <cell r="B107" t="str">
            <v>Visitas de ampliación de líneas de laboratorios certificados en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7">
            <v>219.37</v>
          </cell>
          <cell r="D107">
            <v>9303920</v>
          </cell>
          <cell r="E107"/>
        </row>
        <row r="108">
          <cell r="B108"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cell r="C108">
            <v>405.5</v>
          </cell>
          <cell r="D108">
            <v>17198066</v>
          </cell>
          <cell r="E108"/>
        </row>
        <row r="109">
          <cell r="B1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cell r="C109">
            <v>683.6</v>
          </cell>
          <cell r="D109">
            <v>28992843</v>
          </cell>
          <cell r="E109"/>
        </row>
        <row r="110">
          <cell r="B110"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10">
            <v>1271.58</v>
          </cell>
          <cell r="D110">
            <v>53930251</v>
          </cell>
          <cell r="E110"/>
        </row>
        <row r="111">
          <cell r="B111" t="str">
            <v xml:space="preserve">Visitas de certificación o renovación de certificación de Buenas Prácticas de Manufactura (BPM) de: Establecimientos de  productos homeopáticos. </v>
          </cell>
          <cell r="C111">
            <v>304.44</v>
          </cell>
          <cell r="D111">
            <v>12911909</v>
          </cell>
          <cell r="E111"/>
        </row>
        <row r="112">
          <cell r="B112" t="str">
            <v>Visitas de Ampliación para productos, áreas de manufactura o procesos productivos nuevos de laboratorios certificados con BPM: Establecimientos de productos homeopáticos.</v>
          </cell>
          <cell r="C112">
            <v>199.35</v>
          </cell>
          <cell r="D112">
            <v>8454832</v>
          </cell>
          <cell r="E112"/>
        </row>
        <row r="113">
          <cell r="B113" t="str">
            <v>Visitas de certificación y/o renovación de certificación de Buenas Prácticas de Elaboración (BPE).</v>
          </cell>
          <cell r="C113"/>
          <cell r="D113"/>
          <cell r="E113"/>
        </row>
        <row r="114">
          <cell r="B114" t="str">
            <v>Visitas de certificación y/o renovación de certificación de Buenas Prácticas de Elaboración (BPE) para establecimientos que realicen uno y/o dos actividades del servicio farmacéutico.</v>
          </cell>
          <cell r="C114">
            <v>184.33</v>
          </cell>
          <cell r="D114">
            <v>7817804</v>
          </cell>
          <cell r="E114"/>
        </row>
        <row r="115">
          <cell r="B115" t="str">
            <v>Visitas de certificación y/o renovación de certificación de Buenas Prácticas de Elaboración (BPE) para establecimientos que realicen tres o más actividades del servicio farmacéutico.</v>
          </cell>
          <cell r="C115">
            <v>210.19</v>
          </cell>
          <cell r="D115">
            <v>8914578</v>
          </cell>
          <cell r="E115"/>
        </row>
        <row r="116">
          <cell r="B11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C116">
            <v>151.80000000000001</v>
          </cell>
          <cell r="D116">
            <v>6438142</v>
          </cell>
          <cell r="E116"/>
        </row>
        <row r="117">
          <cell r="B117" t="str">
            <v>Visita de certificación y/o renovación en buenas prácticas de elaboración de radiofármacos (BPER)</v>
          </cell>
          <cell r="C117">
            <v>375.16</v>
          </cell>
          <cell r="D117">
            <v>15911286</v>
          </cell>
          <cell r="E117"/>
        </row>
        <row r="118">
          <cell r="B118" t="str">
            <v>Vo Bo para exclusión del IVA (Más 0,450 UVT por cada materia prima).</v>
          </cell>
          <cell r="C118">
            <v>1.67</v>
          </cell>
          <cell r="D118">
            <v>70828</v>
          </cell>
          <cell r="E118"/>
        </row>
        <row r="119">
          <cell r="B119" t="str">
            <v>Expedición de certificados de aceptación de Certificaciones de BPM de que trata el Decreto 335 de 2022 o Certificados de aceptación de Certificaciones de Buenas Prácticas de Laboratorio BPL de que trata la Resolución 3619 de 2013 (artículo 9)</v>
          </cell>
          <cell r="C119">
            <v>10.01</v>
          </cell>
          <cell r="D119">
            <v>424544</v>
          </cell>
          <cell r="E119"/>
        </row>
        <row r="120">
          <cell r="B120" t="str">
            <v>Evaluación farmacológica de medicamentos de síntesis química y antivenenos con fines diferentes a la obtención de registro sanitario.</v>
          </cell>
          <cell r="C120">
            <v>227.98</v>
          </cell>
          <cell r="D120">
            <v>9669088</v>
          </cell>
          <cell r="E120"/>
        </row>
        <row r="121">
          <cell r="B121" t="str">
            <v>Evaluación farmacológica de molécula nueva con fines diferentes a la obtención de registro sanitario.</v>
          </cell>
          <cell r="C121">
            <v>335.56</v>
          </cell>
          <cell r="D121">
            <v>14231771</v>
          </cell>
          <cell r="E121"/>
        </row>
        <row r="122">
          <cell r="B122" t="str">
            <v>Evaluación de estudios de Biodisponibilidad (BD) y Bioequivalencia (BE).</v>
          </cell>
          <cell r="C122">
            <v>168.4</v>
          </cell>
          <cell r="D122">
            <v>7142181</v>
          </cell>
          <cell r="E122"/>
        </row>
        <row r="123">
          <cell r="B123" t="str">
            <v>Evaluacion para modificacion de registro sanitario para ampliar indicaciones de medicamentos</v>
          </cell>
          <cell r="C123">
            <v>282.62</v>
          </cell>
          <cell r="D123">
            <v>11986479</v>
          </cell>
          <cell r="E123"/>
        </row>
        <row r="124">
          <cell r="B124"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cell r="C124">
            <v>0</v>
          </cell>
          <cell r="D124">
            <v>0</v>
          </cell>
          <cell r="E124"/>
        </row>
        <row r="125">
          <cell r="B125" t="str">
            <v>Concepto técnico especializado para reactivos de diagnóstico categoría III, que no sean de países de referencia.</v>
          </cell>
          <cell r="C125">
            <v>93.29</v>
          </cell>
          <cell r="D125">
            <v>3956615</v>
          </cell>
          <cell r="E125"/>
        </row>
        <row r="126">
          <cell r="B126" t="str">
            <v>Evaluación farmacológica de vacunas y hemoderivados con fines diferentes a la obtención de registro sanitario (vitales no disponibles y donaciones)</v>
          </cell>
          <cell r="C126">
            <v>1869.17</v>
          </cell>
          <cell r="D126">
            <v>79275238</v>
          </cell>
          <cell r="E126"/>
        </row>
        <row r="127">
          <cell r="B127" t="str">
            <v>Evaluación farmacológica de otros productos biológicos con fines diferentes a la obtención de registro sanitario  (vitales no disponibles y donaciones)</v>
          </cell>
          <cell r="C127">
            <v>1297.3</v>
          </cell>
          <cell r="D127">
            <v>55021088</v>
          </cell>
          <cell r="E127"/>
        </row>
        <row r="128">
          <cell r="B128" t="str">
            <v>Certificado de inspección sanitaria para la nacionalización de alimentos terminados.</v>
          </cell>
          <cell r="C128"/>
          <cell r="D128"/>
          <cell r="E128"/>
        </row>
        <row r="129">
          <cell r="B129" t="str">
            <v>Certificado de inspección sanitaria para la nacionalización de alimentos terminados por 1 (un) Lote del Cargamento y por 1 (un) Lote a Inspeccionar. Sólo se aceptará el pago de esta Tarifa vía electrónica.</v>
          </cell>
          <cell r="C129">
            <v>4.17</v>
          </cell>
          <cell r="D129">
            <v>176858</v>
          </cell>
          <cell r="E129"/>
        </row>
        <row r="130">
          <cell r="B130" t="str">
            <v>Certificado de inspección sanitaria para la nacionalización de alimentos terminados de 2 (dos) a 8 (ocho) Lotes del Cargamento y por 2 (dos) Lotes a Inspeccionar. Sólo se aceptará el pago de esta Tarifa vía electrónica.</v>
          </cell>
          <cell r="C130">
            <v>6.95</v>
          </cell>
          <cell r="D130">
            <v>294763</v>
          </cell>
          <cell r="E130"/>
        </row>
        <row r="131">
          <cell r="B131" t="str">
            <v>Certificado de inspección sanitaria para la nacionalización de alimentos terminados de 9 (nueve) a 15 (quince) Lotes del Cargamento y por 3 (tres) Lotes a Inspeccionar. Sólo se aceptará el pago de esta Tarifa vía electrónica.</v>
          </cell>
          <cell r="C131">
            <v>9.73</v>
          </cell>
          <cell r="D131">
            <v>412669</v>
          </cell>
          <cell r="E131"/>
        </row>
        <row r="132">
          <cell r="B132" t="str">
            <v>Certificado de inspección sanitaria para la nacionalización de alimentos terminados de 16 (dieciséis) a 25 (veinticinco) Lotes del Cargamento y por 5 (cinco) Lotes a Inspeccionar. Sólo se aceptará el pago de esta Tarifa vía electrónica.</v>
          </cell>
          <cell r="C132">
            <v>15.28</v>
          </cell>
          <cell r="D132">
            <v>648055</v>
          </cell>
          <cell r="E132"/>
        </row>
        <row r="133">
          <cell r="B133" t="str">
            <v>Certificado de inspección sanitaria para la nacionalización de alimentos terminados de 26 (veintiséis) a 50 (cincuenta) Lotes del Cargamento y por 8 (ocho) Lotes a Inspeccionar. Sólo se aceptará el pago de esta Tarifa vía electrónica.</v>
          </cell>
          <cell r="C133">
            <v>23.61</v>
          </cell>
          <cell r="D133">
            <v>1001347</v>
          </cell>
          <cell r="E133"/>
        </row>
        <row r="134">
          <cell r="B134" t="str">
            <v>Certificado de inspección sanitaria para la nacionalización de alimentos terminados de 51 (cincuenta y uno) Lotes del Cargamento en adelante y por 10 (diez) Lotes a Inspeccionar. Sólo se aceptará el pago de esta Tarifa vía electrónica.</v>
          </cell>
          <cell r="C134">
            <v>29.17</v>
          </cell>
          <cell r="D134">
            <v>1237158</v>
          </cell>
          <cell r="E134"/>
        </row>
        <row r="135">
          <cell r="B135" t="str">
            <v>Certificado de inspección sanitaria para la nacionalización de materia prima o insumos para la industria de alimentos o bebidas.</v>
          </cell>
          <cell r="C135"/>
          <cell r="D135"/>
          <cell r="E135"/>
        </row>
        <row r="136">
          <cell r="B136" t="str">
            <v>Certificado de inspección sanitaria para la nacionalización de materia prima o insumos para la industria de alimentos o bebidas de 1 (uno) a 10 (diez) Lotes y por 1 (un) Lote a Inspeccionar .Sólo se aceptará el pago de esta Tarifa vía electrónica.</v>
          </cell>
          <cell r="C136">
            <v>4.17</v>
          </cell>
          <cell r="D136">
            <v>176858</v>
          </cell>
          <cell r="E136"/>
        </row>
        <row r="137">
          <cell r="B137"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C137">
            <v>9.73</v>
          </cell>
          <cell r="D137">
            <v>412669</v>
          </cell>
          <cell r="E137"/>
        </row>
        <row r="138">
          <cell r="B138"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C138">
            <v>15.28</v>
          </cell>
          <cell r="D138">
            <v>648055</v>
          </cell>
          <cell r="E138"/>
        </row>
        <row r="139">
          <cell r="B139"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C139">
            <v>20.84</v>
          </cell>
          <cell r="D139">
            <v>883866</v>
          </cell>
          <cell r="E139"/>
        </row>
        <row r="140">
          <cell r="B140" t="str">
            <v>Certificado de inspección sanitaria para la exportación de alimentos terminados, materias primas o insumos para la industria de alimentos o bebidas.</v>
          </cell>
          <cell r="C140"/>
          <cell r="D140"/>
          <cell r="E140"/>
        </row>
        <row r="141">
          <cell r="B141"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C141">
            <v>4.17</v>
          </cell>
          <cell r="D141">
            <v>176858</v>
          </cell>
          <cell r="E141"/>
        </row>
        <row r="142">
          <cell r="B142"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C142">
            <v>9.73</v>
          </cell>
          <cell r="D142">
            <v>412669</v>
          </cell>
          <cell r="E142"/>
        </row>
        <row r="143">
          <cell r="B143"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C143">
            <v>12.5</v>
          </cell>
          <cell r="D143">
            <v>530150</v>
          </cell>
          <cell r="E143"/>
        </row>
        <row r="144">
          <cell r="B144"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C144">
            <v>15.28</v>
          </cell>
          <cell r="D144">
            <v>648055</v>
          </cell>
          <cell r="E144"/>
        </row>
        <row r="145">
          <cell r="B145" t="str">
            <v>Autorización para la fabricación de suplementos dietarios en plantas fabricantes de medicamentos y productos fitoterapéuticos con base en la revisión de las validaciones de limpieza.</v>
          </cell>
          <cell r="C145">
            <v>36.4</v>
          </cell>
          <cell r="D145">
            <v>1543797</v>
          </cell>
          <cell r="E145"/>
        </row>
        <row r="146">
          <cell r="B146" t="str">
            <v xml:space="preserve">Visitas de certificación o renovación de certificación Buenas Prácticas de Manufactura (BPM): Establecimientos de gases medicinales en el exterior: Zona 1: Centroamérica; El Caribe; Suramérica excepto Brasil, Chile, Argentina y Puerto Rico. </v>
          </cell>
          <cell r="C146">
            <v>722.32</v>
          </cell>
          <cell r="D146">
            <v>30635036</v>
          </cell>
          <cell r="E146"/>
        </row>
        <row r="147">
          <cell r="B147" t="str">
            <v>Visitas de certificación o renovación de certificación Buenas Prácticas de Manufactura (BPM): Establecimientos de gases medicinales en el exterior: Zona 2: Estados Unidos; Canadá; Chile; Brasil; África y  Puerto Rico.</v>
          </cell>
          <cell r="C147">
            <v>965.88</v>
          </cell>
          <cell r="D147">
            <v>40964903</v>
          </cell>
          <cell r="E147"/>
        </row>
        <row r="148">
          <cell r="B148" t="str">
            <v>Visitas de certificación o renovación de certificación Buenas Prácticas de Manufactura (BPM): Establecimientos de gases medicinales en el exterior: Zona 3: Europa; Asia; Oceanía; México y Argentina.</v>
          </cell>
          <cell r="C148">
            <v>1794.13</v>
          </cell>
          <cell r="D148">
            <v>76092642</v>
          </cell>
          <cell r="E148"/>
        </row>
        <row r="149">
          <cell r="B149" t="str">
            <v>Visitas de ampliación a la certificación de Buenas Prácticas de Manufactura (BPM): Establecimientos de gases medicinales en el exterior: Zona 1: Centroamérica; El Caribe; Suramérica excepto Brasil, Chile, Argentina y Puerto Rico</v>
          </cell>
          <cell r="C149">
            <v>565.51</v>
          </cell>
          <cell r="D149">
            <v>23984410</v>
          </cell>
          <cell r="E149"/>
        </row>
        <row r="150">
          <cell r="B150" t="str">
            <v>Visitas de ampliación a la certificación de Buenas Prácticas de Manufactura (BPM): Establecimientos de gases medicinales en el exterior: Zona 2: Estados Unidos; Canadá; Chile; Brasil; África y  Puerto Rico.</v>
          </cell>
          <cell r="C150">
            <v>742.34</v>
          </cell>
          <cell r="D150">
            <v>31484124</v>
          </cell>
          <cell r="E150"/>
        </row>
        <row r="151">
          <cell r="B151" t="str">
            <v>Visitas de ampliación a la certificación de Buenas Prácticas de Manufactura (BPM): Establecimientos de gases medicinales en el exterior: Zona 3: Europa; Asia; Oceanía; México y Argentina.</v>
          </cell>
          <cell r="C151">
            <v>1483.01</v>
          </cell>
          <cell r="D151">
            <v>62897420</v>
          </cell>
          <cell r="E151"/>
        </row>
        <row r="152">
          <cell r="B152" t="str">
            <v xml:space="preserve">Visita y certificado sanitario de apertura y funcionamiento de establecimientos que elaboran y adaptan dispositivos médicos sobre medida de tecnología ortopédica externa.  </v>
          </cell>
          <cell r="C152">
            <v>171.42</v>
          </cell>
          <cell r="D152">
            <v>7270265</v>
          </cell>
          <cell r="E152"/>
        </row>
        <row r="153">
          <cell r="B153" t="str">
            <v>Visita y certificado de ampliación de líneas de certificado sanitario de apertura y funcionamiento de establecimientos que elaboran y adaptan dispositivos médicos sobre medida de tecnología ortopédica externa.</v>
          </cell>
          <cell r="C153">
            <v>159.71</v>
          </cell>
          <cell r="D153">
            <v>6773621</v>
          </cell>
          <cell r="E153"/>
        </row>
        <row r="154">
          <cell r="B154" t="str">
            <v>Evaluación de Protocolos de Investigación Clínica</v>
          </cell>
          <cell r="C154">
            <v>380.47</v>
          </cell>
          <cell r="D154">
            <v>16136494</v>
          </cell>
          <cell r="E154"/>
        </row>
        <row r="155">
          <cell r="B155" t="str">
            <v>Pago adicional por la disponibilidad para la prestación del servicio en horarios adicionales (nocturnos, dominical y festivos diurnos y dominical y festivos nocturnos) - Pago Adicional a la tarifa que corresponda (códigos 4050-4057-4058-4073-4078).</v>
          </cell>
          <cell r="C155">
            <v>6.66</v>
          </cell>
          <cell r="D155">
            <v>282464</v>
          </cell>
          <cell r="E155"/>
        </row>
        <row r="156">
          <cell r="B15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cell r="C156"/>
          <cell r="D156"/>
          <cell r="E156"/>
        </row>
        <row r="157">
          <cell r="B15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C157">
            <v>6.19</v>
          </cell>
          <cell r="D157">
            <v>262530</v>
          </cell>
          <cell r="E157"/>
        </row>
        <row r="158">
          <cell r="B15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C158">
            <v>7.18</v>
          </cell>
          <cell r="D158">
            <v>304518</v>
          </cell>
          <cell r="E158"/>
        </row>
        <row r="159">
          <cell r="B15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C159">
            <v>8.4600000000000009</v>
          </cell>
          <cell r="D159">
            <v>358806</v>
          </cell>
          <cell r="E159"/>
        </row>
        <row r="160">
          <cell r="B160"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C160">
            <v>9.5</v>
          </cell>
          <cell r="D160">
            <v>402914</v>
          </cell>
          <cell r="E160"/>
        </row>
        <row r="161">
          <cell r="B161"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C161">
            <v>10.63</v>
          </cell>
          <cell r="D161">
            <v>450840</v>
          </cell>
          <cell r="E161"/>
        </row>
        <row r="162">
          <cell r="B16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C162">
            <v>11.82</v>
          </cell>
          <cell r="D162">
            <v>501310</v>
          </cell>
          <cell r="E162"/>
        </row>
        <row r="163">
          <cell r="B163" t="str">
            <v>Evaluación de nuevas declaraciones de propiedades de salud en alimentos para consumo humano.</v>
          </cell>
          <cell r="C163">
            <v>178.25</v>
          </cell>
          <cell r="D163">
            <v>7559939</v>
          </cell>
          <cell r="E163"/>
        </row>
        <row r="164">
          <cell r="B164" t="str">
            <v>Inclusión en el listado de plantas medicinales para productos fitoterapéuticos tradicionales (PFT) o importados (PFTI).</v>
          </cell>
          <cell r="C164">
            <v>77.099999999999994</v>
          </cell>
          <cell r="D164">
            <v>3269965</v>
          </cell>
          <cell r="E164"/>
        </row>
        <row r="165">
          <cell r="B165" t="str">
            <v>Inclusión en el listado de plantas medicinales para preparación farmacéutica con base en plantas medicinales (PFM).</v>
          </cell>
          <cell r="C165">
            <v>102.87</v>
          </cell>
          <cell r="D165">
            <v>4362922</v>
          </cell>
          <cell r="E165"/>
        </row>
        <row r="166">
          <cell r="B166" t="str">
            <v>Inclusión de nuevos ingredientes en suplementos dietarios</v>
          </cell>
          <cell r="C166">
            <v>96.7</v>
          </cell>
          <cell r="D166">
            <v>4101240</v>
          </cell>
          <cell r="E166"/>
        </row>
        <row r="167">
          <cell r="B167" t="str">
            <v>Visita y certificación o visita y certificación de la renovación de Buenas Prácticas de Manufactura (BPM) a plantas que fabriquen, elaboren, hidraten y envasen bebidas alcohólicas por razón de su capacidad técnica y humana</v>
          </cell>
          <cell r="C167"/>
          <cell r="D167"/>
          <cell r="E167"/>
        </row>
        <row r="168">
          <cell r="B168" t="str">
            <v>Visita y certificación o visita y certificación de la renovación de Buenas Prácticas de Manufactura (BPM) a plantas que fabriquen, elaboren, hidraten y envasen bebidas alcohólicas clasificadas en el acta de inspección sanitaria hasta con 50 empleados.</v>
          </cell>
          <cell r="C168">
            <v>224.64</v>
          </cell>
          <cell r="D168">
            <v>9527432</v>
          </cell>
          <cell r="E168"/>
        </row>
        <row r="169">
          <cell r="B169" t="str">
            <v>Visita y certificación o visita y certificación de la renovación de Buenas Prácticas de Manufactura (BPM) a plantas que fabriquen, elaboren, hidraten y envasen bebidas alcohólicas clasificadas en el acta de inspección sanitaria con más de 50 empleados.</v>
          </cell>
          <cell r="C169">
            <v>401.38</v>
          </cell>
          <cell r="D169">
            <v>17023329</v>
          </cell>
          <cell r="E169"/>
        </row>
        <row r="170">
          <cell r="B170" t="str">
            <v>Visita y certificación o visita y certificación de la renovación de buenas prácticas de manufactura (BPM) a los microempresarios que fabriquen, elaboren, hidraten y/o envasen bebidas alcohólicas, en el marco de las disposiciones del Decreto 1366 de 2020.</v>
          </cell>
          <cell r="C170">
            <v>161.84</v>
          </cell>
          <cell r="D170">
            <v>6863958</v>
          </cell>
          <cell r="E170"/>
        </row>
        <row r="171">
          <cell r="B171" t="str">
            <v>Certificado de Inspección Sanitaria para nacionalización y exportación de Bebidas Alcohólicas</v>
          </cell>
          <cell r="C171"/>
          <cell r="D171"/>
          <cell r="E171"/>
        </row>
        <row r="172">
          <cell r="B172" t="str">
            <v>Certificado de Inspección Sanitaria para la nacionalización y exportación de Bebidas Alcohólicas, de uno (1) a diez (10) lotes incluidos en el cargamento por un (1) lote a inspeccionar. Sólo se aceptará el pago de esta Tarifa vía electrónica</v>
          </cell>
          <cell r="C172">
            <v>12.4</v>
          </cell>
          <cell r="D172">
            <v>525909</v>
          </cell>
          <cell r="E172"/>
        </row>
        <row r="173">
          <cell r="B173" t="str">
            <v>Certificado de Inspección Sanitaria para nacionalización y exportación de Bebidas Alcohólicas, de once (11) lotes o más incluidos en el cargamento y por cuatro (4)  lotes a inspeccionar. Sólo se aceptará el pago de esta Tarifa vía electrónica</v>
          </cell>
          <cell r="C173">
            <v>19.21</v>
          </cell>
          <cell r="D173">
            <v>814735</v>
          </cell>
          <cell r="E173"/>
        </row>
        <row r="174">
          <cell r="B174" t="str">
            <v xml:space="preserve">Certificación de Buenas Prácticas de Fabricación –BPF para establecimientos dedicados a la fabricación de materiales, objetos, envases y equipamientos destinados a entrar en contacto con alimentos y bebidas para consumo humano. </v>
          </cell>
          <cell r="C174">
            <v>422.42</v>
          </cell>
          <cell r="D174">
            <v>17915677</v>
          </cell>
          <cell r="E174"/>
        </row>
        <row r="175">
          <cell r="B175" t="str">
            <v>Autorización de nuevas materias primas, sustancias, insumos y aditivos para la fabricación de materiales  objetos, envases y equipamientos, destinados a entrar en contacto con los alimentos y bebidas para consumo humano.</v>
          </cell>
          <cell r="C175">
            <v>191.17</v>
          </cell>
          <cell r="D175">
            <v>8107902</v>
          </cell>
          <cell r="E175"/>
        </row>
        <row r="176">
          <cell r="B176" t="str">
            <v>Autorizaciones relacionadas con materiales, objetos, envases y equipamientos destinados a entrar en contacto con alimentos y bebidas para consumo humano</v>
          </cell>
          <cell r="C176"/>
          <cell r="D176"/>
          <cell r="E176"/>
        </row>
        <row r="177">
          <cell r="B177" t="str">
            <v>Autorización de materiales reciclados utilizados en la fabricación de objetos, envases, materiales y equipamientos destinados a entrar en contacto con alimentos y bebidas para consumo humano.</v>
          </cell>
          <cell r="C177">
            <v>422.19</v>
          </cell>
          <cell r="D177">
            <v>17905922</v>
          </cell>
          <cell r="E177"/>
        </row>
        <row r="178">
          <cell r="B178"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C178">
            <v>18.100000000000001</v>
          </cell>
          <cell r="D178">
            <v>767657</v>
          </cell>
          <cell r="E178"/>
        </row>
        <row r="179">
          <cell r="B179" t="str">
            <v>Autorización de incentivos promocionales para contacto con alimentos.</v>
          </cell>
          <cell r="C179">
            <v>18.100000000000001</v>
          </cell>
          <cell r="D179">
            <v>767657</v>
          </cell>
          <cell r="E179"/>
        </row>
        <row r="180">
          <cell r="B180" t="str">
            <v>Evaluación de enmiendas de protocolos de investigación clínica</v>
          </cell>
          <cell r="C180">
            <v>29.93</v>
          </cell>
          <cell r="D180">
            <v>1269391</v>
          </cell>
          <cell r="E180"/>
        </row>
        <row r="181">
          <cell r="B181" t="str">
            <v>Evaluación de nuevos centros de investigación, consentimientos informados, nuevos investigadores de protocolos de investigación farmacológica o sus combinaciones</v>
          </cell>
          <cell r="C181">
            <v>26.48</v>
          </cell>
          <cell r="D181">
            <v>1123070</v>
          </cell>
          <cell r="E181"/>
        </row>
        <row r="182">
          <cell r="B182" t="str">
            <v>Evaluación de estudios de estabilidad de medicamentos en investigación para ampliación de vida útil</v>
          </cell>
          <cell r="C182">
            <v>24.87</v>
          </cell>
          <cell r="D182">
            <v>1054786</v>
          </cell>
          <cell r="E182"/>
        </row>
        <row r="183">
          <cell r="B183" t="str">
            <v xml:space="preserve">Evaluación de enmiendas para protocolos de investigación con dispositivos médicos prototipo </v>
          </cell>
          <cell r="C183">
            <v>20.32</v>
          </cell>
          <cell r="D183">
            <v>861812</v>
          </cell>
          <cell r="E183"/>
        </row>
        <row r="184">
          <cell r="B184" t="str">
            <v>Evaluación de nuevas solicitudes de importación de suministros para protocolos de investigación.</v>
          </cell>
          <cell r="C184">
            <v>9.34</v>
          </cell>
          <cell r="D184">
            <v>396128</v>
          </cell>
          <cell r="E184"/>
        </row>
        <row r="185">
          <cell r="B185" t="str">
            <v>Solicitud de modificación de vida útil para un producto y/o medicamento en investigación que ya cuenta con aprobación en otro ensayo clínico.</v>
          </cell>
          <cell r="C185">
            <v>13.59</v>
          </cell>
          <cell r="D185">
            <v>576379</v>
          </cell>
          <cell r="E185"/>
        </row>
        <row r="186">
          <cell r="B186" t="str">
            <v>Concepto técnico para reactivos de diagnóstico utilizados en protocolos de investigación.</v>
          </cell>
          <cell r="C186">
            <v>62.24</v>
          </cell>
          <cell r="D186">
            <v>2639723</v>
          </cell>
          <cell r="E186"/>
        </row>
        <row r="187">
          <cell r="B187" t="str">
            <v>Concepto técnico para la aprobación de protocolos de investigación con dispositivos médicos prototipo</v>
          </cell>
          <cell r="C187">
            <v>79.94</v>
          </cell>
          <cell r="D187">
            <v>3390415</v>
          </cell>
          <cell r="E187"/>
        </row>
        <row r="188">
          <cell r="B188" t="str">
            <v>Inscripción de recurso humano para mantenimiento de equipos biomédicos categoría de riesgo IIb y III</v>
          </cell>
          <cell r="C188">
            <v>6.66</v>
          </cell>
          <cell r="D188">
            <v>282464</v>
          </cell>
          <cell r="E188"/>
        </row>
        <row r="189">
          <cell r="B189" t="str">
            <v>Visita de verificación de nuevas condiciones en la certificación de Buenas Prácticas Clínicas (BPC), que aplica para los componentes: comité de ética; laboratorio clínico; servicio farmacéutico; y cambios de sede de la institución certificada.</v>
          </cell>
          <cell r="C189">
            <v>106.31</v>
          </cell>
          <cell r="D189">
            <v>4508820</v>
          </cell>
          <cell r="E189"/>
        </row>
        <row r="190">
          <cell r="B19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C190">
            <v>31.92</v>
          </cell>
          <cell r="D190">
            <v>1353791</v>
          </cell>
          <cell r="E190"/>
        </row>
        <row r="191">
          <cell r="B191" t="str">
            <v>Certificación o renovación de certificación de Buenas Prácticas de Manufactura (BPM) a laboratorios de medicamentos en el Exterior: Zona 1: Centroamérica; El Caribe; Suramérica excepto Brasil, Chile, Argentina y Puerto Rico</v>
          </cell>
          <cell r="C191">
            <v>1236.96</v>
          </cell>
          <cell r="D191">
            <v>52461948</v>
          </cell>
          <cell r="E191"/>
        </row>
        <row r="192">
          <cell r="B192" t="str">
            <v>Certificación o renovación de certificación de Buenas Prácticas de Manufactura (BPM) a laboratorios de medicamentos en el Exterior: Zona 2: Estados Unidos; Canadá; Chile; Brasil; África y Puerto Rico.</v>
          </cell>
          <cell r="C192">
            <v>2263.7199999999998</v>
          </cell>
          <cell r="D192">
            <v>96008893</v>
          </cell>
          <cell r="E192"/>
        </row>
        <row r="193">
          <cell r="B193" t="str">
            <v>Certificación o renovación de certificación de Buenas Prácticas de Manufactura (BPM) a laboratorios de medicamentos en el Exterior: Zona 3: Europa; Asia; Oceanía; México y Argentina.</v>
          </cell>
          <cell r="C193">
            <v>3366.39</v>
          </cell>
          <cell r="D193">
            <v>142775333</v>
          </cell>
          <cell r="E193"/>
        </row>
        <row r="194">
          <cell r="B194" t="str">
            <v>Certificación o Renovación de Certificados de Buenas Prácticas de Manufactura (BPM) de: Establecimientos de Medicamentos.</v>
          </cell>
          <cell r="C194">
            <v>452.91</v>
          </cell>
          <cell r="D194">
            <v>19208819</v>
          </cell>
          <cell r="E194"/>
        </row>
        <row r="195">
          <cell r="B195" t="str">
            <v>Certificación en Buenas Practicas de Laboratorio (BPL)</v>
          </cell>
          <cell r="C195"/>
          <cell r="D195"/>
          <cell r="E195"/>
        </row>
        <row r="196">
          <cell r="B196" t="str">
            <v>Visitas de certificación o renovación de la certificación de Buenas Prácticas de Laboratorio (BPL) a establecimientos externos que presten servicios de Control de Calidad de Medicamentos, ubicados en el territorio Nacional</v>
          </cell>
          <cell r="C196">
            <v>339.43</v>
          </cell>
          <cell r="D196">
            <v>14395905</v>
          </cell>
          <cell r="E196"/>
        </row>
        <row r="197">
          <cell r="B19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C197">
            <v>730.62</v>
          </cell>
          <cell r="D197">
            <v>30987055</v>
          </cell>
          <cell r="E197"/>
        </row>
        <row r="198">
          <cell r="B19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C198">
            <v>1070.8</v>
          </cell>
          <cell r="D198">
            <v>45414770</v>
          </cell>
          <cell r="E198"/>
        </row>
        <row r="199">
          <cell r="B199"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C199">
            <v>1566.25</v>
          </cell>
          <cell r="D199">
            <v>66427795</v>
          </cell>
          <cell r="E199"/>
        </row>
        <row r="200">
          <cell r="B20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C200">
            <v>339.43</v>
          </cell>
          <cell r="D200">
            <v>14395905</v>
          </cell>
          <cell r="E200"/>
        </row>
        <row r="201">
          <cell r="B20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C201">
            <v>730.61</v>
          </cell>
          <cell r="D201">
            <v>30986631</v>
          </cell>
          <cell r="E201"/>
        </row>
        <row r="202">
          <cell r="B202"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C202">
            <v>1070.8</v>
          </cell>
          <cell r="D202">
            <v>45414770</v>
          </cell>
          <cell r="E202"/>
        </row>
        <row r="203">
          <cell r="B203"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C203">
            <v>1498.69</v>
          </cell>
          <cell r="D203">
            <v>63562440</v>
          </cell>
          <cell r="E203"/>
        </row>
        <row r="204">
          <cell r="B20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C204">
            <v>291.47000000000003</v>
          </cell>
          <cell r="D204">
            <v>12361826</v>
          </cell>
          <cell r="E204"/>
        </row>
        <row r="205">
          <cell r="B20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C205">
            <v>668.17</v>
          </cell>
          <cell r="D205">
            <v>28338426</v>
          </cell>
          <cell r="E205"/>
        </row>
        <row r="206">
          <cell r="B20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C206">
            <v>990.33</v>
          </cell>
          <cell r="D206">
            <v>42001876</v>
          </cell>
          <cell r="E206"/>
        </row>
        <row r="207">
          <cell r="B207"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C207">
            <v>1393.45</v>
          </cell>
          <cell r="D207">
            <v>59099001</v>
          </cell>
          <cell r="E207"/>
        </row>
        <row r="208">
          <cell r="B20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C208">
            <v>564.54999999999995</v>
          </cell>
          <cell r="D208">
            <v>23943695</v>
          </cell>
          <cell r="E208"/>
        </row>
        <row r="209">
          <cell r="B20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C209">
            <v>1411.07</v>
          </cell>
          <cell r="D209">
            <v>59846301</v>
          </cell>
          <cell r="E209"/>
        </row>
        <row r="210">
          <cell r="B21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C210">
            <v>2523.54</v>
          </cell>
          <cell r="D210">
            <v>107028378</v>
          </cell>
          <cell r="E210"/>
        </row>
        <row r="211">
          <cell r="B211"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C211">
            <v>3708.78</v>
          </cell>
          <cell r="D211">
            <v>157296777</v>
          </cell>
          <cell r="E211"/>
        </row>
        <row r="212">
          <cell r="B212" t="str">
            <v>Visita de clasificación en plantas de beneficio animal por razón de su capacidad de sacrificio, disponibilidades técnicas, de dotación  y de cumplimiento de la reglamentación sanitaria.</v>
          </cell>
          <cell r="C212"/>
          <cell r="D212"/>
          <cell r="E212"/>
        </row>
        <row r="213">
          <cell r="B213" t="str">
            <v>Visita de clasificación en plantas de beneficio animal por razón de su capacidad de sacrificio, disponibilidades técnicas, de dotación  y de cumplimiento de la reglamentación sanitaria, en Bogotá.</v>
          </cell>
          <cell r="C213">
            <v>85.89</v>
          </cell>
          <cell r="D213">
            <v>3642767</v>
          </cell>
          <cell r="E213"/>
        </row>
        <row r="214">
          <cell r="B214" t="str">
            <v>Visita de clasificación en plantas de beneficio animal por razón de su capacidad de sacrificio, disponibilidades técnicas, de dotación  y de cumplimiento de la reglamentación sanitaria, a nivel nacional.</v>
          </cell>
          <cell r="C214">
            <v>182.82</v>
          </cell>
          <cell r="D214">
            <v>7753762</v>
          </cell>
          <cell r="E214"/>
        </row>
        <row r="215">
          <cell r="B215" t="str">
            <v>Evaluación de protocolos de estudios de Biodisponibilidad (BD) y Bioequivalencia (BE).</v>
          </cell>
          <cell r="C215">
            <v>158.66</v>
          </cell>
          <cell r="D215">
            <v>6729088</v>
          </cell>
          <cell r="E215"/>
        </row>
        <row r="216">
          <cell r="B216" t="str">
            <v>Evaluación de cambios o enmiendas en los protocolos de estudios de Biodisponibilidad (BD) y Bioequivalencia (BE).</v>
          </cell>
          <cell r="C216">
            <v>83.7</v>
          </cell>
          <cell r="D216">
            <v>3549884</v>
          </cell>
          <cell r="E216"/>
        </row>
        <row r="217">
          <cell r="B217" t="str">
            <v>Certificación o renovación en Buenas Prácticas de Biodisponibilidad (BD) y Bioequivalencia (BE).</v>
          </cell>
          <cell r="C217">
            <v>386.54</v>
          </cell>
          <cell r="D217">
            <v>16393934</v>
          </cell>
          <cell r="E217"/>
        </row>
        <row r="218">
          <cell r="B218" t="str">
            <v>Certificación o renovación en Buenas Prácticas de Biodisponibilidad (BD) y Bioequivalencia (BE) en el exterior Zona 1: Centroamérica; El Caribe; Suramérica excepto Brasil, Chile, Argentina y Puerto Rico.</v>
          </cell>
          <cell r="C218">
            <v>767.96</v>
          </cell>
          <cell r="D218">
            <v>32570720</v>
          </cell>
          <cell r="E218"/>
        </row>
        <row r="219">
          <cell r="B219" t="str">
            <v>Certificación o renovación en Buenas Prácticas de Biodisponibilidad (BD) y Bioequivalencia (BE) en el exterior Zona 2: Estados Unidos; Canadá; Chile; Brasil; África y Puerto Rico.</v>
          </cell>
          <cell r="C219">
            <v>1137.52</v>
          </cell>
          <cell r="D219">
            <v>48244498</v>
          </cell>
          <cell r="E219"/>
        </row>
        <row r="220">
          <cell r="B220" t="str">
            <v>Certificación o renovación en Buenas Prácticas de Biodisponibilidad (BD) y Bioequivalencia (BE) en el exterior Zona 3: Europa; Asia; Oceanía; México y Argentina.</v>
          </cell>
          <cell r="C220">
            <v>2039.25</v>
          </cell>
          <cell r="D220">
            <v>86488671</v>
          </cell>
          <cell r="E220"/>
        </row>
        <row r="221">
          <cell r="B221"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C221">
            <v>183.2</v>
          </cell>
          <cell r="D221">
            <v>7769878</v>
          </cell>
          <cell r="E221"/>
        </row>
        <row r="222">
          <cell r="B222" t="str">
            <v>Visita y certificado sanitario de apertura y funcionamiento de establecimientos que fabrican, ensamblan y reparan dispositivos médicos sobre medida de ayuda auditiva.</v>
          </cell>
          <cell r="C222">
            <v>169.15</v>
          </cell>
          <cell r="D222">
            <v>7173990</v>
          </cell>
          <cell r="E222"/>
        </row>
        <row r="223">
          <cell r="B223" t="str">
            <v>Visita y certificado sanitario  de apertura y funcionamiento de establecimientos que reparan dispositivos médicos sobre medida de ayuda auditiva.</v>
          </cell>
          <cell r="C223">
            <v>119.17</v>
          </cell>
          <cell r="D223">
            <v>5054238</v>
          </cell>
          <cell r="E223"/>
        </row>
        <row r="224">
          <cell r="B224" t="str">
            <v>Visita de ampliación de líneas de certificado sanitario de apertura y funcionamiento de establecimientos que fabrican, ensamblan o reparan dispositivos médicos sobre medida de ayuda auditiva.</v>
          </cell>
          <cell r="C224">
            <v>119.3</v>
          </cell>
          <cell r="D224">
            <v>5059752</v>
          </cell>
          <cell r="E224"/>
        </row>
        <row r="225">
          <cell r="B225" t="str">
            <v xml:space="preserve">Visita y certificado de autorización de apertura y funcionamiento de establecimientos que fabrican y/o reparan dispositivos médicos sobre medida bucal </v>
          </cell>
          <cell r="C225">
            <v>158.59</v>
          </cell>
          <cell r="D225">
            <v>6726119</v>
          </cell>
          <cell r="E225"/>
        </row>
        <row r="226">
          <cell r="B226" t="str">
            <v xml:space="preserve">Visita y certificado de autorización de apertura y funcionamiento de establecimientos que reparan dispositivos médicos sobre medida bucal </v>
          </cell>
          <cell r="C226">
            <v>107.29</v>
          </cell>
          <cell r="D226">
            <v>4550383</v>
          </cell>
          <cell r="E226"/>
        </row>
        <row r="227">
          <cell r="B227" t="str">
            <v xml:space="preserve">Visita y certificado de ampliación de líneas de autorización de apertura y funcionamiento de establecimientos que fabrican y/o reparan dispositivos médicos sobre medida bucal </v>
          </cell>
          <cell r="C227">
            <v>138.07</v>
          </cell>
          <cell r="D227">
            <v>5855825</v>
          </cell>
          <cell r="E227"/>
        </row>
        <row r="228">
          <cell r="B228"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cell r="C228">
            <v>44.52</v>
          </cell>
          <cell r="D228">
            <v>1888182</v>
          </cell>
        </row>
      </sheetData>
      <sheetData sheetId="10">
        <row r="1">
          <cell r="B1"/>
          <cell r="C1"/>
          <cell r="D1"/>
        </row>
        <row r="2">
          <cell r="B2"/>
          <cell r="C2"/>
          <cell r="D2"/>
        </row>
        <row r="3">
          <cell r="B3"/>
          <cell r="C3"/>
          <cell r="D3"/>
        </row>
        <row r="4">
          <cell r="B4" t="str">
            <v>Concepto</v>
          </cell>
          <cell r="C4" t="str">
            <v>UVT</v>
          </cell>
          <cell r="D4" t="str">
            <v>TARIFA $</v>
          </cell>
          <cell r="E4" t="str">
            <v>VERDADERO - FALSO</v>
          </cell>
        </row>
        <row r="5">
          <cell r="B5" t="str">
            <v xml:space="preserve">Autorización Sanitaria </v>
          </cell>
          <cell r="C5"/>
          <cell r="D5"/>
          <cell r="E5" t="e">
            <v>#REF!</v>
          </cell>
        </row>
        <row r="6">
          <cell r="B6" t="str">
            <v>Visita para la autorización sanitaria de plantas de beneficio de animales de las diferentes especies, desposte, desprese y acondicionamiento destinados para consumo humano.</v>
          </cell>
          <cell r="C6">
            <v>64.75</v>
          </cell>
          <cell r="D6">
            <v>2746177</v>
          </cell>
          <cell r="E6" t="e">
            <v>#REF!</v>
          </cell>
        </row>
        <row r="7">
          <cell r="B7" t="str">
            <v>Inspección oficial de la carne  y productos cárnicos comestibles en plantas de beneficio de animales de las diferentes especies destinadas para consumo humano por hora, bajo el decreto 1500 de 2007</v>
          </cell>
          <cell r="C7"/>
          <cell r="D7"/>
          <cell r="E7"/>
        </row>
        <row r="8">
          <cell r="B8" t="str">
            <v xml:space="preserve">Inspección oficial de la carne y productos cárnicos comestibles en plantas de beneficio de Aves, Bovinos, Bufalinos y Porcinos con asignación de un inspector oficial por hora. </v>
          </cell>
          <cell r="C8">
            <v>0.78400000000000003</v>
          </cell>
          <cell r="D8">
            <v>33251</v>
          </cell>
          <cell r="E8" t="e">
            <v>#REF!</v>
          </cell>
        </row>
        <row r="9">
          <cell r="B9" t="str">
            <v>Inspección oficial de la carne y productos cárnicos comestibles en plantas de beneficio de Aves, Bovinos, Bufalinos y Porcinos con asignación de un inspector auxiliar por hora.</v>
          </cell>
          <cell r="C9">
            <v>0.65900000000000003</v>
          </cell>
          <cell r="D9">
            <v>27950</v>
          </cell>
          <cell r="E9" t="e">
            <v>#REF!</v>
          </cell>
        </row>
        <row r="10">
          <cell r="B10" t="str">
            <v>Inspección oficial de la Carne y Productos Cárnicos Comestibles en Plantas de Beneficio de Aves, Bovinos, Bufalinos y Porcinos con Asignación de un Inspector Oficial por Hora Nocturna.</v>
          </cell>
          <cell r="C10">
            <v>1.06</v>
          </cell>
          <cell r="D10">
            <v>44957</v>
          </cell>
          <cell r="E10" t="e">
            <v>#REF!</v>
          </cell>
        </row>
        <row r="11">
          <cell r="B11" t="str">
            <v>Inspección oficial de la Carne y Productos Cárnicos Comestibles en Plantas de Beneficio de Aves, Bovinos, Bufalinos y Porcinos con Asignación de un Inspector Auxiliar por Hora Nocturna.</v>
          </cell>
          <cell r="C11">
            <v>0.89300000000000002</v>
          </cell>
          <cell r="D11">
            <v>37874</v>
          </cell>
          <cell r="E11" t="e">
            <v>#REF!</v>
          </cell>
        </row>
        <row r="12">
          <cell r="B12" t="str">
            <v>Inspección oficial de la Carne y Productos Cárnicos Comestibles en Plantas de Beneficio de Aves, Bovinos, Bufalinos y Porcinos con Asignación de un Inspector Oficial por Hora Dominical o Festivo Diurna.</v>
          </cell>
          <cell r="C12">
            <v>2.35</v>
          </cell>
          <cell r="D12">
            <v>99668</v>
          </cell>
          <cell r="E12" t="e">
            <v>#REF!</v>
          </cell>
        </row>
        <row r="13">
          <cell r="B13" t="str">
            <v>Inspección oficial de la Carne y Productos Cárnicos Comestibles en Plantas de Beneficio de Aves, Bovinos, Bufalinos y Porcinos con Asignación de un Inspector Auxiliar por Hora Dominical o Festiva Diurna.</v>
          </cell>
          <cell r="C13">
            <v>1.98</v>
          </cell>
          <cell r="D13">
            <v>83976</v>
          </cell>
          <cell r="E13" t="e">
            <v>#REF!</v>
          </cell>
        </row>
        <row r="14">
          <cell r="B14" t="str">
            <v>Inspección oficial de la Carne y Productos Cárnicos Comestibles en Plantas de Beneficio de Aves, Bovinos, Bufalinos y Porcinos con Asignación de un Inspector Oficial por Hora Dominical o Festiva Nocturna.</v>
          </cell>
          <cell r="C14">
            <v>3.18</v>
          </cell>
          <cell r="D14">
            <v>134870</v>
          </cell>
          <cell r="E14" t="e">
            <v>#REF!</v>
          </cell>
        </row>
        <row r="15">
          <cell r="B15" t="str">
            <v>Inspección oficial de la Carne y Productos Cárnicos Comestibles en Plantas de Beneficio de Aves, Bovinos, Bufalinos y Porcinos con Asignación de un Inspector Auxiliar por Hora Dominical o Festiva Nocturna.</v>
          </cell>
          <cell r="C15">
            <v>2.67</v>
          </cell>
          <cell r="D15">
            <v>113240</v>
          </cell>
          <cell r="E15" t="e">
            <v>#REF!</v>
          </cell>
        </row>
        <row r="16">
          <cell r="B1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C16">
            <v>829.96</v>
          </cell>
          <cell r="D16">
            <v>35200264</v>
          </cell>
          <cell r="E16" t="e">
            <v>#REF!</v>
          </cell>
        </row>
        <row r="17">
          <cell r="B1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C17">
            <v>1406.48</v>
          </cell>
          <cell r="D17">
            <v>59651630</v>
          </cell>
          <cell r="E17" t="e">
            <v>#REF!</v>
          </cell>
        </row>
        <row r="18">
          <cell r="B1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C18">
            <v>2610.39</v>
          </cell>
          <cell r="D18">
            <v>110711861</v>
          </cell>
          <cell r="E18" t="e">
            <v>#REF!</v>
          </cell>
        </row>
        <row r="19">
          <cell r="B19"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C19">
            <v>316.12</v>
          </cell>
          <cell r="D19">
            <v>13407281</v>
          </cell>
          <cell r="E19" t="e">
            <v>#REF!</v>
          </cell>
        </row>
        <row r="20">
          <cell r="B20" t="str">
            <v>Visita de autorización a establecimientos de carne y/o productos cárnicos comestibles de países exportadores que desean admisibilidad de  sus productos en Colombia, ubicados en la Zona 2: Estados Unidos; Canadá;  Chile; Brasil; África y Puerto Rico.</v>
          </cell>
          <cell r="C20">
            <v>427.05</v>
          </cell>
          <cell r="D20">
            <v>18112045</v>
          </cell>
          <cell r="E20" t="e">
            <v>#REF!</v>
          </cell>
        </row>
        <row r="21">
          <cell r="B21" t="str">
            <v>Visita de autorización a establecimientos de carne y/o productos cárnicos comestibles de países exportadores que desean admisibilidad de  sus productos en Colombia, ubicados en la Zona 3: Europa; Asia; Oceanía; México y Argentina.</v>
          </cell>
          <cell r="C21">
            <v>728.16</v>
          </cell>
          <cell r="D21">
            <v>30882722</v>
          </cell>
          <cell r="E21" t="e">
            <v>#REF!</v>
          </cell>
        </row>
        <row r="22">
          <cell r="B22" t="str">
            <v>Inspección oficial en plantas de beneficio animal bajo Decreto 2278 de 1982.</v>
          </cell>
          <cell r="C22"/>
          <cell r="D22"/>
          <cell r="E22"/>
        </row>
        <row r="23">
          <cell r="B23" t="str">
            <v>Inspección oficial en plantas de beneficio animal bajo Decreto 2278 de 1982, de un Médico Veterinario Oficial  por hora diurna.</v>
          </cell>
          <cell r="C23">
            <v>0.71699999999999997</v>
          </cell>
          <cell r="D23">
            <v>30409</v>
          </cell>
          <cell r="E23" t="e">
            <v>#REF!</v>
          </cell>
        </row>
        <row r="24">
          <cell r="B24" t="str">
            <v>Inspección oficial en plantas de beneficio animal bajo Decreto 2278 de 1982, de un Médico Veterinario Oficial  por hora nocturna.</v>
          </cell>
          <cell r="C24">
            <v>1.1499999999999999</v>
          </cell>
          <cell r="D24">
            <v>48774</v>
          </cell>
          <cell r="E24" t="e">
            <v>#REF!</v>
          </cell>
        </row>
        <row r="25">
          <cell r="B25" t="str">
            <v>Inspección oficial en plantas de beneficio animal bajo Decreto 2278 de 1982, de un Médico Veterinario Oficial  por hora diurna dominical o festivo.</v>
          </cell>
          <cell r="C25">
            <v>2.2400000000000002</v>
          </cell>
          <cell r="D25">
            <v>95003</v>
          </cell>
          <cell r="E25" t="e">
            <v>#REF!</v>
          </cell>
        </row>
        <row r="26">
          <cell r="B26" t="str">
            <v>Inspección oficial en plantas de beneficio animal bajo Decreto 2278 de 1982 de un Médico Veterinario Oficial  por hora nocturna dominical o festivo.</v>
          </cell>
          <cell r="C26">
            <v>2.93</v>
          </cell>
          <cell r="D26">
            <v>124267</v>
          </cell>
          <cell r="E26" t="e">
            <v>#REF!</v>
          </cell>
        </row>
        <row r="27">
          <cell r="B27" t="str">
            <v>Inspección oficial en plantas de beneficio animal bajo Decreto 2278 de 1982, de un Inspector sanitario auxiliar por hora diurna</v>
          </cell>
          <cell r="C27">
            <v>0.46700000000000003</v>
          </cell>
          <cell r="D27">
            <v>19806</v>
          </cell>
          <cell r="E27" t="e">
            <v>#REF!</v>
          </cell>
        </row>
        <row r="28">
          <cell r="B28" t="str">
            <v>Inspección oficial en plantas de beneficio animal bajo Decreto 2278 de 1982, de un Inspector sanitario auxiliar por hora nocturna.</v>
          </cell>
          <cell r="C28">
            <v>0.80100000000000005</v>
          </cell>
          <cell r="D28">
            <v>33972</v>
          </cell>
          <cell r="E28" t="e">
            <v>#REF!</v>
          </cell>
        </row>
        <row r="29">
          <cell r="B29" t="str">
            <v>Inspección oficial en plantas de beneficio animal bajo Decreto 2278 de 1982, de un Inspector sanitario auxiliar por hora diurna dominical o festivo</v>
          </cell>
          <cell r="C29">
            <v>1.48</v>
          </cell>
          <cell r="D29">
            <v>62770</v>
          </cell>
          <cell r="E29" t="e">
            <v>#REF!</v>
          </cell>
        </row>
        <row r="30">
          <cell r="B30" t="str">
            <v>Inspección oficial en plantas de beneficio animal bajo Decreto 2278 de 1982 de un Inspector sanitario auxiliar  por hora nocturna dominical o festivo.</v>
          </cell>
          <cell r="C30">
            <v>1.9</v>
          </cell>
          <cell r="D30">
            <v>80583</v>
          </cell>
          <cell r="E30" t="e">
            <v>#REF!</v>
          </cell>
        </row>
        <row r="31">
          <cell r="B31" t="str">
            <v>Inspección Oficial de la Carne y Productos Cárnicos Comestibles en plantas de Desposte y Desprese de animales para consumo humano, interesadas en realizar procesos de exportación o a solicitud del interesado por hora.</v>
          </cell>
          <cell r="C31"/>
          <cell r="D31"/>
          <cell r="E31"/>
        </row>
        <row r="32">
          <cell r="B32" t="str">
            <v>Inspección oficial de la Carne y Productos Cárnicos Comestibles en Plantas de Desposte y Desprese con asignación de un inspector oficial Médico Veterinario por hora Diurna.</v>
          </cell>
          <cell r="C32">
            <v>0.73399999999999999</v>
          </cell>
          <cell r="D32">
            <v>31130</v>
          </cell>
          <cell r="E32" t="e">
            <v>#REF!</v>
          </cell>
        </row>
        <row r="33">
          <cell r="B33" t="str">
            <v>Inspección oficial de la Carne y Productos Cárnicos Comestibles en Plantas de Desposte y Desprese con asignación de un inspector oficial Médico Veterinario por hora Nocturna.</v>
          </cell>
          <cell r="C33">
            <v>1.1499999999999999</v>
          </cell>
          <cell r="D33">
            <v>48774</v>
          </cell>
          <cell r="E33" t="e">
            <v>#REF!</v>
          </cell>
        </row>
        <row r="34">
          <cell r="B34" t="str">
            <v>Inspección oficial de la Carne y Productos Cárnicos Comestibles en Plantas de Desposte y Desprese con asignación de un inspector oficial Médico Veterinario por hora Dominical o Festivo Diurna.</v>
          </cell>
          <cell r="C34">
            <v>2.2000000000000002</v>
          </cell>
          <cell r="D34">
            <v>93306</v>
          </cell>
          <cell r="E34" t="e">
            <v>#REF!</v>
          </cell>
        </row>
        <row r="35">
          <cell r="B35" t="str">
            <v>Inspección oficial de la Carne y Productos Cárnicos Comestibles en Plantas de Desposte y Desprese con asignación de un inspector oficial Médico Veterinario por hora Dominical o Festiva Nocturna.</v>
          </cell>
          <cell r="C35">
            <v>2.87</v>
          </cell>
          <cell r="D35">
            <v>121722</v>
          </cell>
          <cell r="E35" t="e">
            <v>#REF!</v>
          </cell>
        </row>
      </sheetData>
      <sheetData sheetId="11"/>
    </sheetDataSet>
  </externalBook>
</externalLink>
</file>

<file path=xl/persons/person.xml><?xml version="1.0" encoding="utf-8"?>
<personList xmlns="http://schemas.microsoft.com/office/spreadsheetml/2018/threadedcomments" xmlns:x="http://schemas.openxmlformats.org/spreadsheetml/2006/main">
  <person displayName="Lucero Garzon Ariza" id="{1FC3955B-D62E-4922-BD58-5DBEBE4A88FE}" userId="S::lgarzona@invima.gov.co::5f9bd528-38eb-47f5-ba44-7070deca32d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422" dT="2023-11-20T19:55:10.69" personId="{1FC3955B-D62E-4922-BD58-5DBEBE4A88FE}" id="{061DB3A1-45D1-4863-BEAF-73442A4036E2}">
    <text xml:space="preserve">se multiplico 5.81 UVT por el valor de la UVT 2023 $42412 y el valor resultante se dividió en 10.000
</text>
  </threadedComment>
</ThreadedComments>
</file>

<file path=xl/threadedComments/threadedComment2.xml><?xml version="1.0" encoding="utf-8"?>
<ThreadedComments xmlns="http://schemas.microsoft.com/office/spreadsheetml/2018/threadedcomments" xmlns:x="http://schemas.openxmlformats.org/spreadsheetml/2006/main">
  <threadedComment ref="I410" dT="2023-11-20T19:55:10.69" personId="{1FC3955B-D62E-4922-BD58-5DBEBE4A88FE}" id="{22103225-D7B8-492E-A591-7DB4024A2E5E}">
    <text xml:space="preserve">se multiplico 5.81 UVT por el valor de la UVT 2023 $42412 y el valor resultante se dividió en 10.000
</text>
  </threadedComment>
</ThreadedComments>
</file>

<file path=xl/threadedComments/threadedComment3.xml><?xml version="1.0" encoding="utf-8"?>
<ThreadedComments xmlns="http://schemas.microsoft.com/office/spreadsheetml/2018/threadedcomments" xmlns:x="http://schemas.openxmlformats.org/spreadsheetml/2006/main">
  <threadedComment ref="I401" dT="2023-11-20T19:55:10.69" personId="{1FC3955B-D62E-4922-BD58-5DBEBE4A88FE}" id="{D7812DB8-8493-4713-8F2C-2DA367664D3C}">
    <text xml:space="preserve">se multiplico 5.81 UVT por el valor de la UVT 2023 $42412 y el valor resultante se dividió en 10.000
</text>
  </threadedComment>
</ThreadedComments>
</file>

<file path=xl/threadedComments/threadedComment4.xml><?xml version="1.0" encoding="utf-8"?>
<ThreadedComments xmlns="http://schemas.microsoft.com/office/spreadsheetml/2018/threadedcomments" xmlns:x="http://schemas.openxmlformats.org/spreadsheetml/2006/main">
  <threadedComment ref="I432" dT="2023-11-20T19:55:10.69" personId="{1FC3955B-D62E-4922-BD58-5DBEBE4A88FE}" id="{B0358F6E-8A0C-48DC-9811-126D4B6E2BF0}">
    <text xml:space="preserve">se multiplico 5.81 UVT por el valor de la UVT 2023 $42412 y el valor resultante se dividió en 10.000
</text>
  </threadedComment>
</ThreadedComments>
</file>

<file path=xl/threadedComments/threadedComment5.xml><?xml version="1.0" encoding="utf-8"?>
<ThreadedComments xmlns="http://schemas.microsoft.com/office/spreadsheetml/2018/threadedcomments" xmlns:x="http://schemas.openxmlformats.org/spreadsheetml/2006/main">
  <threadedComment ref="I401" dT="2023-11-20T19:55:10.69" personId="{1FC3955B-D62E-4922-BD58-5DBEBE4A88FE}" id="{0ED9AD57-D4CB-4F1B-9D65-3552E22D6DD2}">
    <text xml:space="preserve">se multiplico 5.81 UVT por el valor de la UVT 2023 $42412 y el valor resultante se dividió en 10.000
</text>
  </threadedComment>
</ThreadedComments>
</file>

<file path=xl/threadedComments/threadedComment6.xml><?xml version="1.0" encoding="utf-8"?>
<ThreadedComments xmlns="http://schemas.microsoft.com/office/spreadsheetml/2018/threadedcomments" xmlns:x="http://schemas.openxmlformats.org/spreadsheetml/2006/main">
  <threadedComment ref="I401" dT="2023-11-20T19:55:10.69" personId="{1FC3955B-D62E-4922-BD58-5DBEBE4A88FE}" id="{90CC4435-73CA-49B3-AC9B-BC5433FCC626}">
    <text xml:space="preserve">se multiplico 5.81 UVT por el valor de la UVT 2023 $42412 y el valor resultante se dividió en 10.000
</text>
  </threadedComment>
</ThreadedComments>
</file>

<file path=xl/threadedComments/threadedComment7.xml><?xml version="1.0" encoding="utf-8"?>
<ThreadedComments xmlns="http://schemas.microsoft.com/office/spreadsheetml/2018/threadedcomments" xmlns:x="http://schemas.openxmlformats.org/spreadsheetml/2006/main">
  <threadedComment ref="I401" dT="2023-11-20T19:55:10.69" personId="{1FC3955B-D62E-4922-BD58-5DBEBE4A88FE}" id="{3B7067C4-F7F9-4497-970F-8D8D91AAFA8E}">
    <text xml:space="preserve">se multiplico 5.81 UVT por el valor de la UVT 2023 $42412 y el valor resultante se dividió en 10.000
</text>
  </threadedComment>
</ThreadedComments>
</file>

<file path=xl/threadedComments/threadedComment8.xml><?xml version="1.0" encoding="utf-8"?>
<ThreadedComments xmlns="http://schemas.microsoft.com/office/spreadsheetml/2018/threadedcomments" xmlns:x="http://schemas.openxmlformats.org/spreadsheetml/2006/main">
  <threadedComment ref="I401" dT="2023-11-20T19:55:10.69" personId="{1FC3955B-D62E-4922-BD58-5DBEBE4A88FE}" id="{99B8BF96-A1BC-42C6-AA04-A247F1AFF69C}">
    <text xml:space="preserve">se multiplico 5.81 UVT por el valor de la UVT 2023 $42412 y el valor resultante se dividió en 10.000
</text>
  </threadedComment>
</ThreadedComments>
</file>

<file path=xl/threadedComments/threadedComment9.xml><?xml version="1.0" encoding="utf-8"?>
<ThreadedComments xmlns="http://schemas.microsoft.com/office/spreadsheetml/2018/threadedcomments" xmlns:x="http://schemas.openxmlformats.org/spreadsheetml/2006/main">
  <threadedComment ref="I401" dT="2023-11-20T19:55:10.69" personId="{1FC3955B-D62E-4922-BD58-5DBEBE4A88FE}" id="{B86727BD-F303-4754-A5D9-4D3B65F593BB}">
    <text xml:space="preserve">se multiplico 5.81 UVT por el valor de la UVT 2023 $42412 y el valor resultante se dividió en 10.000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3FE-D2F7-4927-AEA4-BC899EB2AA35}">
  <dimension ref="A1:Y1015"/>
  <sheetViews>
    <sheetView tabSelected="1" view="pageBreakPreview" topLeftCell="C1" zoomScale="90" zoomScaleNormal="100" zoomScaleSheetLayoutView="90" workbookViewId="0">
      <pane ySplit="6" topLeftCell="A7" activePane="bottomLeft" state="frozen"/>
      <selection activeCell="C6" sqref="C6"/>
      <selection pane="bottomLeft" activeCell="C4" sqref="C4:H5"/>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1.7109375" customWidth="1"/>
    <col min="7" max="7" width="19.5703125" bestFit="1" customWidth="1"/>
    <col min="8" max="8" width="19.285156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hidden="1" customWidth="1"/>
    <col min="21" max="21" width="16.5703125" hidden="1" customWidth="1"/>
    <col min="22" max="22" width="17.85546875" hidden="1" customWidth="1"/>
    <col min="23" max="23" width="15.5703125" hidden="1" customWidth="1"/>
    <col min="24" max="24" width="16.42578125" hidden="1" customWidth="1"/>
    <col min="25" max="25" width="0" hidden="1" customWidth="1"/>
  </cols>
  <sheetData>
    <row r="1" spans="1:23" ht="33.75" customHeight="1" x14ac:dyDescent="0.3">
      <c r="A1" s="1"/>
      <c r="B1" s="5"/>
      <c r="C1" s="308"/>
      <c r="D1" s="308"/>
      <c r="E1" s="309"/>
      <c r="F1" s="310"/>
      <c r="G1" s="309"/>
      <c r="H1" s="311"/>
      <c r="I1" s="168"/>
      <c r="J1" s="154"/>
      <c r="K1" s="154"/>
      <c r="L1" s="2"/>
      <c r="M1" s="3"/>
      <c r="N1" s="3"/>
      <c r="O1" s="3"/>
      <c r="P1" s="4"/>
      <c r="Q1" s="108"/>
      <c r="R1" s="4"/>
      <c r="S1" s="2"/>
    </row>
    <row r="2" spans="1:23" ht="28.5" customHeight="1" x14ac:dyDescent="0.3">
      <c r="A2" s="1"/>
      <c r="B2" s="5"/>
      <c r="C2" s="308"/>
      <c r="D2" s="308"/>
      <c r="E2" s="309"/>
      <c r="F2" s="310"/>
      <c r="G2" s="309"/>
      <c r="H2" s="311"/>
      <c r="I2" s="168"/>
      <c r="J2" s="154"/>
      <c r="K2" s="154"/>
      <c r="L2" s="2"/>
      <c r="M2" s="3"/>
      <c r="N2" s="3"/>
      <c r="O2" s="3"/>
      <c r="P2" s="4"/>
      <c r="Q2" s="108"/>
      <c r="R2" s="4"/>
      <c r="S2" s="2"/>
      <c r="T2" s="267"/>
    </row>
    <row r="3" spans="1:23" ht="35.25" customHeight="1" x14ac:dyDescent="0.3">
      <c r="A3" s="1"/>
      <c r="B3" s="5"/>
      <c r="C3" s="308"/>
      <c r="D3" s="308"/>
      <c r="E3" s="309"/>
      <c r="F3" s="310"/>
      <c r="G3" s="309"/>
      <c r="H3" s="311"/>
      <c r="I3" s="168"/>
      <c r="J3" s="154"/>
      <c r="K3" s="154"/>
      <c r="L3" s="2"/>
      <c r="M3" s="3"/>
      <c r="N3" s="3"/>
      <c r="O3" s="3"/>
      <c r="P3" s="4"/>
      <c r="Q3" s="108"/>
      <c r="R3" s="4"/>
      <c r="S3" s="2"/>
      <c r="T3" s="313"/>
      <c r="U3" s="255"/>
    </row>
    <row r="4" spans="1:23" ht="25.5" customHeight="1" x14ac:dyDescent="0.25">
      <c r="A4" s="1"/>
      <c r="B4" s="5"/>
      <c r="C4" s="601" t="s">
        <v>1087</v>
      </c>
      <c r="D4" s="601"/>
      <c r="E4" s="601"/>
      <c r="F4" s="601"/>
      <c r="G4" s="601"/>
      <c r="H4" s="601"/>
      <c r="I4" s="169"/>
      <c r="J4" s="7"/>
      <c r="K4" s="266"/>
      <c r="L4" s="8"/>
      <c r="M4" s="3"/>
      <c r="N4" s="3"/>
      <c r="O4" s="3"/>
      <c r="P4" s="4"/>
      <c r="Q4" s="108"/>
      <c r="R4" s="4"/>
      <c r="S4" s="2"/>
      <c r="T4" s="357">
        <f>G448*0.4</f>
        <v>270.26799999999997</v>
      </c>
    </row>
    <row r="5" spans="1:23" ht="23.25" customHeight="1" x14ac:dyDescent="0.25">
      <c r="A5" s="1"/>
      <c r="B5" s="5"/>
      <c r="C5" s="602"/>
      <c r="D5" s="602"/>
      <c r="E5" s="602"/>
      <c r="F5" s="602"/>
      <c r="G5" s="602"/>
      <c r="H5" s="602"/>
      <c r="I5" s="169"/>
      <c r="J5" s="6"/>
      <c r="K5" s="6"/>
      <c r="L5" s="8"/>
      <c r="M5" s="3"/>
      <c r="N5" s="3"/>
      <c r="O5" s="3"/>
      <c r="P5" s="4"/>
      <c r="Q5" s="108"/>
      <c r="R5" s="4"/>
      <c r="S5" s="2"/>
      <c r="T5" s="312">
        <v>11552</v>
      </c>
      <c r="V5" s="255"/>
      <c r="W5" s="256"/>
    </row>
    <row r="6" spans="1:23"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3" ht="14.45" customHeight="1" x14ac:dyDescent="0.25">
      <c r="A7" s="238"/>
      <c r="B7" s="9"/>
      <c r="C7" s="565" t="s">
        <v>15</v>
      </c>
      <c r="D7" s="566"/>
      <c r="E7" s="566"/>
      <c r="F7" s="566"/>
      <c r="G7" s="566"/>
      <c r="H7" s="566"/>
      <c r="I7" s="239"/>
      <c r="J7" s="253"/>
      <c r="K7" s="254"/>
      <c r="L7" s="11"/>
      <c r="M7" s="12"/>
      <c r="N7" s="13" t="s">
        <v>16</v>
      </c>
      <c r="O7" s="13"/>
      <c r="P7" s="4"/>
      <c r="Q7" s="108"/>
      <c r="R7" s="240"/>
      <c r="S7" s="13"/>
    </row>
    <row r="8" spans="1:23"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3" ht="42.75"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3" ht="71.25"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3" ht="128.25"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3" ht="128.25"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3" ht="135.75"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3" ht="128.25"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3" ht="128.25"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3" ht="128.25"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t="15.75" thickBot="1" x14ac:dyDescent="0.3">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t="15.75" thickBot="1" x14ac:dyDescent="0.3">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t="15.75" thickBot="1" x14ac:dyDescent="0.3">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customHeight="1" thickBot="1" x14ac:dyDescent="0.3">
      <c r="A119" s="29">
        <v>91056</v>
      </c>
      <c r="B119" s="45"/>
      <c r="C119" s="577"/>
      <c r="D119" s="528"/>
      <c r="E119" s="150">
        <v>9</v>
      </c>
      <c r="F119" s="150" t="s">
        <v>111</v>
      </c>
      <c r="G119" s="158">
        <v>2725.95</v>
      </c>
      <c r="H119" s="499">
        <v>31490174</v>
      </c>
      <c r="I119" s="181">
        <f>+G119-G111</f>
        <v>2125.27</v>
      </c>
      <c r="J119" s="46"/>
      <c r="K119" s="20">
        <v>0</v>
      </c>
      <c r="L119" s="51" t="s">
        <v>23</v>
      </c>
      <c r="M119" s="52">
        <v>50</v>
      </c>
      <c r="N119" s="33" t="s">
        <v>24</v>
      </c>
      <c r="O119" s="66" t="s">
        <v>95</v>
      </c>
      <c r="P119" s="73"/>
      <c r="Q119" s="108"/>
      <c r="R119" s="74"/>
      <c r="S119" s="38"/>
      <c r="T119" s="267"/>
    </row>
    <row r="120" spans="1:20" ht="31.5" customHeight="1" x14ac:dyDescent="0.25">
      <c r="A120" s="29"/>
      <c r="B120" s="45"/>
      <c r="C120" s="576">
        <v>91030</v>
      </c>
      <c r="D120" s="573" t="s">
        <v>115</v>
      </c>
      <c r="E120" s="161">
        <v>1</v>
      </c>
      <c r="F120" s="161" t="s">
        <v>94</v>
      </c>
      <c r="G120" s="162">
        <v>720.79</v>
      </c>
      <c r="H120" s="507">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customHeight="1" x14ac:dyDescent="0.25">
      <c r="A121" s="29">
        <v>91033</v>
      </c>
      <c r="B121" s="45"/>
      <c r="C121" s="577"/>
      <c r="D121" s="574"/>
      <c r="E121" s="140">
        <v>2</v>
      </c>
      <c r="F121" s="140" t="s">
        <v>97</v>
      </c>
      <c r="G121" s="141">
        <v>911.22</v>
      </c>
      <c r="H121" s="508">
        <v>10526413</v>
      </c>
      <c r="I121" s="181">
        <f>+G121-G120</f>
        <v>190.43000000000006</v>
      </c>
      <c r="J121" s="46"/>
      <c r="K121" s="20">
        <v>0</v>
      </c>
      <c r="L121" s="51" t="s">
        <v>23</v>
      </c>
      <c r="M121" s="52">
        <v>60</v>
      </c>
      <c r="N121" s="33" t="s">
        <v>24</v>
      </c>
      <c r="O121" s="66" t="s">
        <v>95</v>
      </c>
      <c r="P121" s="73"/>
      <c r="Q121" s="108"/>
      <c r="R121" s="74"/>
      <c r="S121" s="38"/>
      <c r="T121" s="267"/>
    </row>
    <row r="122" spans="1:20" ht="40.5" customHeight="1" x14ac:dyDescent="0.25">
      <c r="A122" s="29">
        <v>91036</v>
      </c>
      <c r="B122" s="45"/>
      <c r="C122" s="577"/>
      <c r="D122" s="574"/>
      <c r="E122" s="140">
        <v>3</v>
      </c>
      <c r="F122" s="140" t="s">
        <v>99</v>
      </c>
      <c r="G122" s="141">
        <v>1118.6600000000001</v>
      </c>
      <c r="H122" s="508">
        <v>12922760</v>
      </c>
      <c r="I122" s="181">
        <f>+G122-G120</f>
        <v>397.87000000000012</v>
      </c>
      <c r="J122" s="46"/>
      <c r="K122" s="20">
        <v>0</v>
      </c>
      <c r="L122" s="51" t="s">
        <v>23</v>
      </c>
      <c r="M122" s="52">
        <v>60</v>
      </c>
      <c r="N122" s="33" t="s">
        <v>24</v>
      </c>
      <c r="O122" s="66" t="s">
        <v>95</v>
      </c>
      <c r="P122" s="73"/>
      <c r="Q122" s="108"/>
      <c r="R122" s="74"/>
      <c r="S122" s="38"/>
      <c r="T122" s="267"/>
    </row>
    <row r="123" spans="1:20" ht="40.5" customHeight="1" x14ac:dyDescent="0.25">
      <c r="A123" s="29">
        <v>91042</v>
      </c>
      <c r="B123" s="45"/>
      <c r="C123" s="577"/>
      <c r="D123" s="574"/>
      <c r="E123" s="140">
        <v>4</v>
      </c>
      <c r="F123" s="140" t="s">
        <v>101</v>
      </c>
      <c r="G123" s="141">
        <v>1759.29</v>
      </c>
      <c r="H123" s="508">
        <v>20323318</v>
      </c>
      <c r="I123" s="181">
        <f>+G123-G120</f>
        <v>1038.5</v>
      </c>
      <c r="J123" s="46"/>
      <c r="K123" s="20">
        <v>0</v>
      </c>
      <c r="L123" s="51" t="s">
        <v>23</v>
      </c>
      <c r="M123" s="52">
        <v>60</v>
      </c>
      <c r="N123" s="33" t="s">
        <v>24</v>
      </c>
      <c r="O123" s="66" t="s">
        <v>95</v>
      </c>
      <c r="P123" s="73"/>
      <c r="Q123" s="108"/>
      <c r="R123" s="74"/>
      <c r="S123" s="38"/>
      <c r="T123" s="267"/>
    </row>
    <row r="124" spans="1:20" ht="40.5" customHeight="1" x14ac:dyDescent="0.25">
      <c r="A124" s="29">
        <v>91045</v>
      </c>
      <c r="B124" s="45"/>
      <c r="C124" s="577"/>
      <c r="D124" s="574"/>
      <c r="E124" s="140">
        <v>5</v>
      </c>
      <c r="F124" s="140" t="s">
        <v>103</v>
      </c>
      <c r="G124" s="141">
        <v>2206.9499999999998</v>
      </c>
      <c r="H124" s="508">
        <v>25494686</v>
      </c>
      <c r="I124" s="181">
        <f>+G124-G120</f>
        <v>1486.1599999999999</v>
      </c>
      <c r="J124" s="46"/>
      <c r="K124" s="20">
        <v>0</v>
      </c>
      <c r="L124" s="51" t="s">
        <v>23</v>
      </c>
      <c r="M124" s="52">
        <v>60</v>
      </c>
      <c r="N124" s="33" t="s">
        <v>24</v>
      </c>
      <c r="O124" s="66" t="s">
        <v>95</v>
      </c>
      <c r="P124" s="73"/>
      <c r="Q124" s="108"/>
      <c r="R124" s="74"/>
      <c r="S124" s="38"/>
      <c r="T124" s="267"/>
    </row>
    <row r="125" spans="1:20" ht="40.5" customHeight="1" x14ac:dyDescent="0.25">
      <c r="A125" s="29">
        <v>91048</v>
      </c>
      <c r="B125" s="45"/>
      <c r="C125" s="577"/>
      <c r="D125" s="574"/>
      <c r="E125" s="140">
        <v>6</v>
      </c>
      <c r="F125" s="140" t="s">
        <v>105</v>
      </c>
      <c r="G125" s="141">
        <v>3173.14</v>
      </c>
      <c r="H125" s="508">
        <v>36656113</v>
      </c>
      <c r="I125" s="181">
        <f>+G125-G120</f>
        <v>2452.35</v>
      </c>
      <c r="J125" s="46"/>
      <c r="K125" s="20">
        <v>0</v>
      </c>
      <c r="L125" s="51" t="s">
        <v>23</v>
      </c>
      <c r="M125" s="52">
        <v>60</v>
      </c>
      <c r="N125" s="33" t="s">
        <v>24</v>
      </c>
      <c r="O125" s="66" t="s">
        <v>95</v>
      </c>
      <c r="P125" s="73"/>
      <c r="Q125" s="108"/>
      <c r="R125" s="74"/>
      <c r="S125" s="38"/>
      <c r="T125" s="267"/>
    </row>
    <row r="126" spans="1:20" ht="40.5" customHeight="1" x14ac:dyDescent="0.25">
      <c r="A126" s="29">
        <v>91051</v>
      </c>
      <c r="B126" s="45"/>
      <c r="C126" s="577"/>
      <c r="D126" s="574"/>
      <c r="E126" s="140">
        <v>7</v>
      </c>
      <c r="F126" s="140" t="s">
        <v>107</v>
      </c>
      <c r="G126" s="141">
        <v>1956.85</v>
      </c>
      <c r="H126" s="508">
        <v>22605531</v>
      </c>
      <c r="I126" s="181">
        <f>+G126-G120</f>
        <v>1236.06</v>
      </c>
      <c r="J126" s="46"/>
      <c r="K126" s="20">
        <v>0</v>
      </c>
      <c r="L126" s="51" t="s">
        <v>23</v>
      </c>
      <c r="M126" s="52">
        <v>60</v>
      </c>
      <c r="N126" s="33" t="s">
        <v>24</v>
      </c>
      <c r="O126" s="66" t="s">
        <v>95</v>
      </c>
      <c r="P126" s="73"/>
      <c r="Q126" s="108"/>
      <c r="R126" s="74"/>
      <c r="S126" s="38"/>
      <c r="T126" s="267"/>
    </row>
    <row r="127" spans="1:20" ht="40.5" customHeight="1" x14ac:dyDescent="0.25">
      <c r="A127" s="29">
        <v>91054</v>
      </c>
      <c r="B127" s="45"/>
      <c r="C127" s="577"/>
      <c r="D127" s="574"/>
      <c r="E127" s="140">
        <v>8</v>
      </c>
      <c r="F127" s="140" t="s">
        <v>109</v>
      </c>
      <c r="G127" s="141">
        <v>2362.6</v>
      </c>
      <c r="H127" s="508">
        <v>27292755</v>
      </c>
      <c r="I127" s="181">
        <f>+G127-G120</f>
        <v>1641.81</v>
      </c>
      <c r="J127" s="46"/>
      <c r="K127" s="20">
        <v>0</v>
      </c>
      <c r="L127" s="51" t="s">
        <v>23</v>
      </c>
      <c r="M127" s="52">
        <v>60</v>
      </c>
      <c r="N127" s="33" t="s">
        <v>24</v>
      </c>
      <c r="O127" s="66" t="s">
        <v>95</v>
      </c>
      <c r="P127" s="73"/>
      <c r="Q127" s="108"/>
      <c r="R127" s="74"/>
      <c r="S127" s="38"/>
      <c r="T127" s="267"/>
    </row>
    <row r="128" spans="1:20" ht="32.25" customHeight="1" thickBot="1" x14ac:dyDescent="0.3">
      <c r="A128" s="29">
        <v>91057</v>
      </c>
      <c r="B128" s="45"/>
      <c r="C128" s="578"/>
      <c r="D128" s="575"/>
      <c r="E128" s="163">
        <v>9</v>
      </c>
      <c r="F128" s="163" t="s">
        <v>111</v>
      </c>
      <c r="G128" s="164">
        <v>3271.11</v>
      </c>
      <c r="H128" s="509">
        <v>37787863</v>
      </c>
      <c r="I128" s="181">
        <f>+G128-G120</f>
        <v>2550.3200000000002</v>
      </c>
      <c r="J128" s="46"/>
      <c r="K128" s="20">
        <v>0</v>
      </c>
      <c r="L128" s="51" t="s">
        <v>23</v>
      </c>
      <c r="M128" s="52">
        <v>60</v>
      </c>
      <c r="N128" s="33" t="s">
        <v>24</v>
      </c>
      <c r="O128" s="66" t="s">
        <v>95</v>
      </c>
      <c r="P128" s="73"/>
      <c r="Q128" s="108"/>
      <c r="R128" s="74"/>
      <c r="S128" s="38"/>
      <c r="T128" s="267"/>
    </row>
    <row r="129" spans="1:20" ht="36.75" customHeight="1" x14ac:dyDescent="0.25">
      <c r="A129" s="29"/>
      <c r="B129" s="45"/>
      <c r="C129" s="532">
        <v>92028</v>
      </c>
      <c r="D129" s="527" t="s">
        <v>116</v>
      </c>
      <c r="E129" s="161">
        <v>1</v>
      </c>
      <c r="F129" s="161" t="s">
        <v>94</v>
      </c>
      <c r="G129" s="162">
        <v>840.95</v>
      </c>
      <c r="H129" s="507">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customHeight="1" x14ac:dyDescent="0.25">
      <c r="A130" s="29">
        <v>92031</v>
      </c>
      <c r="B130" s="45"/>
      <c r="C130" s="533"/>
      <c r="D130" s="528"/>
      <c r="E130" s="140">
        <v>2</v>
      </c>
      <c r="F130" s="140" t="s">
        <v>97</v>
      </c>
      <c r="G130" s="141">
        <v>1063.0999999999999</v>
      </c>
      <c r="H130" s="508">
        <v>12280931</v>
      </c>
      <c r="I130" s="181">
        <f>+G130-G129</f>
        <v>222.14999999999986</v>
      </c>
      <c r="J130" s="46"/>
      <c r="K130" s="20">
        <v>0</v>
      </c>
      <c r="L130" s="51" t="s">
        <v>23</v>
      </c>
      <c r="M130" s="52">
        <v>70</v>
      </c>
      <c r="N130" s="33" t="s">
        <v>24</v>
      </c>
      <c r="O130" s="66" t="s">
        <v>95</v>
      </c>
      <c r="P130" s="73"/>
      <c r="Q130" s="108"/>
      <c r="R130" s="74"/>
      <c r="S130" s="38"/>
      <c r="T130" s="267"/>
    </row>
    <row r="131" spans="1:20" ht="42.75" customHeight="1" x14ac:dyDescent="0.25">
      <c r="A131" s="29">
        <v>92034</v>
      </c>
      <c r="B131" s="45"/>
      <c r="C131" s="533"/>
      <c r="D131" s="528"/>
      <c r="E131" s="140">
        <v>3</v>
      </c>
      <c r="F131" s="140" t="s">
        <v>99</v>
      </c>
      <c r="G131" s="141">
        <v>1305.06</v>
      </c>
      <c r="H131" s="508">
        <v>15076053</v>
      </c>
      <c r="I131" s="181">
        <f>+G131-G129</f>
        <v>464.1099999999999</v>
      </c>
      <c r="J131" s="46"/>
      <c r="K131" s="20">
        <v>0</v>
      </c>
      <c r="L131" s="51" t="s">
        <v>23</v>
      </c>
      <c r="M131" s="52">
        <v>70</v>
      </c>
      <c r="N131" s="33" t="s">
        <v>24</v>
      </c>
      <c r="O131" s="66" t="s">
        <v>95</v>
      </c>
      <c r="P131" s="73"/>
      <c r="Q131" s="108"/>
      <c r="R131" s="74"/>
      <c r="S131" s="38"/>
      <c r="T131" s="267"/>
    </row>
    <row r="132" spans="1:20" ht="42.75" customHeight="1" x14ac:dyDescent="0.25">
      <c r="A132" s="29">
        <v>92040</v>
      </c>
      <c r="B132" s="45"/>
      <c r="C132" s="533"/>
      <c r="D132" s="528"/>
      <c r="E132" s="140">
        <v>4</v>
      </c>
      <c r="F132" s="140" t="s">
        <v>101</v>
      </c>
      <c r="G132" s="141">
        <v>2052.5300000000002</v>
      </c>
      <c r="H132" s="508">
        <v>23710827</v>
      </c>
      <c r="I132" s="181">
        <f>+G132-G129</f>
        <v>1211.5800000000002</v>
      </c>
      <c r="J132" s="46"/>
      <c r="K132" s="20">
        <v>0</v>
      </c>
      <c r="L132" s="51" t="s">
        <v>23</v>
      </c>
      <c r="M132" s="52">
        <v>70</v>
      </c>
      <c r="N132" s="33" t="s">
        <v>24</v>
      </c>
      <c r="O132" s="66" t="s">
        <v>95</v>
      </c>
      <c r="P132" s="73"/>
      <c r="Q132" s="108"/>
      <c r="R132" s="74"/>
      <c r="S132" s="38"/>
      <c r="T132" s="267"/>
    </row>
    <row r="133" spans="1:20" ht="42.75" customHeight="1" x14ac:dyDescent="0.25">
      <c r="A133" s="29">
        <v>92043</v>
      </c>
      <c r="B133" s="45"/>
      <c r="C133" s="533"/>
      <c r="D133" s="528"/>
      <c r="E133" s="140">
        <v>5</v>
      </c>
      <c r="F133" s="140" t="s">
        <v>103</v>
      </c>
      <c r="G133" s="141">
        <v>2574.79</v>
      </c>
      <c r="H133" s="508">
        <v>29743974</v>
      </c>
      <c r="I133" s="181">
        <f>+G133-G129</f>
        <v>1733.84</v>
      </c>
      <c r="J133" s="46"/>
      <c r="K133" s="20">
        <v>0</v>
      </c>
      <c r="L133" s="51" t="s">
        <v>23</v>
      </c>
      <c r="M133" s="52">
        <v>70</v>
      </c>
      <c r="N133" s="33" t="s">
        <v>24</v>
      </c>
      <c r="O133" s="66" t="s">
        <v>95</v>
      </c>
      <c r="P133" s="73"/>
      <c r="Q133" s="108"/>
      <c r="R133" s="74"/>
      <c r="S133" s="38"/>
      <c r="T133" s="267"/>
    </row>
    <row r="134" spans="1:20" ht="42.75" customHeight="1" x14ac:dyDescent="0.25">
      <c r="A134" s="29">
        <v>92046</v>
      </c>
      <c r="B134" s="45"/>
      <c r="C134" s="533"/>
      <c r="D134" s="528"/>
      <c r="E134" s="140">
        <v>6</v>
      </c>
      <c r="F134" s="140" t="s">
        <v>105</v>
      </c>
      <c r="G134" s="141">
        <v>3701.97</v>
      </c>
      <c r="H134" s="508">
        <v>42765157</v>
      </c>
      <c r="I134" s="181">
        <f>+G134-G129</f>
        <v>2861.0199999999995</v>
      </c>
      <c r="J134" s="46"/>
      <c r="K134" s="20">
        <v>0</v>
      </c>
      <c r="L134" s="51" t="s">
        <v>23</v>
      </c>
      <c r="M134" s="52">
        <v>70</v>
      </c>
      <c r="N134" s="33" t="s">
        <v>24</v>
      </c>
      <c r="O134" s="66" t="s">
        <v>95</v>
      </c>
      <c r="P134" s="73"/>
      <c r="Q134" s="108"/>
      <c r="R134" s="74"/>
      <c r="S134" s="38"/>
      <c r="T134" s="267"/>
    </row>
    <row r="135" spans="1:20" ht="31.5" customHeight="1" x14ac:dyDescent="0.25">
      <c r="A135" s="29">
        <v>92049</v>
      </c>
      <c r="B135" s="45"/>
      <c r="C135" s="533"/>
      <c r="D135" s="528"/>
      <c r="E135" s="140">
        <v>7</v>
      </c>
      <c r="F135" s="140" t="s">
        <v>107</v>
      </c>
      <c r="G135" s="141">
        <v>2283.04</v>
      </c>
      <c r="H135" s="508">
        <v>26373678</v>
      </c>
      <c r="I135" s="181">
        <f>+G135-G129</f>
        <v>1442.09</v>
      </c>
      <c r="J135" s="46"/>
      <c r="K135" s="20">
        <v>0</v>
      </c>
      <c r="L135" s="51" t="s">
        <v>23</v>
      </c>
      <c r="M135" s="52">
        <v>70</v>
      </c>
      <c r="N135" s="33" t="s">
        <v>24</v>
      </c>
      <c r="O135" s="66" t="s">
        <v>95</v>
      </c>
      <c r="P135" s="73"/>
      <c r="Q135" s="108"/>
      <c r="R135" s="74"/>
      <c r="S135" s="38"/>
      <c r="T135" s="267"/>
    </row>
    <row r="136" spans="1:20" ht="32.25" customHeight="1" x14ac:dyDescent="0.25">
      <c r="A136" s="29">
        <v>92052</v>
      </c>
      <c r="B136" s="45"/>
      <c r="C136" s="533"/>
      <c r="D136" s="528"/>
      <c r="E136" s="140">
        <v>8</v>
      </c>
      <c r="F136" s="140" t="s">
        <v>109</v>
      </c>
      <c r="G136" s="141">
        <v>2756.44</v>
      </c>
      <c r="H136" s="508">
        <v>31842395</v>
      </c>
      <c r="I136" s="181">
        <f>+G136-G129</f>
        <v>1915.49</v>
      </c>
      <c r="J136" s="46"/>
      <c r="K136" s="20">
        <v>0</v>
      </c>
      <c r="L136" s="51" t="s">
        <v>23</v>
      </c>
      <c r="M136" s="52">
        <v>70</v>
      </c>
      <c r="N136" s="33" t="s">
        <v>24</v>
      </c>
      <c r="O136" s="66" t="s">
        <v>95</v>
      </c>
      <c r="P136" s="73"/>
      <c r="Q136" s="108"/>
      <c r="R136" s="74"/>
      <c r="S136" s="38"/>
      <c r="T136" s="267"/>
    </row>
    <row r="137" spans="1:20" ht="30.75" customHeight="1" thickBot="1" x14ac:dyDescent="0.3">
      <c r="A137" s="29">
        <v>92055</v>
      </c>
      <c r="B137" s="45"/>
      <c r="C137" s="534"/>
      <c r="D137" s="529"/>
      <c r="E137" s="163">
        <v>9</v>
      </c>
      <c r="F137" s="163" t="s">
        <v>111</v>
      </c>
      <c r="G137" s="164">
        <v>3816.27</v>
      </c>
      <c r="H137" s="509">
        <v>44085551</v>
      </c>
      <c r="I137" s="181">
        <f>+G137-G129</f>
        <v>2975.3199999999997</v>
      </c>
      <c r="J137" s="46"/>
      <c r="K137" s="20">
        <v>0</v>
      </c>
      <c r="L137" s="51" t="s">
        <v>23</v>
      </c>
      <c r="M137" s="52">
        <v>70</v>
      </c>
      <c r="N137" s="33" t="s">
        <v>24</v>
      </c>
      <c r="O137" s="66" t="s">
        <v>95</v>
      </c>
      <c r="P137" s="73"/>
      <c r="Q137" s="108"/>
      <c r="R137" s="74"/>
      <c r="S137" s="38"/>
      <c r="T137" s="267"/>
    </row>
    <row r="138" spans="1:20" ht="37.5" customHeight="1" x14ac:dyDescent="0.25">
      <c r="A138" s="29"/>
      <c r="B138" s="45"/>
      <c r="C138" s="532">
        <v>92029</v>
      </c>
      <c r="D138" s="527" t="s">
        <v>117</v>
      </c>
      <c r="E138" s="161">
        <v>1</v>
      </c>
      <c r="F138" s="161" t="s">
        <v>94</v>
      </c>
      <c r="G138" s="162">
        <v>961.1</v>
      </c>
      <c r="H138" s="507">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customHeight="1" x14ac:dyDescent="0.25">
      <c r="A139" s="29">
        <v>92032</v>
      </c>
      <c r="B139" s="45"/>
      <c r="C139" s="533"/>
      <c r="D139" s="528"/>
      <c r="E139" s="140">
        <v>2</v>
      </c>
      <c r="F139" s="140" t="s">
        <v>97</v>
      </c>
      <c r="G139" s="141">
        <v>1214.98</v>
      </c>
      <c r="H139" s="508">
        <v>14035449</v>
      </c>
      <c r="I139" s="181">
        <f>+G139-G138</f>
        <v>253.88</v>
      </c>
      <c r="J139" s="46"/>
      <c r="K139" s="20">
        <v>0</v>
      </c>
      <c r="L139" s="51" t="s">
        <v>23</v>
      </c>
      <c r="M139" s="52">
        <v>80</v>
      </c>
      <c r="N139" s="33" t="s">
        <v>24</v>
      </c>
      <c r="O139" s="66" t="s">
        <v>95</v>
      </c>
      <c r="P139" s="73"/>
      <c r="Q139" s="108"/>
      <c r="R139" s="74"/>
      <c r="S139" s="38"/>
      <c r="T139" s="267"/>
    </row>
    <row r="140" spans="1:20" ht="40.5" customHeight="1" x14ac:dyDescent="0.25">
      <c r="A140" s="29">
        <v>92035</v>
      </c>
      <c r="B140" s="45"/>
      <c r="C140" s="533"/>
      <c r="D140" s="528"/>
      <c r="E140" s="140">
        <v>3</v>
      </c>
      <c r="F140" s="140" t="s">
        <v>99</v>
      </c>
      <c r="G140" s="141">
        <v>1491.55</v>
      </c>
      <c r="H140" s="508">
        <v>17230386</v>
      </c>
      <c r="I140" s="181">
        <f>+G140-G138</f>
        <v>530.44999999999993</v>
      </c>
      <c r="J140" s="46"/>
      <c r="K140" s="20">
        <v>0</v>
      </c>
      <c r="L140" s="51" t="s">
        <v>23</v>
      </c>
      <c r="M140" s="52">
        <v>80</v>
      </c>
      <c r="N140" s="33" t="s">
        <v>24</v>
      </c>
      <c r="O140" s="66" t="s">
        <v>95</v>
      </c>
      <c r="P140" s="73"/>
      <c r="Q140" s="108"/>
      <c r="R140" s="74"/>
      <c r="S140" s="38"/>
      <c r="T140" s="267"/>
    </row>
    <row r="141" spans="1:20" ht="40.5" customHeight="1" x14ac:dyDescent="0.25">
      <c r="A141" s="29">
        <v>92041</v>
      </c>
      <c r="B141" s="45"/>
      <c r="C141" s="533"/>
      <c r="D141" s="528"/>
      <c r="E141" s="140">
        <v>4</v>
      </c>
      <c r="F141" s="140" t="s">
        <v>101</v>
      </c>
      <c r="G141" s="141">
        <v>2345.77</v>
      </c>
      <c r="H141" s="508">
        <v>27098335</v>
      </c>
      <c r="I141" s="181">
        <f>+G141-G138</f>
        <v>1384.67</v>
      </c>
      <c r="J141" s="46"/>
      <c r="K141" s="20">
        <v>0</v>
      </c>
      <c r="L141" s="51" t="s">
        <v>23</v>
      </c>
      <c r="M141" s="52">
        <v>80</v>
      </c>
      <c r="N141" s="33" t="s">
        <v>24</v>
      </c>
      <c r="O141" s="66" t="s">
        <v>95</v>
      </c>
      <c r="P141" s="73"/>
      <c r="Q141" s="108"/>
      <c r="R141" s="74"/>
      <c r="S141" s="38"/>
      <c r="T141" s="267"/>
    </row>
    <row r="142" spans="1:20" ht="40.5" customHeight="1" x14ac:dyDescent="0.25">
      <c r="A142" s="29">
        <v>92044</v>
      </c>
      <c r="B142" s="45"/>
      <c r="C142" s="533"/>
      <c r="D142" s="528"/>
      <c r="E142" s="140">
        <v>5</v>
      </c>
      <c r="F142" s="140" t="s">
        <v>103</v>
      </c>
      <c r="G142" s="141">
        <v>2942.63</v>
      </c>
      <c r="H142" s="508">
        <v>33993262</v>
      </c>
      <c r="I142" s="181">
        <f>+G142-G138</f>
        <v>1981.5300000000002</v>
      </c>
      <c r="J142" s="46"/>
      <c r="K142" s="20">
        <v>0</v>
      </c>
      <c r="L142" s="51" t="s">
        <v>23</v>
      </c>
      <c r="M142" s="52">
        <v>80</v>
      </c>
      <c r="N142" s="33" t="s">
        <v>24</v>
      </c>
      <c r="O142" s="66" t="s">
        <v>95</v>
      </c>
      <c r="P142" s="73"/>
      <c r="Q142" s="108"/>
      <c r="R142" s="74"/>
      <c r="S142" s="38"/>
      <c r="T142" s="267"/>
    </row>
    <row r="143" spans="1:20" ht="40.5" customHeight="1" x14ac:dyDescent="0.25">
      <c r="A143" s="29">
        <v>92047</v>
      </c>
      <c r="B143" s="45"/>
      <c r="C143" s="533"/>
      <c r="D143" s="528"/>
      <c r="E143" s="140">
        <v>6</v>
      </c>
      <c r="F143" s="140" t="s">
        <v>105</v>
      </c>
      <c r="G143" s="141">
        <v>4230.8500000000004</v>
      </c>
      <c r="H143" s="508">
        <v>48874779</v>
      </c>
      <c r="I143" s="181">
        <f>+G143-G138</f>
        <v>3269.7500000000005</v>
      </c>
      <c r="J143" s="46"/>
      <c r="K143" s="20">
        <v>0</v>
      </c>
      <c r="L143" s="51" t="s">
        <v>23</v>
      </c>
      <c r="M143" s="52">
        <v>80</v>
      </c>
      <c r="N143" s="33" t="s">
        <v>24</v>
      </c>
      <c r="O143" s="66" t="s">
        <v>95</v>
      </c>
      <c r="P143" s="73"/>
      <c r="Q143" s="108"/>
      <c r="R143" s="74"/>
      <c r="S143" s="38"/>
      <c r="T143" s="267"/>
    </row>
    <row r="144" spans="1:20" ht="40.5" customHeight="1" x14ac:dyDescent="0.25">
      <c r="A144" s="29">
        <v>92050</v>
      </c>
      <c r="B144" s="45"/>
      <c r="C144" s="533"/>
      <c r="D144" s="528"/>
      <c r="E144" s="140">
        <v>7</v>
      </c>
      <c r="F144" s="140" t="s">
        <v>107</v>
      </c>
      <c r="G144" s="141">
        <v>2609.14</v>
      </c>
      <c r="H144" s="508">
        <v>30140785</v>
      </c>
      <c r="I144" s="181">
        <f>+G144-G138</f>
        <v>1648.04</v>
      </c>
      <c r="J144" s="46"/>
      <c r="K144" s="20">
        <v>0</v>
      </c>
      <c r="L144" s="51" t="s">
        <v>23</v>
      </c>
      <c r="M144" s="52">
        <v>80</v>
      </c>
      <c r="N144" s="33" t="s">
        <v>24</v>
      </c>
      <c r="O144" s="66" t="s">
        <v>95</v>
      </c>
      <c r="P144" s="73"/>
      <c r="Q144" s="108"/>
      <c r="R144" s="74"/>
      <c r="S144" s="38"/>
      <c r="T144" s="267"/>
    </row>
    <row r="145" spans="1:20" ht="40.5" customHeight="1" x14ac:dyDescent="0.25">
      <c r="A145" s="29">
        <v>92053</v>
      </c>
      <c r="B145" s="45"/>
      <c r="C145" s="533"/>
      <c r="D145" s="528"/>
      <c r="E145" s="140">
        <v>8</v>
      </c>
      <c r="F145" s="140" t="s">
        <v>109</v>
      </c>
      <c r="G145" s="141">
        <v>3150.19</v>
      </c>
      <c r="H145" s="508">
        <v>36390995</v>
      </c>
      <c r="I145" s="181">
        <f>+G145-G138</f>
        <v>2189.09</v>
      </c>
      <c r="J145" s="46"/>
      <c r="K145" s="20">
        <v>0</v>
      </c>
      <c r="L145" s="51" t="s">
        <v>23</v>
      </c>
      <c r="M145" s="52">
        <v>80</v>
      </c>
      <c r="N145" s="33" t="s">
        <v>24</v>
      </c>
      <c r="O145" s="66" t="s">
        <v>95</v>
      </c>
      <c r="P145" s="73"/>
      <c r="Q145" s="108"/>
      <c r="R145" s="74"/>
      <c r="S145" s="38"/>
      <c r="T145" s="267"/>
    </row>
    <row r="146" spans="1:20" ht="40.5" customHeight="1" thickBot="1" x14ac:dyDescent="0.3">
      <c r="A146" s="29">
        <v>92056</v>
      </c>
      <c r="B146" s="45"/>
      <c r="C146" s="534"/>
      <c r="D146" s="529"/>
      <c r="E146" s="163">
        <v>9</v>
      </c>
      <c r="F146" s="163" t="s">
        <v>111</v>
      </c>
      <c r="G146" s="164">
        <v>4361.4799999999996</v>
      </c>
      <c r="H146" s="509">
        <v>50383817</v>
      </c>
      <c r="I146" s="181">
        <f>+G146-G138</f>
        <v>3400.3799999999997</v>
      </c>
      <c r="J146" s="46"/>
      <c r="K146" s="20">
        <v>0</v>
      </c>
      <c r="L146" s="51" t="s">
        <v>23</v>
      </c>
      <c r="M146" s="52">
        <v>80</v>
      </c>
      <c r="N146" s="33" t="s">
        <v>24</v>
      </c>
      <c r="O146" s="66" t="s">
        <v>95</v>
      </c>
      <c r="P146" s="73"/>
      <c r="Q146" s="108"/>
      <c r="R146" s="74"/>
      <c r="S146" s="38"/>
      <c r="T146" s="267"/>
    </row>
    <row r="147" spans="1:20" ht="27" customHeight="1" x14ac:dyDescent="0.25">
      <c r="A147" s="29"/>
      <c r="B147" s="45"/>
      <c r="C147" s="533">
        <v>92030</v>
      </c>
      <c r="D147" s="662" t="s">
        <v>118</v>
      </c>
      <c r="E147" s="151">
        <v>1</v>
      </c>
      <c r="F147" s="151" t="s">
        <v>94</v>
      </c>
      <c r="G147" s="195">
        <v>1081.21</v>
      </c>
      <c r="H147" s="323">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customHeight="1" thickBot="1" x14ac:dyDescent="0.3">
      <c r="A156" s="1"/>
      <c r="B156" s="78">
        <v>10016</v>
      </c>
      <c r="C156" s="250" t="s">
        <v>119</v>
      </c>
      <c r="D156" s="252" t="s">
        <v>120</v>
      </c>
      <c r="E156" s="199"/>
      <c r="F156" s="199" t="s">
        <v>22</v>
      </c>
      <c r="G156" s="200">
        <v>1531.62</v>
      </c>
      <c r="H156" s="49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customHeight="1" x14ac:dyDescent="0.25">
      <c r="A157" s="29"/>
      <c r="B157" s="78">
        <v>100128</v>
      </c>
      <c r="C157" s="603" t="s">
        <v>121</v>
      </c>
      <c r="D157" s="606" t="s">
        <v>122</v>
      </c>
      <c r="E157" s="161">
        <v>1</v>
      </c>
      <c r="F157" s="161" t="s">
        <v>123</v>
      </c>
      <c r="G157" s="162">
        <v>2054.23</v>
      </c>
      <c r="H157" s="507">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customHeight="1" x14ac:dyDescent="0.25">
      <c r="A158" s="29" t="s">
        <v>125</v>
      </c>
      <c r="B158" s="78"/>
      <c r="C158" s="604"/>
      <c r="D158" s="607"/>
      <c r="E158" s="140">
        <v>2</v>
      </c>
      <c r="F158" s="140" t="s">
        <v>97</v>
      </c>
      <c r="G158" s="141">
        <v>2370.92</v>
      </c>
      <c r="H158" s="508">
        <v>27388868</v>
      </c>
      <c r="I158" s="184">
        <f>+G158-G157</f>
        <v>316.69000000000005</v>
      </c>
      <c r="J158" s="182"/>
      <c r="K158" s="20">
        <v>0</v>
      </c>
      <c r="L158" s="247" t="s">
        <v>23</v>
      </c>
      <c r="M158" s="242">
        <v>100</v>
      </c>
      <c r="N158" s="33" t="s">
        <v>24</v>
      </c>
      <c r="O158" s="66" t="s">
        <v>95</v>
      </c>
      <c r="P158" s="34"/>
      <c r="Q158" s="108"/>
      <c r="R158" s="4"/>
      <c r="S158" s="38"/>
      <c r="T158" s="267"/>
    </row>
    <row r="159" spans="1:20" ht="42.75" customHeight="1" x14ac:dyDescent="0.25">
      <c r="A159" s="29" t="s">
        <v>126</v>
      </c>
      <c r="B159" s="78"/>
      <c r="C159" s="604"/>
      <c r="D159" s="607"/>
      <c r="E159" s="140">
        <v>3</v>
      </c>
      <c r="F159" s="140" t="s">
        <v>99</v>
      </c>
      <c r="G159" s="141">
        <v>2716.7</v>
      </c>
      <c r="H159" s="508">
        <v>31383318</v>
      </c>
      <c r="I159" s="184">
        <f>+G159-G157</f>
        <v>662.4699999999998</v>
      </c>
      <c r="J159" s="182"/>
      <c r="K159" s="20">
        <v>0</v>
      </c>
      <c r="L159" s="247" t="s">
        <v>23</v>
      </c>
      <c r="M159" s="242">
        <v>100</v>
      </c>
      <c r="N159" s="33" t="s">
        <v>24</v>
      </c>
      <c r="O159" s="66" t="s">
        <v>95</v>
      </c>
      <c r="P159" s="34"/>
      <c r="Q159" s="108"/>
      <c r="R159" s="4"/>
      <c r="S159" s="38"/>
      <c r="T159" s="267"/>
    </row>
    <row r="160" spans="1:20" ht="28.5" customHeight="1" x14ac:dyDescent="0.25">
      <c r="A160" s="29" t="s">
        <v>127</v>
      </c>
      <c r="B160" s="78"/>
      <c r="C160" s="604"/>
      <c r="D160" s="607"/>
      <c r="E160" s="140">
        <v>4</v>
      </c>
      <c r="F160" s="140" t="s">
        <v>101</v>
      </c>
      <c r="G160" s="141">
        <v>3784.76</v>
      </c>
      <c r="H160" s="508">
        <v>43721548</v>
      </c>
      <c r="I160" s="184">
        <f>+G160-G157</f>
        <v>1730.5300000000002</v>
      </c>
      <c r="J160" s="182"/>
      <c r="K160" s="20">
        <v>0</v>
      </c>
      <c r="L160" s="247" t="s">
        <v>23</v>
      </c>
      <c r="M160" s="242">
        <v>100</v>
      </c>
      <c r="N160" s="33" t="s">
        <v>24</v>
      </c>
      <c r="O160" s="66" t="s">
        <v>95</v>
      </c>
      <c r="P160" s="34"/>
      <c r="Q160" s="108"/>
      <c r="R160" s="4"/>
      <c r="S160" s="38"/>
      <c r="T160" s="267"/>
    </row>
    <row r="161" spans="1:20" ht="28.5" customHeight="1" x14ac:dyDescent="0.25">
      <c r="A161" s="29" t="s">
        <v>128</v>
      </c>
      <c r="B161" s="78"/>
      <c r="C161" s="604"/>
      <c r="D161" s="607"/>
      <c r="E161" s="140">
        <v>5</v>
      </c>
      <c r="F161" s="140" t="s">
        <v>129</v>
      </c>
      <c r="G161" s="141">
        <v>4530.1499999999996</v>
      </c>
      <c r="H161" s="508">
        <v>52332293</v>
      </c>
      <c r="I161" s="184">
        <f>+G161-G157</f>
        <v>2475.9199999999996</v>
      </c>
      <c r="J161" s="182"/>
      <c r="K161" s="20">
        <v>0</v>
      </c>
      <c r="L161" s="247" t="s">
        <v>23</v>
      </c>
      <c r="M161" s="242">
        <v>100</v>
      </c>
      <c r="N161" s="33" t="s">
        <v>24</v>
      </c>
      <c r="O161" s="66" t="s">
        <v>95</v>
      </c>
      <c r="P161" s="34"/>
      <c r="Q161" s="108"/>
      <c r="R161" s="4"/>
      <c r="S161" s="38"/>
      <c r="T161" s="267"/>
    </row>
    <row r="162" spans="1:20" ht="28.5" customHeight="1" x14ac:dyDescent="0.25">
      <c r="A162" s="29" t="s">
        <v>130</v>
      </c>
      <c r="B162" s="78"/>
      <c r="C162" s="604"/>
      <c r="D162" s="607"/>
      <c r="E162" s="140">
        <v>6</v>
      </c>
      <c r="F162" s="140" t="s">
        <v>105</v>
      </c>
      <c r="G162" s="141">
        <v>6141</v>
      </c>
      <c r="H162" s="508">
        <v>70940832</v>
      </c>
      <c r="I162" s="184">
        <f>+G162-G157</f>
        <v>4086.77</v>
      </c>
      <c r="J162" s="182"/>
      <c r="K162" s="20">
        <v>0</v>
      </c>
      <c r="L162" s="247" t="s">
        <v>23</v>
      </c>
      <c r="M162" s="242">
        <v>100</v>
      </c>
      <c r="N162" s="33" t="s">
        <v>24</v>
      </c>
      <c r="O162" s="66" t="s">
        <v>95</v>
      </c>
      <c r="P162" s="34"/>
      <c r="Q162" s="108"/>
      <c r="R162" s="4"/>
      <c r="S162" s="38"/>
      <c r="T162" s="267"/>
    </row>
    <row r="163" spans="1:20" ht="28.5" customHeight="1" x14ac:dyDescent="0.25">
      <c r="A163" s="29" t="s">
        <v>131</v>
      </c>
      <c r="B163" s="78"/>
      <c r="C163" s="604"/>
      <c r="D163" s="607"/>
      <c r="E163" s="140">
        <v>7</v>
      </c>
      <c r="F163" s="140" t="s">
        <v>107</v>
      </c>
      <c r="G163" s="141">
        <v>4114.18</v>
      </c>
      <c r="H163" s="508">
        <v>47527007</v>
      </c>
      <c r="I163" s="184">
        <f>+G163-G157</f>
        <v>2059.9500000000003</v>
      </c>
      <c r="J163" s="182"/>
      <c r="K163" s="20">
        <v>0</v>
      </c>
      <c r="L163" s="247" t="s">
        <v>23</v>
      </c>
      <c r="M163" s="242">
        <v>100</v>
      </c>
      <c r="N163" s="33" t="s">
        <v>24</v>
      </c>
      <c r="O163" s="66" t="s">
        <v>95</v>
      </c>
      <c r="P163" s="34"/>
      <c r="Q163" s="108"/>
      <c r="R163" s="4"/>
      <c r="S163" s="38"/>
      <c r="T163" s="267"/>
    </row>
    <row r="164" spans="1:20" ht="28.5" customHeight="1" x14ac:dyDescent="0.25">
      <c r="A164" s="29" t="s">
        <v>132</v>
      </c>
      <c r="B164" s="78"/>
      <c r="C164" s="604"/>
      <c r="D164" s="607"/>
      <c r="E164" s="140">
        <v>8</v>
      </c>
      <c r="F164" s="140" t="s">
        <v>109</v>
      </c>
      <c r="G164" s="141">
        <v>4789.97</v>
      </c>
      <c r="H164" s="508">
        <v>55333733</v>
      </c>
      <c r="I164" s="184">
        <f>+G164-G157</f>
        <v>2735.7400000000002</v>
      </c>
      <c r="J164" s="182"/>
      <c r="K164" s="20">
        <v>0</v>
      </c>
      <c r="L164" s="247" t="s">
        <v>23</v>
      </c>
      <c r="M164" s="242">
        <v>100</v>
      </c>
      <c r="N164" s="33" t="s">
        <v>24</v>
      </c>
      <c r="O164" s="66" t="s">
        <v>95</v>
      </c>
      <c r="P164" s="34"/>
      <c r="Q164" s="108"/>
      <c r="R164" s="4"/>
      <c r="S164" s="38"/>
      <c r="T164" s="267"/>
    </row>
    <row r="165" spans="1:20" ht="29.25" customHeight="1" thickBot="1" x14ac:dyDescent="0.3">
      <c r="A165" s="29" t="s">
        <v>133</v>
      </c>
      <c r="B165" s="78"/>
      <c r="C165" s="605"/>
      <c r="D165" s="608"/>
      <c r="E165" s="163">
        <v>9</v>
      </c>
      <c r="F165" s="163" t="s">
        <v>111</v>
      </c>
      <c r="G165" s="164">
        <v>6304.8</v>
      </c>
      <c r="H165" s="509">
        <v>72833050</v>
      </c>
      <c r="I165" s="248">
        <f>+G165-G157</f>
        <v>4250.57</v>
      </c>
      <c r="J165" s="183"/>
      <c r="K165" s="20">
        <v>0</v>
      </c>
      <c r="L165" s="249" t="s">
        <v>23</v>
      </c>
      <c r="M165" s="242">
        <v>100</v>
      </c>
      <c r="N165" s="33" t="s">
        <v>24</v>
      </c>
      <c r="O165" s="66" t="s">
        <v>95</v>
      </c>
      <c r="P165" s="34"/>
      <c r="Q165" s="108"/>
      <c r="R165" s="4"/>
      <c r="S165" s="38"/>
      <c r="T165" s="267"/>
    </row>
    <row r="166" spans="1:20" ht="19.5" customHeight="1" x14ac:dyDescent="0.25">
      <c r="A166" s="29"/>
      <c r="B166" s="78"/>
      <c r="C166" s="576">
        <v>90020</v>
      </c>
      <c r="D166" s="527" t="s">
        <v>134</v>
      </c>
      <c r="E166" s="161">
        <v>1</v>
      </c>
      <c r="F166" s="161" t="s">
        <v>94</v>
      </c>
      <c r="G166" s="162">
        <v>0</v>
      </c>
      <c r="H166" s="507">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customHeight="1" x14ac:dyDescent="0.25">
      <c r="A167" s="19">
        <v>90027</v>
      </c>
      <c r="B167" s="78"/>
      <c r="C167" s="577"/>
      <c r="D167" s="528"/>
      <c r="E167" s="140">
        <v>2</v>
      </c>
      <c r="F167" s="140" t="s">
        <v>97</v>
      </c>
      <c r="G167" s="141">
        <v>0</v>
      </c>
      <c r="H167" s="508">
        <v>0</v>
      </c>
      <c r="I167" s="173"/>
      <c r="J167" s="42"/>
      <c r="K167" s="20">
        <v>0</v>
      </c>
      <c r="L167" s="51" t="s">
        <v>23</v>
      </c>
      <c r="M167" s="52">
        <v>0</v>
      </c>
      <c r="N167" s="33" t="s">
        <v>24</v>
      </c>
      <c r="O167" s="66" t="s">
        <v>95</v>
      </c>
      <c r="P167" s="34"/>
      <c r="Q167" s="106"/>
      <c r="R167" s="4"/>
      <c r="S167" s="38"/>
      <c r="T167" s="267"/>
    </row>
    <row r="168" spans="1:20" ht="41.25" customHeight="1" x14ac:dyDescent="0.25">
      <c r="A168" s="19">
        <v>90021</v>
      </c>
      <c r="B168" s="78"/>
      <c r="C168" s="577"/>
      <c r="D168" s="528"/>
      <c r="E168" s="140">
        <v>3</v>
      </c>
      <c r="F168" s="140" t="s">
        <v>99</v>
      </c>
      <c r="G168" s="141">
        <v>0</v>
      </c>
      <c r="H168" s="508">
        <v>0</v>
      </c>
      <c r="I168" s="173"/>
      <c r="J168" s="42"/>
      <c r="K168" s="20">
        <v>0</v>
      </c>
      <c r="L168" s="51" t="s">
        <v>23</v>
      </c>
      <c r="M168" s="52">
        <v>0</v>
      </c>
      <c r="N168" s="33" t="s">
        <v>24</v>
      </c>
      <c r="O168" s="66" t="s">
        <v>95</v>
      </c>
      <c r="P168" s="34"/>
      <c r="Q168" s="106"/>
      <c r="R168" s="4"/>
      <c r="S168" s="38"/>
      <c r="T168" s="267"/>
    </row>
    <row r="169" spans="1:20" ht="34.5" customHeight="1" x14ac:dyDescent="0.25">
      <c r="A169" s="19">
        <v>90028</v>
      </c>
      <c r="B169" s="78"/>
      <c r="C169" s="577"/>
      <c r="D169" s="528"/>
      <c r="E169" s="140">
        <v>4</v>
      </c>
      <c r="F169" s="140" t="s">
        <v>101</v>
      </c>
      <c r="G169" s="141">
        <v>0</v>
      </c>
      <c r="H169" s="508">
        <v>0</v>
      </c>
      <c r="I169" s="173"/>
      <c r="J169" s="42"/>
      <c r="K169" s="20">
        <v>0</v>
      </c>
      <c r="L169" s="51" t="s">
        <v>23</v>
      </c>
      <c r="M169" s="52">
        <v>0</v>
      </c>
      <c r="N169" s="33" t="s">
        <v>24</v>
      </c>
      <c r="O169" s="66" t="s">
        <v>95</v>
      </c>
      <c r="P169" s="34"/>
      <c r="Q169" s="106"/>
      <c r="R169" s="4"/>
      <c r="S169" s="38"/>
      <c r="T169" s="267"/>
    </row>
    <row r="170" spans="1:20" ht="34.5" customHeight="1" x14ac:dyDescent="0.25">
      <c r="A170" s="19">
        <v>90029</v>
      </c>
      <c r="B170" s="78"/>
      <c r="C170" s="577"/>
      <c r="D170" s="528"/>
      <c r="E170" s="140">
        <v>5</v>
      </c>
      <c r="F170" s="140" t="s">
        <v>129</v>
      </c>
      <c r="G170" s="141">
        <v>0</v>
      </c>
      <c r="H170" s="508">
        <v>0</v>
      </c>
      <c r="I170" s="173"/>
      <c r="J170" s="42"/>
      <c r="K170" s="20">
        <v>0</v>
      </c>
      <c r="L170" s="51" t="s">
        <v>23</v>
      </c>
      <c r="M170" s="52">
        <v>0</v>
      </c>
      <c r="N170" s="33" t="s">
        <v>24</v>
      </c>
      <c r="O170" s="66" t="s">
        <v>95</v>
      </c>
      <c r="P170" s="34"/>
      <c r="Q170" s="106"/>
      <c r="R170" s="4"/>
      <c r="S170" s="38"/>
      <c r="T170" s="267"/>
    </row>
    <row r="171" spans="1:20" ht="34.5" customHeight="1" x14ac:dyDescent="0.25">
      <c r="A171" s="19">
        <v>90030</v>
      </c>
      <c r="B171" s="78"/>
      <c r="C171" s="577"/>
      <c r="D171" s="528"/>
      <c r="E171" s="140">
        <v>6</v>
      </c>
      <c r="F171" s="140" t="s">
        <v>105</v>
      </c>
      <c r="G171" s="141">
        <v>0</v>
      </c>
      <c r="H171" s="508">
        <v>0</v>
      </c>
      <c r="I171" s="173"/>
      <c r="J171" s="42"/>
      <c r="K171" s="20">
        <v>0</v>
      </c>
      <c r="L171" s="51" t="s">
        <v>23</v>
      </c>
      <c r="M171" s="52">
        <v>0</v>
      </c>
      <c r="N171" s="33" t="s">
        <v>24</v>
      </c>
      <c r="O171" s="66" t="s">
        <v>95</v>
      </c>
      <c r="P171" s="34"/>
      <c r="Q171" s="106"/>
      <c r="R171" s="4"/>
      <c r="S171" s="38"/>
      <c r="T171" s="267"/>
    </row>
    <row r="172" spans="1:20" ht="34.5" customHeight="1" x14ac:dyDescent="0.25">
      <c r="A172" s="19">
        <v>90031</v>
      </c>
      <c r="B172" s="78"/>
      <c r="C172" s="577"/>
      <c r="D172" s="528"/>
      <c r="E172" s="140">
        <v>7</v>
      </c>
      <c r="F172" s="140" t="s">
        <v>107</v>
      </c>
      <c r="G172" s="141">
        <v>0</v>
      </c>
      <c r="H172" s="508">
        <v>0</v>
      </c>
      <c r="I172" s="173"/>
      <c r="J172" s="42"/>
      <c r="K172" s="20">
        <v>0</v>
      </c>
      <c r="L172" s="51" t="s">
        <v>23</v>
      </c>
      <c r="M172" s="52">
        <v>0</v>
      </c>
      <c r="N172" s="33" t="s">
        <v>24</v>
      </c>
      <c r="O172" s="66" t="s">
        <v>95</v>
      </c>
      <c r="P172" s="34"/>
      <c r="Q172" s="106"/>
      <c r="R172" s="4"/>
      <c r="S172" s="38"/>
      <c r="T172" s="267"/>
    </row>
    <row r="173" spans="1:20" ht="34.5" customHeight="1" x14ac:dyDescent="0.25">
      <c r="A173" s="19">
        <v>90022</v>
      </c>
      <c r="B173" s="78"/>
      <c r="C173" s="577"/>
      <c r="D173" s="528"/>
      <c r="E173" s="140">
        <v>8</v>
      </c>
      <c r="F173" s="140" t="s">
        <v>109</v>
      </c>
      <c r="G173" s="141">
        <v>0</v>
      </c>
      <c r="H173" s="508">
        <v>0</v>
      </c>
      <c r="I173" s="173"/>
      <c r="J173" s="42"/>
      <c r="K173" s="20">
        <v>0</v>
      </c>
      <c r="L173" s="51" t="s">
        <v>23</v>
      </c>
      <c r="M173" s="52">
        <v>0</v>
      </c>
      <c r="N173" s="33" t="s">
        <v>24</v>
      </c>
      <c r="O173" s="66" t="s">
        <v>95</v>
      </c>
      <c r="P173" s="34"/>
      <c r="Q173" s="106"/>
      <c r="R173" s="4"/>
      <c r="S173" s="38"/>
      <c r="T173" s="267"/>
    </row>
    <row r="174" spans="1:20" ht="38.25" customHeight="1" thickBot="1" x14ac:dyDescent="0.3">
      <c r="A174" s="19">
        <v>90032</v>
      </c>
      <c r="B174" s="78"/>
      <c r="C174" s="578"/>
      <c r="D174" s="529"/>
      <c r="E174" s="163">
        <v>9</v>
      </c>
      <c r="F174" s="163" t="s">
        <v>111</v>
      </c>
      <c r="G174" s="164">
        <v>0</v>
      </c>
      <c r="H174" s="509">
        <v>0</v>
      </c>
      <c r="I174" s="173"/>
      <c r="J174" s="80"/>
      <c r="K174" s="20">
        <v>0</v>
      </c>
      <c r="L174" s="51" t="s">
        <v>23</v>
      </c>
      <c r="M174" s="52">
        <v>0</v>
      </c>
      <c r="N174" s="33" t="s">
        <v>24</v>
      </c>
      <c r="O174" s="66" t="s">
        <v>95</v>
      </c>
      <c r="P174" s="34"/>
      <c r="Q174" s="106"/>
      <c r="R174" s="4"/>
      <c r="S174" s="38"/>
      <c r="T174" s="267"/>
    </row>
    <row r="175" spans="1:20" ht="37.5" customHeight="1" x14ac:dyDescent="0.25">
      <c r="A175" s="29"/>
      <c r="B175" s="78"/>
      <c r="C175" s="576">
        <v>91058</v>
      </c>
      <c r="D175" s="573" t="s">
        <v>135</v>
      </c>
      <c r="E175" s="161">
        <v>1</v>
      </c>
      <c r="F175" s="161" t="s">
        <v>94</v>
      </c>
      <c r="G175" s="162">
        <v>821.69</v>
      </c>
      <c r="H175" s="507">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customHeight="1" x14ac:dyDescent="0.25">
      <c r="A176" s="29">
        <v>91061</v>
      </c>
      <c r="B176" s="78"/>
      <c r="C176" s="577"/>
      <c r="D176" s="574"/>
      <c r="E176" s="140">
        <v>2</v>
      </c>
      <c r="F176" s="140" t="s">
        <v>97</v>
      </c>
      <c r="G176" s="141">
        <v>948.37</v>
      </c>
      <c r="H176" s="508">
        <v>10955570</v>
      </c>
      <c r="I176" s="181">
        <f>+G176-G175</f>
        <v>126.67999999999995</v>
      </c>
      <c r="J176" s="77"/>
      <c r="K176" s="20">
        <v>0</v>
      </c>
      <c r="L176" s="51" t="s">
        <v>23</v>
      </c>
      <c r="M176" s="52">
        <v>40</v>
      </c>
      <c r="N176" s="33" t="s">
        <v>24</v>
      </c>
      <c r="O176" s="66" t="s">
        <v>95</v>
      </c>
      <c r="P176" s="34"/>
      <c r="Q176" s="108"/>
      <c r="R176" s="4"/>
      <c r="S176" s="38"/>
      <c r="T176" s="267"/>
    </row>
    <row r="177" spans="1:20" ht="42.75" customHeight="1" x14ac:dyDescent="0.25">
      <c r="A177" s="29">
        <v>91064</v>
      </c>
      <c r="B177" s="78"/>
      <c r="C177" s="577"/>
      <c r="D177" s="574"/>
      <c r="E177" s="140">
        <v>3</v>
      </c>
      <c r="F177" s="140" t="s">
        <v>99</v>
      </c>
      <c r="G177" s="141">
        <v>1086.68</v>
      </c>
      <c r="H177" s="508">
        <v>12553327</v>
      </c>
      <c r="I177" s="181">
        <f>+G177-G175</f>
        <v>264.99</v>
      </c>
      <c r="J177" s="77"/>
      <c r="K177" s="20">
        <v>0</v>
      </c>
      <c r="L177" s="51" t="s">
        <v>23</v>
      </c>
      <c r="M177" s="52">
        <v>40</v>
      </c>
      <c r="N177" s="33" t="s">
        <v>24</v>
      </c>
      <c r="O177" s="66" t="s">
        <v>95</v>
      </c>
      <c r="P177" s="34"/>
      <c r="Q177" s="108"/>
      <c r="R177" s="4"/>
      <c r="S177" s="38"/>
      <c r="T177" s="267"/>
    </row>
    <row r="178" spans="1:20" ht="42.75" customHeight="1" x14ac:dyDescent="0.25">
      <c r="A178" s="29">
        <v>91067</v>
      </c>
      <c r="B178" s="78"/>
      <c r="C178" s="577"/>
      <c r="D178" s="574"/>
      <c r="E178" s="140">
        <v>4</v>
      </c>
      <c r="F178" s="140" t="s">
        <v>101</v>
      </c>
      <c r="G178" s="141">
        <v>1513.94</v>
      </c>
      <c r="H178" s="508">
        <v>17489035</v>
      </c>
      <c r="I178" s="181">
        <f>+G178-G175</f>
        <v>692.25</v>
      </c>
      <c r="J178" s="77"/>
      <c r="K178" s="20">
        <v>0</v>
      </c>
      <c r="L178" s="51" t="s">
        <v>23</v>
      </c>
      <c r="M178" s="52">
        <v>40</v>
      </c>
      <c r="N178" s="33" t="s">
        <v>24</v>
      </c>
      <c r="O178" s="66" t="s">
        <v>95</v>
      </c>
      <c r="P178" s="34"/>
      <c r="Q178" s="108"/>
      <c r="R178" s="4"/>
      <c r="S178" s="38"/>
      <c r="T178" s="267"/>
    </row>
    <row r="179" spans="1:20" ht="42.75" customHeight="1" x14ac:dyDescent="0.25">
      <c r="A179" s="29">
        <v>91070</v>
      </c>
      <c r="B179" s="78"/>
      <c r="C179" s="577"/>
      <c r="D179" s="574"/>
      <c r="E179" s="140">
        <v>5</v>
      </c>
      <c r="F179" s="140" t="s">
        <v>129</v>
      </c>
      <c r="G179" s="141">
        <v>1812.1</v>
      </c>
      <c r="H179" s="508">
        <v>20933379</v>
      </c>
      <c r="I179" s="181">
        <f>+G179-G175</f>
        <v>990.40999999999985</v>
      </c>
      <c r="J179" s="77"/>
      <c r="K179" s="20">
        <v>0</v>
      </c>
      <c r="L179" s="51" t="s">
        <v>23</v>
      </c>
      <c r="M179" s="52">
        <v>40</v>
      </c>
      <c r="N179" s="33" t="s">
        <v>24</v>
      </c>
      <c r="O179" s="66" t="s">
        <v>95</v>
      </c>
      <c r="P179" s="34"/>
      <c r="Q179" s="108"/>
      <c r="R179" s="4"/>
      <c r="S179" s="38"/>
      <c r="T179" s="267"/>
    </row>
    <row r="180" spans="1:20" ht="42.75" customHeight="1" x14ac:dyDescent="0.25">
      <c r="A180" s="29">
        <v>91073</v>
      </c>
      <c r="B180" s="78"/>
      <c r="C180" s="577"/>
      <c r="D180" s="574"/>
      <c r="E180" s="140">
        <v>6</v>
      </c>
      <c r="F180" s="140" t="s">
        <v>105</v>
      </c>
      <c r="G180" s="141">
        <v>2456.42</v>
      </c>
      <c r="H180" s="508">
        <v>28376564</v>
      </c>
      <c r="I180" s="181">
        <f>+G180-G175</f>
        <v>1634.73</v>
      </c>
      <c r="J180" s="77"/>
      <c r="K180" s="20">
        <v>0</v>
      </c>
      <c r="L180" s="51" t="s">
        <v>23</v>
      </c>
      <c r="M180" s="52">
        <v>40</v>
      </c>
      <c r="N180" s="33" t="s">
        <v>24</v>
      </c>
      <c r="O180" s="66" t="s">
        <v>95</v>
      </c>
      <c r="P180" s="34"/>
      <c r="Q180" s="108"/>
      <c r="R180" s="4"/>
      <c r="S180" s="38"/>
      <c r="T180" s="267"/>
    </row>
    <row r="181" spans="1:20" ht="42.75" customHeight="1" x14ac:dyDescent="0.25">
      <c r="A181" s="29">
        <v>91076</v>
      </c>
      <c r="B181" s="78"/>
      <c r="C181" s="577"/>
      <c r="D181" s="574"/>
      <c r="E181" s="140">
        <v>7</v>
      </c>
      <c r="F181" s="140" t="s">
        <v>107</v>
      </c>
      <c r="G181" s="141">
        <v>1645.71</v>
      </c>
      <c r="H181" s="508">
        <v>19011242</v>
      </c>
      <c r="I181" s="181">
        <f>+G181-G175</f>
        <v>824.02</v>
      </c>
      <c r="J181" s="77"/>
      <c r="K181" s="20">
        <v>0</v>
      </c>
      <c r="L181" s="51" t="s">
        <v>23</v>
      </c>
      <c r="M181" s="52">
        <v>40</v>
      </c>
      <c r="N181" s="33" t="s">
        <v>24</v>
      </c>
      <c r="O181" s="66" t="s">
        <v>95</v>
      </c>
      <c r="P181" s="34"/>
      <c r="Q181" s="108"/>
      <c r="R181" s="4"/>
      <c r="S181" s="38"/>
      <c r="T181" s="267"/>
    </row>
    <row r="182" spans="1:20" ht="42.75" customHeight="1" x14ac:dyDescent="0.25">
      <c r="A182" s="29">
        <v>91079</v>
      </c>
      <c r="B182" s="78"/>
      <c r="C182" s="577"/>
      <c r="D182" s="574"/>
      <c r="E182" s="140">
        <v>8</v>
      </c>
      <c r="F182" s="140" t="s">
        <v>109</v>
      </c>
      <c r="G182" s="141">
        <v>1916</v>
      </c>
      <c r="H182" s="508">
        <v>22133632</v>
      </c>
      <c r="I182" s="181">
        <f>+G182-G175</f>
        <v>1094.31</v>
      </c>
      <c r="J182" s="77"/>
      <c r="K182" s="20">
        <v>0</v>
      </c>
      <c r="L182" s="51" t="s">
        <v>23</v>
      </c>
      <c r="M182" s="52">
        <v>40</v>
      </c>
      <c r="N182" s="33" t="s">
        <v>24</v>
      </c>
      <c r="O182" s="66" t="s">
        <v>95</v>
      </c>
      <c r="P182" s="34"/>
      <c r="Q182" s="108"/>
      <c r="R182" s="4"/>
      <c r="S182" s="38"/>
      <c r="T182" s="267"/>
    </row>
    <row r="183" spans="1:20" ht="42.75" customHeight="1" thickBot="1" x14ac:dyDescent="0.3">
      <c r="A183" s="29">
        <v>91082</v>
      </c>
      <c r="B183" s="78"/>
      <c r="C183" s="578"/>
      <c r="D183" s="575"/>
      <c r="E183" s="163">
        <v>9</v>
      </c>
      <c r="F183" s="163" t="s">
        <v>111</v>
      </c>
      <c r="G183" s="164">
        <v>2521.94</v>
      </c>
      <c r="H183" s="509">
        <v>29133451</v>
      </c>
      <c r="I183" s="181">
        <f>+G183-G175</f>
        <v>1700.25</v>
      </c>
      <c r="J183" s="81"/>
      <c r="K183" s="20">
        <v>0</v>
      </c>
      <c r="L183" s="51" t="s">
        <v>23</v>
      </c>
      <c r="M183" s="52">
        <v>40</v>
      </c>
      <c r="N183" s="33" t="s">
        <v>24</v>
      </c>
      <c r="O183" s="66" t="s">
        <v>95</v>
      </c>
      <c r="P183" s="34"/>
      <c r="Q183" s="108"/>
      <c r="R183" s="4"/>
      <c r="S183" s="38"/>
      <c r="T183" s="267"/>
    </row>
    <row r="184" spans="1:20" ht="43.5" customHeight="1" x14ac:dyDescent="0.25">
      <c r="A184" s="29"/>
      <c r="B184" s="78"/>
      <c r="C184" s="576">
        <v>91059</v>
      </c>
      <c r="D184" s="586" t="s">
        <v>136</v>
      </c>
      <c r="E184" s="161">
        <v>1</v>
      </c>
      <c r="F184" s="161" t="s">
        <v>94</v>
      </c>
      <c r="G184" s="162">
        <v>1027.1300000000001</v>
      </c>
      <c r="H184" s="507">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customHeight="1" x14ac:dyDescent="0.25">
      <c r="A185" s="29">
        <v>91062</v>
      </c>
      <c r="B185" s="78"/>
      <c r="C185" s="577"/>
      <c r="D185" s="528"/>
      <c r="E185" s="140">
        <v>2</v>
      </c>
      <c r="F185" s="140" t="s">
        <v>97</v>
      </c>
      <c r="G185" s="141">
        <v>1185.46</v>
      </c>
      <c r="H185" s="508">
        <v>13694434</v>
      </c>
      <c r="I185" s="181">
        <f>+G185-G184</f>
        <v>158.32999999999993</v>
      </c>
      <c r="J185" s="77"/>
      <c r="K185" s="20">
        <v>0</v>
      </c>
      <c r="L185" s="51" t="s">
        <v>23</v>
      </c>
      <c r="M185" s="52">
        <v>50</v>
      </c>
      <c r="N185" s="33" t="s">
        <v>24</v>
      </c>
      <c r="O185" s="66" t="s">
        <v>95</v>
      </c>
      <c r="P185" s="34"/>
      <c r="Q185" s="108"/>
      <c r="R185" s="4"/>
      <c r="S185" s="38"/>
      <c r="T185" s="267"/>
    </row>
    <row r="186" spans="1:20" ht="43.5" customHeight="1" x14ac:dyDescent="0.25">
      <c r="A186" s="29">
        <v>91065</v>
      </c>
      <c r="B186" s="78"/>
      <c r="C186" s="577"/>
      <c r="D186" s="528"/>
      <c r="E186" s="140">
        <v>3</v>
      </c>
      <c r="F186" s="140" t="s">
        <v>99</v>
      </c>
      <c r="G186" s="141">
        <v>1358.37</v>
      </c>
      <c r="H186" s="508">
        <v>15691890</v>
      </c>
      <c r="I186" s="181">
        <f>+G186-G184</f>
        <v>331.23999999999978</v>
      </c>
      <c r="J186" s="46"/>
      <c r="K186" s="20">
        <v>0</v>
      </c>
      <c r="L186" s="51" t="s">
        <v>23</v>
      </c>
      <c r="M186" s="52">
        <v>50</v>
      </c>
      <c r="N186" s="33" t="s">
        <v>24</v>
      </c>
      <c r="O186" s="66" t="s">
        <v>95</v>
      </c>
      <c r="P186" s="34"/>
      <c r="Q186" s="108"/>
      <c r="R186" s="4"/>
      <c r="S186" s="38"/>
      <c r="T186" s="267"/>
    </row>
    <row r="187" spans="1:20" ht="43.5" customHeight="1" x14ac:dyDescent="0.25">
      <c r="A187" s="29">
        <v>91068</v>
      </c>
      <c r="B187" s="78"/>
      <c r="C187" s="577"/>
      <c r="D187" s="528"/>
      <c r="E187" s="140">
        <v>4</v>
      </c>
      <c r="F187" s="140" t="s">
        <v>101</v>
      </c>
      <c r="G187" s="141">
        <v>1892.42</v>
      </c>
      <c r="H187" s="508">
        <v>21861236</v>
      </c>
      <c r="I187" s="181">
        <f>+G187-G184</f>
        <v>865.29</v>
      </c>
      <c r="J187" s="46"/>
      <c r="K187" s="20">
        <v>0</v>
      </c>
      <c r="L187" s="51" t="s">
        <v>23</v>
      </c>
      <c r="M187" s="52">
        <v>50</v>
      </c>
      <c r="N187" s="33" t="s">
        <v>24</v>
      </c>
      <c r="O187" s="66" t="s">
        <v>95</v>
      </c>
      <c r="P187" s="34"/>
      <c r="Q187" s="108"/>
      <c r="R187" s="4"/>
      <c r="S187" s="38"/>
      <c r="T187" s="267"/>
    </row>
    <row r="188" spans="1:20" ht="43.5" customHeight="1" x14ac:dyDescent="0.25">
      <c r="A188" s="29">
        <v>91071</v>
      </c>
      <c r="B188" s="78"/>
      <c r="C188" s="577"/>
      <c r="D188" s="528"/>
      <c r="E188" s="140">
        <v>5</v>
      </c>
      <c r="F188" s="140" t="s">
        <v>129</v>
      </c>
      <c r="G188" s="141">
        <v>2265.1</v>
      </c>
      <c r="H188" s="508">
        <v>26166435</v>
      </c>
      <c r="I188" s="181">
        <f>+G188-G184</f>
        <v>1237.9699999999998</v>
      </c>
      <c r="J188" s="46"/>
      <c r="K188" s="20">
        <v>0</v>
      </c>
      <c r="L188" s="51" t="s">
        <v>23</v>
      </c>
      <c r="M188" s="52">
        <v>50</v>
      </c>
      <c r="N188" s="33" t="s">
        <v>24</v>
      </c>
      <c r="O188" s="66" t="s">
        <v>95</v>
      </c>
      <c r="P188" s="34"/>
      <c r="Q188" s="108"/>
      <c r="R188" s="4"/>
      <c r="S188" s="38"/>
      <c r="T188" s="267"/>
    </row>
    <row r="189" spans="1:20" ht="43.5" customHeight="1" x14ac:dyDescent="0.25">
      <c r="A189" s="29">
        <v>91074</v>
      </c>
      <c r="B189" s="78"/>
      <c r="C189" s="577"/>
      <c r="D189" s="528"/>
      <c r="E189" s="140">
        <v>6</v>
      </c>
      <c r="F189" s="140" t="s">
        <v>105</v>
      </c>
      <c r="G189" s="141">
        <v>3070.5</v>
      </c>
      <c r="H189" s="508">
        <v>35470416</v>
      </c>
      <c r="I189" s="181">
        <f>+G189-G184</f>
        <v>2043.37</v>
      </c>
      <c r="J189" s="46"/>
      <c r="K189" s="20">
        <v>0</v>
      </c>
      <c r="L189" s="51" t="s">
        <v>23</v>
      </c>
      <c r="M189" s="52">
        <v>50</v>
      </c>
      <c r="N189" s="33" t="s">
        <v>24</v>
      </c>
      <c r="O189" s="66" t="s">
        <v>95</v>
      </c>
      <c r="P189" s="34"/>
      <c r="Q189" s="108"/>
      <c r="R189" s="4"/>
      <c r="S189" s="38"/>
      <c r="T189" s="267"/>
    </row>
    <row r="190" spans="1:20" ht="43.5" customHeight="1" x14ac:dyDescent="0.25">
      <c r="A190" s="29">
        <v>91077</v>
      </c>
      <c r="B190" s="78"/>
      <c r="C190" s="577"/>
      <c r="D190" s="528"/>
      <c r="E190" s="140">
        <v>7</v>
      </c>
      <c r="F190" s="140" t="s">
        <v>107</v>
      </c>
      <c r="G190" s="141">
        <v>2057.11</v>
      </c>
      <c r="H190" s="508">
        <v>23763735</v>
      </c>
      <c r="I190" s="181">
        <f>+G190-G184</f>
        <v>1029.98</v>
      </c>
      <c r="J190" s="46"/>
      <c r="K190" s="20">
        <v>0</v>
      </c>
      <c r="L190" s="51" t="s">
        <v>23</v>
      </c>
      <c r="M190" s="52">
        <v>50</v>
      </c>
      <c r="N190" s="33" t="s">
        <v>24</v>
      </c>
      <c r="O190" s="66" t="s">
        <v>95</v>
      </c>
      <c r="P190" s="34"/>
      <c r="Q190" s="108"/>
      <c r="R190" s="4"/>
      <c r="S190" s="38"/>
      <c r="T190" s="267"/>
    </row>
    <row r="191" spans="1:20" ht="43.5" customHeight="1" x14ac:dyDescent="0.25">
      <c r="A191" s="29">
        <v>91080</v>
      </c>
      <c r="B191" s="78"/>
      <c r="C191" s="577"/>
      <c r="D191" s="528"/>
      <c r="E191" s="140">
        <v>8</v>
      </c>
      <c r="F191" s="140" t="s">
        <v>109</v>
      </c>
      <c r="G191" s="141">
        <v>2395.0100000000002</v>
      </c>
      <c r="H191" s="508">
        <v>27667156</v>
      </c>
      <c r="I191" s="181">
        <f>+G191-G184</f>
        <v>1367.88</v>
      </c>
      <c r="J191" s="46"/>
      <c r="K191" s="20">
        <v>0</v>
      </c>
      <c r="L191" s="51" t="s">
        <v>23</v>
      </c>
      <c r="M191" s="52">
        <v>50</v>
      </c>
      <c r="N191" s="33" t="s">
        <v>24</v>
      </c>
      <c r="O191" s="66" t="s">
        <v>95</v>
      </c>
      <c r="P191" s="34"/>
      <c r="Q191" s="108"/>
      <c r="R191" s="4"/>
      <c r="S191" s="38"/>
      <c r="T191" s="267"/>
    </row>
    <row r="192" spans="1:20" ht="43.5" customHeight="1" thickBot="1" x14ac:dyDescent="0.3">
      <c r="A192" s="29">
        <v>91083</v>
      </c>
      <c r="B192" s="78"/>
      <c r="C192" s="578"/>
      <c r="D192" s="529"/>
      <c r="E192" s="163">
        <v>9</v>
      </c>
      <c r="F192" s="163" t="s">
        <v>111</v>
      </c>
      <c r="G192" s="164">
        <v>3152.4</v>
      </c>
      <c r="H192" s="509">
        <v>36416525</v>
      </c>
      <c r="I192" s="181">
        <f>+G192-G184</f>
        <v>2125.27</v>
      </c>
      <c r="J192" s="82"/>
      <c r="K192" s="20">
        <v>0</v>
      </c>
      <c r="L192" s="51" t="s">
        <v>23</v>
      </c>
      <c r="M192" s="52">
        <v>50</v>
      </c>
      <c r="N192" s="33" t="s">
        <v>24</v>
      </c>
      <c r="O192" s="66" t="s">
        <v>95</v>
      </c>
      <c r="P192" s="34"/>
      <c r="Q192" s="108"/>
      <c r="R192" s="4"/>
      <c r="S192" s="38"/>
      <c r="T192" s="267"/>
    </row>
    <row r="193" spans="1:20" ht="39" customHeight="1" x14ac:dyDescent="0.25">
      <c r="A193" s="29"/>
      <c r="B193" s="78"/>
      <c r="C193" s="576">
        <v>91060</v>
      </c>
      <c r="D193" s="527" t="s">
        <v>137</v>
      </c>
      <c r="E193" s="161">
        <v>1</v>
      </c>
      <c r="F193" s="161" t="s">
        <v>94</v>
      </c>
      <c r="G193" s="162">
        <v>1232.54</v>
      </c>
      <c r="H193" s="507">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customHeight="1" x14ac:dyDescent="0.25">
      <c r="A194" s="29">
        <v>91063</v>
      </c>
      <c r="B194" s="78"/>
      <c r="C194" s="577"/>
      <c r="D194" s="528"/>
      <c r="E194" s="140">
        <v>2</v>
      </c>
      <c r="F194" s="140" t="s">
        <v>97</v>
      </c>
      <c r="G194" s="141">
        <v>1422.54</v>
      </c>
      <c r="H194" s="508">
        <v>16433182</v>
      </c>
      <c r="I194" s="181">
        <f>+G194-G193</f>
        <v>190</v>
      </c>
      <c r="J194" s="77"/>
      <c r="K194" s="20">
        <v>0</v>
      </c>
      <c r="L194" s="51" t="s">
        <v>23</v>
      </c>
      <c r="M194" s="52">
        <v>60</v>
      </c>
      <c r="N194" s="33" t="s">
        <v>24</v>
      </c>
      <c r="O194" s="66" t="s">
        <v>95</v>
      </c>
      <c r="P194" s="34"/>
      <c r="Q194" s="108"/>
      <c r="R194" s="4"/>
      <c r="S194" s="38"/>
      <c r="T194" s="267"/>
    </row>
    <row r="195" spans="1:20" ht="44.25" customHeight="1" x14ac:dyDescent="0.25">
      <c r="A195" s="29">
        <v>91066</v>
      </c>
      <c r="B195" s="78"/>
      <c r="C195" s="577"/>
      <c r="D195" s="528"/>
      <c r="E195" s="140">
        <v>3</v>
      </c>
      <c r="F195" s="140" t="s">
        <v>99</v>
      </c>
      <c r="G195" s="141">
        <v>1630.02</v>
      </c>
      <c r="H195" s="508">
        <v>18829991</v>
      </c>
      <c r="I195" s="181">
        <f>+G195-G193</f>
        <v>397.48</v>
      </c>
      <c r="J195" s="77"/>
      <c r="K195" s="20">
        <v>0</v>
      </c>
      <c r="L195" s="51" t="s">
        <v>23</v>
      </c>
      <c r="M195" s="52">
        <v>60</v>
      </c>
      <c r="N195" s="33" t="s">
        <v>24</v>
      </c>
      <c r="O195" s="66" t="s">
        <v>95</v>
      </c>
      <c r="P195" s="34"/>
      <c r="Q195" s="108"/>
      <c r="R195" s="4"/>
      <c r="S195" s="38"/>
      <c r="T195" s="267"/>
    </row>
    <row r="196" spans="1:20" ht="44.25" customHeight="1" x14ac:dyDescent="0.25">
      <c r="A196" s="29">
        <v>91069</v>
      </c>
      <c r="B196" s="78"/>
      <c r="C196" s="577"/>
      <c r="D196" s="528"/>
      <c r="E196" s="140">
        <v>4</v>
      </c>
      <c r="F196" s="140" t="s">
        <v>101</v>
      </c>
      <c r="G196" s="141">
        <v>2270.87</v>
      </c>
      <c r="H196" s="508">
        <v>26233090</v>
      </c>
      <c r="I196" s="181">
        <f>+G196-G193</f>
        <v>1038.33</v>
      </c>
      <c r="J196" s="77"/>
      <c r="K196" s="20">
        <v>0</v>
      </c>
      <c r="L196" s="51" t="s">
        <v>23</v>
      </c>
      <c r="M196" s="52">
        <v>60</v>
      </c>
      <c r="N196" s="33" t="s">
        <v>24</v>
      </c>
      <c r="O196" s="66" t="s">
        <v>95</v>
      </c>
      <c r="P196" s="34"/>
      <c r="Q196" s="108"/>
      <c r="R196" s="4"/>
      <c r="S196" s="38"/>
      <c r="T196" s="267"/>
    </row>
    <row r="197" spans="1:20" ht="44.25" customHeight="1" x14ac:dyDescent="0.25">
      <c r="A197" s="29">
        <v>91072</v>
      </c>
      <c r="B197" s="78"/>
      <c r="C197" s="577"/>
      <c r="D197" s="528"/>
      <c r="E197" s="140">
        <v>5</v>
      </c>
      <c r="F197" s="140" t="s">
        <v>129</v>
      </c>
      <c r="G197" s="141">
        <v>2718.1</v>
      </c>
      <c r="H197" s="508">
        <v>31399491</v>
      </c>
      <c r="I197" s="181">
        <f>+G197-G193</f>
        <v>1485.56</v>
      </c>
      <c r="J197" s="77"/>
      <c r="K197" s="20">
        <v>0</v>
      </c>
      <c r="L197" s="51" t="s">
        <v>23</v>
      </c>
      <c r="M197" s="52">
        <v>60</v>
      </c>
      <c r="N197" s="33" t="s">
        <v>24</v>
      </c>
      <c r="O197" s="66" t="s">
        <v>95</v>
      </c>
      <c r="P197" s="34"/>
      <c r="Q197" s="108"/>
      <c r="R197" s="4"/>
      <c r="S197" s="38"/>
      <c r="T197" s="267"/>
    </row>
    <row r="198" spans="1:20" ht="44.25" customHeight="1" x14ac:dyDescent="0.25">
      <c r="A198" s="29">
        <v>91075</v>
      </c>
      <c r="B198" s="78"/>
      <c r="C198" s="577"/>
      <c r="D198" s="528"/>
      <c r="E198" s="140">
        <v>6</v>
      </c>
      <c r="F198" s="140" t="s">
        <v>105</v>
      </c>
      <c r="G198" s="141">
        <v>3684.58</v>
      </c>
      <c r="H198" s="508">
        <v>42564268</v>
      </c>
      <c r="I198" s="181">
        <f>+G198-G193</f>
        <v>2452.04</v>
      </c>
      <c r="J198" s="77"/>
      <c r="K198" s="20">
        <v>0</v>
      </c>
      <c r="L198" s="51" t="s">
        <v>23</v>
      </c>
      <c r="M198" s="52">
        <v>60</v>
      </c>
      <c r="N198" s="33" t="s">
        <v>24</v>
      </c>
      <c r="O198" s="66" t="s">
        <v>95</v>
      </c>
      <c r="P198" s="34"/>
      <c r="Q198" s="108"/>
      <c r="R198" s="4"/>
      <c r="S198" s="38"/>
      <c r="T198" s="267"/>
    </row>
    <row r="199" spans="1:20" ht="44.25" customHeight="1" x14ac:dyDescent="0.25">
      <c r="A199" s="29">
        <v>91078</v>
      </c>
      <c r="B199" s="78"/>
      <c r="C199" s="577"/>
      <c r="D199" s="528"/>
      <c r="E199" s="140">
        <v>7</v>
      </c>
      <c r="F199" s="140" t="s">
        <v>107</v>
      </c>
      <c r="G199" s="141">
        <v>2468.5500000000002</v>
      </c>
      <c r="H199" s="508">
        <v>28516690</v>
      </c>
      <c r="I199" s="181">
        <f>+G199-G193</f>
        <v>1236.0100000000002</v>
      </c>
      <c r="J199" s="77"/>
      <c r="K199" s="20">
        <v>0</v>
      </c>
      <c r="L199" s="51" t="s">
        <v>23</v>
      </c>
      <c r="M199" s="52">
        <v>60</v>
      </c>
      <c r="N199" s="33" t="s">
        <v>24</v>
      </c>
      <c r="O199" s="66" t="s">
        <v>95</v>
      </c>
      <c r="P199" s="34"/>
      <c r="Q199" s="108"/>
      <c r="R199" s="4"/>
      <c r="S199" s="38"/>
      <c r="T199" s="267"/>
    </row>
    <row r="200" spans="1:20" ht="44.25" customHeight="1" x14ac:dyDescent="0.25">
      <c r="A200" s="29">
        <v>91081</v>
      </c>
      <c r="B200" s="78"/>
      <c r="C200" s="577"/>
      <c r="D200" s="528"/>
      <c r="E200" s="140">
        <v>8</v>
      </c>
      <c r="F200" s="140" t="s">
        <v>109</v>
      </c>
      <c r="G200" s="141">
        <v>2874.01</v>
      </c>
      <c r="H200" s="508">
        <v>33200564</v>
      </c>
      <c r="I200" s="181">
        <f>+G200-G193</f>
        <v>1641.4700000000003</v>
      </c>
      <c r="J200" s="77"/>
      <c r="K200" s="20">
        <v>0</v>
      </c>
      <c r="L200" s="51" t="s">
        <v>23</v>
      </c>
      <c r="M200" s="52">
        <v>60</v>
      </c>
      <c r="N200" s="33" t="s">
        <v>24</v>
      </c>
      <c r="O200" s="66" t="s">
        <v>95</v>
      </c>
      <c r="P200" s="34"/>
      <c r="Q200" s="108"/>
      <c r="R200" s="4"/>
      <c r="S200" s="38"/>
      <c r="T200" s="267"/>
    </row>
    <row r="201" spans="1:20" ht="44.25" customHeight="1" thickBot="1" x14ac:dyDescent="0.3">
      <c r="A201" s="29">
        <v>91084</v>
      </c>
      <c r="B201" s="78"/>
      <c r="C201" s="578"/>
      <c r="D201" s="529"/>
      <c r="E201" s="163">
        <v>9</v>
      </c>
      <c r="F201" s="163" t="s">
        <v>111</v>
      </c>
      <c r="G201" s="164">
        <v>3782.9</v>
      </c>
      <c r="H201" s="509">
        <v>43700061</v>
      </c>
      <c r="I201" s="181">
        <f>+G201-G193</f>
        <v>2550.36</v>
      </c>
      <c r="J201" s="81"/>
      <c r="K201" s="20">
        <v>0</v>
      </c>
      <c r="L201" s="51" t="s">
        <v>23</v>
      </c>
      <c r="M201" s="52">
        <v>60</v>
      </c>
      <c r="N201" s="33" t="s">
        <v>24</v>
      </c>
      <c r="O201" s="66" t="s">
        <v>95</v>
      </c>
      <c r="P201" s="34"/>
      <c r="Q201" s="108"/>
      <c r="R201" s="4"/>
      <c r="S201" s="38"/>
      <c r="T201" s="267"/>
    </row>
    <row r="202" spans="1:20" ht="43.5" customHeight="1" x14ac:dyDescent="0.25">
      <c r="A202" s="29"/>
      <c r="B202" s="78"/>
      <c r="C202" s="532">
        <v>92058</v>
      </c>
      <c r="D202" s="527" t="s">
        <v>138</v>
      </c>
      <c r="E202" s="161">
        <v>1</v>
      </c>
      <c r="F202" s="161" t="s">
        <v>94</v>
      </c>
      <c r="G202" s="162">
        <v>1437.98</v>
      </c>
      <c r="H202" s="507">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customHeight="1" x14ac:dyDescent="0.25">
      <c r="A203" s="29">
        <v>92061</v>
      </c>
      <c r="B203" s="78"/>
      <c r="C203" s="533"/>
      <c r="D203" s="528"/>
      <c r="E203" s="140">
        <v>2</v>
      </c>
      <c r="F203" s="140" t="s">
        <v>97</v>
      </c>
      <c r="G203" s="141">
        <v>1659.62</v>
      </c>
      <c r="H203" s="508">
        <v>19171930</v>
      </c>
      <c r="I203" s="181">
        <f>+G203-G202</f>
        <v>221.63999999999987</v>
      </c>
      <c r="J203" s="77"/>
      <c r="K203" s="20">
        <v>0</v>
      </c>
      <c r="L203" s="51" t="s">
        <v>23</v>
      </c>
      <c r="M203" s="52">
        <v>70</v>
      </c>
      <c r="N203" s="33" t="s">
        <v>24</v>
      </c>
      <c r="O203" s="66" t="s">
        <v>95</v>
      </c>
      <c r="P203" s="34"/>
      <c r="Q203" s="108"/>
      <c r="R203" s="4"/>
      <c r="S203" s="38"/>
      <c r="T203" s="267"/>
    </row>
    <row r="204" spans="1:20" ht="43.5" customHeight="1" x14ac:dyDescent="0.25">
      <c r="A204" s="29">
        <v>92064</v>
      </c>
      <c r="B204" s="78"/>
      <c r="C204" s="533"/>
      <c r="D204" s="528"/>
      <c r="E204" s="140">
        <v>3</v>
      </c>
      <c r="F204" s="140" t="s">
        <v>99</v>
      </c>
      <c r="G204" s="141">
        <v>1901.71</v>
      </c>
      <c r="H204" s="508">
        <v>21968554</v>
      </c>
      <c r="I204" s="181">
        <f>+G204-G202</f>
        <v>463.73</v>
      </c>
      <c r="J204" s="46"/>
      <c r="K204" s="20">
        <v>0</v>
      </c>
      <c r="L204" s="51" t="s">
        <v>23</v>
      </c>
      <c r="M204" s="52">
        <v>70</v>
      </c>
      <c r="N204" s="33" t="s">
        <v>24</v>
      </c>
      <c r="O204" s="66" t="s">
        <v>95</v>
      </c>
      <c r="P204" s="34"/>
      <c r="Q204" s="108"/>
      <c r="R204" s="4"/>
      <c r="S204" s="38"/>
      <c r="T204" s="267"/>
    </row>
    <row r="205" spans="1:20" ht="43.5" customHeight="1" x14ac:dyDescent="0.25">
      <c r="A205" s="29">
        <v>92067</v>
      </c>
      <c r="B205" s="78"/>
      <c r="C205" s="533"/>
      <c r="D205" s="528"/>
      <c r="E205" s="140">
        <v>4</v>
      </c>
      <c r="F205" s="140" t="s">
        <v>101</v>
      </c>
      <c r="G205" s="141">
        <v>2649.35</v>
      </c>
      <c r="H205" s="508">
        <v>30605291</v>
      </c>
      <c r="I205" s="181">
        <f>+G205-G202</f>
        <v>1211.3699999999999</v>
      </c>
      <c r="J205" s="46"/>
      <c r="K205" s="20">
        <v>0</v>
      </c>
      <c r="L205" s="51" t="s">
        <v>23</v>
      </c>
      <c r="M205" s="52">
        <v>70</v>
      </c>
      <c r="N205" s="33" t="s">
        <v>24</v>
      </c>
      <c r="O205" s="66" t="s">
        <v>95</v>
      </c>
      <c r="P205" s="34"/>
      <c r="Q205" s="108"/>
      <c r="R205" s="4"/>
      <c r="S205" s="38"/>
      <c r="T205" s="267"/>
    </row>
    <row r="206" spans="1:20" ht="43.5" customHeight="1" x14ac:dyDescent="0.25">
      <c r="A206" s="29">
        <v>92070</v>
      </c>
      <c r="B206" s="78"/>
      <c r="C206" s="533"/>
      <c r="D206" s="528"/>
      <c r="E206" s="140">
        <v>5</v>
      </c>
      <c r="F206" s="140" t="s">
        <v>129</v>
      </c>
      <c r="G206" s="141">
        <v>3171.15</v>
      </c>
      <c r="H206" s="508">
        <v>36633125</v>
      </c>
      <c r="I206" s="181">
        <f>+G206-G202</f>
        <v>1733.17</v>
      </c>
      <c r="J206" s="46"/>
      <c r="K206" s="20">
        <v>0</v>
      </c>
      <c r="L206" s="51" t="s">
        <v>23</v>
      </c>
      <c r="M206" s="52">
        <v>70</v>
      </c>
      <c r="N206" s="33" t="s">
        <v>24</v>
      </c>
      <c r="O206" s="66" t="s">
        <v>95</v>
      </c>
      <c r="P206" s="34"/>
      <c r="Q206" s="108"/>
      <c r="R206" s="4"/>
      <c r="S206" s="38"/>
      <c r="T206" s="267"/>
    </row>
    <row r="207" spans="1:20" ht="43.5" customHeight="1" x14ac:dyDescent="0.25">
      <c r="A207" s="29">
        <v>92073</v>
      </c>
      <c r="B207" s="78"/>
      <c r="C207" s="533"/>
      <c r="D207" s="528"/>
      <c r="E207" s="140">
        <v>6</v>
      </c>
      <c r="F207" s="140" t="s">
        <v>105</v>
      </c>
      <c r="G207" s="141">
        <v>4298.71</v>
      </c>
      <c r="H207" s="508">
        <v>49658698</v>
      </c>
      <c r="I207" s="181">
        <f>+G207-G202</f>
        <v>2860.73</v>
      </c>
      <c r="J207" s="46"/>
      <c r="K207" s="20">
        <v>0</v>
      </c>
      <c r="L207" s="51" t="s">
        <v>23</v>
      </c>
      <c r="M207" s="52">
        <v>70</v>
      </c>
      <c r="N207" s="33" t="s">
        <v>24</v>
      </c>
      <c r="O207" s="66" t="s">
        <v>95</v>
      </c>
      <c r="P207" s="34"/>
      <c r="Q207" s="108"/>
      <c r="R207" s="4"/>
      <c r="S207" s="38"/>
      <c r="T207" s="267"/>
    </row>
    <row r="208" spans="1:20" ht="43.5" customHeight="1" x14ac:dyDescent="0.25">
      <c r="A208" s="29">
        <v>92076</v>
      </c>
      <c r="B208" s="78"/>
      <c r="C208" s="533"/>
      <c r="D208" s="528"/>
      <c r="E208" s="140">
        <v>7</v>
      </c>
      <c r="F208" s="140" t="s">
        <v>107</v>
      </c>
      <c r="G208" s="141">
        <v>2879.94</v>
      </c>
      <c r="H208" s="508">
        <v>33269067</v>
      </c>
      <c r="I208" s="181">
        <f>+G208-G202</f>
        <v>1441.96</v>
      </c>
      <c r="J208" s="46"/>
      <c r="K208" s="20">
        <v>0</v>
      </c>
      <c r="L208" s="51" t="s">
        <v>23</v>
      </c>
      <c r="M208" s="52">
        <v>70</v>
      </c>
      <c r="N208" s="33" t="s">
        <v>24</v>
      </c>
      <c r="O208" s="66" t="s">
        <v>95</v>
      </c>
      <c r="P208" s="34"/>
      <c r="Q208" s="108"/>
      <c r="R208" s="4"/>
      <c r="S208" s="38"/>
      <c r="T208" s="267"/>
    </row>
    <row r="209" spans="1:20" ht="43.5" customHeight="1" x14ac:dyDescent="0.25">
      <c r="A209" s="29">
        <v>92079</v>
      </c>
      <c r="B209" s="78"/>
      <c r="C209" s="533"/>
      <c r="D209" s="528"/>
      <c r="E209" s="140">
        <v>8</v>
      </c>
      <c r="F209" s="140" t="s">
        <v>109</v>
      </c>
      <c r="G209" s="141">
        <v>3353.01</v>
      </c>
      <c r="H209" s="508">
        <v>38733972</v>
      </c>
      <c r="I209" s="181">
        <f>+G209-G202</f>
        <v>1915.0300000000002</v>
      </c>
      <c r="J209" s="46"/>
      <c r="K209" s="20">
        <v>0</v>
      </c>
      <c r="L209" s="51" t="s">
        <v>23</v>
      </c>
      <c r="M209" s="52">
        <v>70</v>
      </c>
      <c r="N209" s="33" t="s">
        <v>24</v>
      </c>
      <c r="O209" s="66" t="s">
        <v>95</v>
      </c>
      <c r="P209" s="34"/>
      <c r="Q209" s="108"/>
      <c r="R209" s="4"/>
      <c r="S209" s="38"/>
      <c r="T209" s="267"/>
    </row>
    <row r="210" spans="1:20" ht="43.5" customHeight="1" thickBot="1" x14ac:dyDescent="0.3">
      <c r="A210" s="29">
        <v>92082</v>
      </c>
      <c r="B210" s="78"/>
      <c r="C210" s="534"/>
      <c r="D210" s="529"/>
      <c r="E210" s="163">
        <v>9</v>
      </c>
      <c r="F210" s="163" t="s">
        <v>111</v>
      </c>
      <c r="G210" s="164">
        <v>4413.3900000000003</v>
      </c>
      <c r="H210" s="509">
        <v>50983481</v>
      </c>
      <c r="I210" s="181">
        <f>+G210-G202</f>
        <v>2975.4100000000003</v>
      </c>
      <c r="J210" s="82"/>
      <c r="K210" s="20">
        <v>0</v>
      </c>
      <c r="L210" s="51" t="s">
        <v>23</v>
      </c>
      <c r="M210" s="52">
        <v>70</v>
      </c>
      <c r="N210" s="33" t="s">
        <v>24</v>
      </c>
      <c r="O210" s="66" t="s">
        <v>95</v>
      </c>
      <c r="P210" s="34"/>
      <c r="Q210" s="108"/>
      <c r="R210" s="4"/>
      <c r="S210" s="38"/>
      <c r="T210" s="267"/>
    </row>
    <row r="211" spans="1:20" ht="42.75" customHeight="1" x14ac:dyDescent="0.25">
      <c r="A211" s="29"/>
      <c r="B211" s="78"/>
      <c r="C211" s="532">
        <v>92059</v>
      </c>
      <c r="D211" s="527" t="s">
        <v>139</v>
      </c>
      <c r="E211" s="161">
        <v>1</v>
      </c>
      <c r="F211" s="161" t="s">
        <v>94</v>
      </c>
      <c r="G211" s="162">
        <v>1643.42</v>
      </c>
      <c r="H211" s="507">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customHeight="1" x14ac:dyDescent="0.25">
      <c r="A212" s="29">
        <v>92062</v>
      </c>
      <c r="B212" s="78"/>
      <c r="C212" s="533"/>
      <c r="D212" s="528"/>
      <c r="E212" s="140">
        <v>2</v>
      </c>
      <c r="F212" s="140" t="s">
        <v>97</v>
      </c>
      <c r="G212" s="141">
        <v>1896.75</v>
      </c>
      <c r="H212" s="508">
        <v>21911256</v>
      </c>
      <c r="I212" s="181">
        <f>+G212-G211</f>
        <v>253.32999999999993</v>
      </c>
      <c r="J212" s="46"/>
      <c r="K212" s="20">
        <v>0</v>
      </c>
      <c r="L212" s="51" t="s">
        <v>23</v>
      </c>
      <c r="M212" s="52">
        <v>80</v>
      </c>
      <c r="N212" s="33" t="s">
        <v>24</v>
      </c>
      <c r="O212" s="66" t="s">
        <v>95</v>
      </c>
      <c r="P212" s="34"/>
      <c r="Q212" s="108"/>
      <c r="R212" s="4"/>
      <c r="S212" s="38"/>
      <c r="T212" s="267"/>
    </row>
    <row r="213" spans="1:20" ht="42.75" customHeight="1" x14ac:dyDescent="0.25">
      <c r="A213" s="29">
        <v>92065</v>
      </c>
      <c r="B213" s="78"/>
      <c r="C213" s="533"/>
      <c r="D213" s="528"/>
      <c r="E213" s="140">
        <v>3</v>
      </c>
      <c r="F213" s="140" t="s">
        <v>99</v>
      </c>
      <c r="G213" s="141">
        <v>2173.36</v>
      </c>
      <c r="H213" s="508">
        <v>25106655</v>
      </c>
      <c r="I213" s="181">
        <f>+G213-G211</f>
        <v>529.94000000000005</v>
      </c>
      <c r="J213" s="46"/>
      <c r="K213" s="20">
        <v>0</v>
      </c>
      <c r="L213" s="51" t="s">
        <v>23</v>
      </c>
      <c r="M213" s="52">
        <v>80</v>
      </c>
      <c r="N213" s="33" t="s">
        <v>24</v>
      </c>
      <c r="O213" s="66" t="s">
        <v>95</v>
      </c>
      <c r="P213" s="34"/>
      <c r="Q213" s="108"/>
      <c r="R213" s="4"/>
      <c r="S213" s="38"/>
      <c r="T213" s="267"/>
    </row>
    <row r="214" spans="1:20" ht="42.75" customHeight="1" x14ac:dyDescent="0.25">
      <c r="A214" s="29">
        <v>92068</v>
      </c>
      <c r="B214" s="78"/>
      <c r="C214" s="533"/>
      <c r="D214" s="528"/>
      <c r="E214" s="140">
        <v>4</v>
      </c>
      <c r="F214" s="140" t="s">
        <v>101</v>
      </c>
      <c r="G214" s="141">
        <v>3027.84</v>
      </c>
      <c r="H214" s="508">
        <v>34977608</v>
      </c>
      <c r="I214" s="181">
        <f>+G214-G211</f>
        <v>1384.42</v>
      </c>
      <c r="J214" s="46"/>
      <c r="K214" s="20">
        <v>0</v>
      </c>
      <c r="L214" s="51" t="s">
        <v>23</v>
      </c>
      <c r="M214" s="52">
        <v>80</v>
      </c>
      <c r="N214" s="33" t="s">
        <v>24</v>
      </c>
      <c r="O214" s="66" t="s">
        <v>95</v>
      </c>
      <c r="P214" s="34"/>
      <c r="Q214" s="108"/>
      <c r="R214" s="4"/>
      <c r="S214" s="38"/>
      <c r="T214" s="267"/>
    </row>
    <row r="215" spans="1:20" ht="42.75" customHeight="1" x14ac:dyDescent="0.25">
      <c r="A215" s="29">
        <v>92071</v>
      </c>
      <c r="B215" s="78"/>
      <c r="C215" s="533"/>
      <c r="D215" s="528"/>
      <c r="E215" s="140">
        <v>5</v>
      </c>
      <c r="F215" s="140" t="s">
        <v>129</v>
      </c>
      <c r="G215" s="141">
        <v>3624.15</v>
      </c>
      <c r="H215" s="508">
        <v>41866181</v>
      </c>
      <c r="I215" s="181">
        <f>+G215-G211</f>
        <v>1980.73</v>
      </c>
      <c r="J215" s="46"/>
      <c r="K215" s="20">
        <v>0</v>
      </c>
      <c r="L215" s="51" t="s">
        <v>23</v>
      </c>
      <c r="M215" s="52">
        <v>80</v>
      </c>
      <c r="N215" s="33" t="s">
        <v>24</v>
      </c>
      <c r="O215" s="66" t="s">
        <v>95</v>
      </c>
      <c r="P215" s="34"/>
      <c r="Q215" s="108"/>
      <c r="R215" s="4"/>
      <c r="S215" s="38"/>
      <c r="T215" s="267"/>
    </row>
    <row r="216" spans="1:20" ht="42.75" customHeight="1" x14ac:dyDescent="0.25">
      <c r="A216" s="29">
        <v>92074</v>
      </c>
      <c r="B216" s="78"/>
      <c r="C216" s="533"/>
      <c r="D216" s="528"/>
      <c r="E216" s="140">
        <v>6</v>
      </c>
      <c r="F216" s="140" t="s">
        <v>105</v>
      </c>
      <c r="G216" s="141">
        <v>4912.79</v>
      </c>
      <c r="H216" s="508">
        <v>56752550</v>
      </c>
      <c r="I216" s="181">
        <f>+G216-G211</f>
        <v>3269.37</v>
      </c>
      <c r="J216" s="46"/>
      <c r="K216" s="20">
        <v>0</v>
      </c>
      <c r="L216" s="51" t="s">
        <v>23</v>
      </c>
      <c r="M216" s="52">
        <v>80</v>
      </c>
      <c r="N216" s="33" t="s">
        <v>24</v>
      </c>
      <c r="O216" s="66" t="s">
        <v>95</v>
      </c>
      <c r="P216" s="34"/>
      <c r="Q216" s="108"/>
      <c r="R216" s="4"/>
      <c r="S216" s="38"/>
      <c r="T216" s="267"/>
    </row>
    <row r="217" spans="1:20" ht="42.75" customHeight="1" x14ac:dyDescent="0.25">
      <c r="A217" s="29">
        <v>92077</v>
      </c>
      <c r="B217" s="78"/>
      <c r="C217" s="533"/>
      <c r="D217" s="528"/>
      <c r="E217" s="140">
        <v>7</v>
      </c>
      <c r="F217" s="140" t="s">
        <v>107</v>
      </c>
      <c r="G217" s="141">
        <v>3291.38</v>
      </c>
      <c r="H217" s="508">
        <v>38022022</v>
      </c>
      <c r="I217" s="181">
        <f>+G217-G211</f>
        <v>1647.96</v>
      </c>
      <c r="J217" s="46"/>
      <c r="K217" s="20">
        <v>0</v>
      </c>
      <c r="L217" s="51" t="s">
        <v>23</v>
      </c>
      <c r="M217" s="52">
        <v>80</v>
      </c>
      <c r="N217" s="33" t="s">
        <v>24</v>
      </c>
      <c r="O217" s="66" t="s">
        <v>95</v>
      </c>
      <c r="P217" s="34"/>
      <c r="Q217" s="108"/>
      <c r="R217" s="4"/>
      <c r="S217" s="38"/>
      <c r="T217" s="267"/>
    </row>
    <row r="218" spans="1:20" ht="42.75" customHeight="1" x14ac:dyDescent="0.25">
      <c r="A218" s="29">
        <v>92080</v>
      </c>
      <c r="B218" s="78"/>
      <c r="C218" s="533"/>
      <c r="D218" s="528"/>
      <c r="E218" s="140">
        <v>8</v>
      </c>
      <c r="F218" s="140" t="s">
        <v>109</v>
      </c>
      <c r="G218" s="141">
        <v>3831.97</v>
      </c>
      <c r="H218" s="508">
        <v>44266917</v>
      </c>
      <c r="I218" s="181">
        <f>+G218-G211</f>
        <v>2188.5499999999997</v>
      </c>
      <c r="J218" s="46"/>
      <c r="K218" s="20">
        <v>0</v>
      </c>
      <c r="L218" s="51" t="s">
        <v>23</v>
      </c>
      <c r="M218" s="52">
        <v>80</v>
      </c>
      <c r="N218" s="33" t="s">
        <v>24</v>
      </c>
      <c r="O218" s="66" t="s">
        <v>95</v>
      </c>
      <c r="P218" s="34"/>
      <c r="Q218" s="108"/>
      <c r="R218" s="4"/>
      <c r="S218" s="38"/>
      <c r="T218" s="267"/>
    </row>
    <row r="219" spans="1:20" ht="42.75" customHeight="1" thickBot="1" x14ac:dyDescent="0.3">
      <c r="A219" s="29">
        <v>92083</v>
      </c>
      <c r="B219" s="78"/>
      <c r="C219" s="534"/>
      <c r="D219" s="529"/>
      <c r="E219" s="163">
        <v>9</v>
      </c>
      <c r="F219" s="163" t="s">
        <v>111</v>
      </c>
      <c r="G219" s="164">
        <v>5043.8900000000003</v>
      </c>
      <c r="H219" s="509">
        <v>58267017</v>
      </c>
      <c r="I219" s="181">
        <f>+G219-G211</f>
        <v>3400.4700000000003</v>
      </c>
      <c r="J219" s="46"/>
      <c r="K219" s="20">
        <v>0</v>
      </c>
      <c r="L219" s="51" t="s">
        <v>23</v>
      </c>
      <c r="M219" s="52">
        <v>80</v>
      </c>
      <c r="N219" s="33" t="s">
        <v>24</v>
      </c>
      <c r="O219" s="66" t="s">
        <v>95</v>
      </c>
      <c r="P219" s="34"/>
      <c r="Q219" s="108"/>
      <c r="R219" s="4"/>
      <c r="S219" s="38"/>
      <c r="T219" s="267"/>
    </row>
    <row r="220" spans="1:20" ht="44.25" customHeight="1" x14ac:dyDescent="0.25">
      <c r="A220" s="29"/>
      <c r="B220" s="78"/>
      <c r="C220" s="532">
        <v>92060</v>
      </c>
      <c r="D220" s="527" t="s">
        <v>140</v>
      </c>
      <c r="E220" s="161">
        <v>1</v>
      </c>
      <c r="F220" s="161" t="s">
        <v>94</v>
      </c>
      <c r="G220" s="162">
        <v>1848.82</v>
      </c>
      <c r="H220" s="507">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customHeight="1" x14ac:dyDescent="0.25">
      <c r="A221" s="29">
        <v>92063</v>
      </c>
      <c r="B221" s="78"/>
      <c r="C221" s="533"/>
      <c r="D221" s="528"/>
      <c r="E221" s="140">
        <v>2</v>
      </c>
      <c r="F221" s="140" t="s">
        <v>97</v>
      </c>
      <c r="G221" s="141">
        <v>2133.83</v>
      </c>
      <c r="H221" s="508">
        <v>24650004</v>
      </c>
      <c r="I221" s="181">
        <f>+G221-G220</f>
        <v>285.01</v>
      </c>
      <c r="J221" s="77"/>
      <c r="K221" s="20">
        <v>0</v>
      </c>
      <c r="L221" s="51" t="s">
        <v>23</v>
      </c>
      <c r="M221" s="52">
        <v>90</v>
      </c>
      <c r="N221" s="33" t="s">
        <v>24</v>
      </c>
      <c r="O221" s="66" t="s">
        <v>95</v>
      </c>
      <c r="P221" s="34"/>
      <c r="Q221" s="108"/>
      <c r="R221" s="4"/>
      <c r="S221" s="38"/>
      <c r="T221" s="267"/>
    </row>
    <row r="222" spans="1:20" ht="44.25" customHeight="1" x14ac:dyDescent="0.25">
      <c r="A222" s="29">
        <v>92066</v>
      </c>
      <c r="B222" s="78"/>
      <c r="C222" s="533"/>
      <c r="D222" s="528"/>
      <c r="E222" s="140">
        <v>3</v>
      </c>
      <c r="F222" s="140" t="s">
        <v>99</v>
      </c>
      <c r="G222" s="141">
        <v>2445.0500000000002</v>
      </c>
      <c r="H222" s="508">
        <v>28245218</v>
      </c>
      <c r="I222" s="181">
        <f>+G222-G220</f>
        <v>596.23000000000025</v>
      </c>
      <c r="J222" s="77"/>
      <c r="K222" s="20">
        <v>0</v>
      </c>
      <c r="L222" s="51" t="s">
        <v>23</v>
      </c>
      <c r="M222" s="52">
        <v>90</v>
      </c>
      <c r="N222" s="33" t="s">
        <v>24</v>
      </c>
      <c r="O222" s="66" t="s">
        <v>95</v>
      </c>
      <c r="P222" s="34"/>
      <c r="Q222" s="108"/>
      <c r="R222" s="4"/>
      <c r="S222" s="38"/>
      <c r="T222" s="267"/>
    </row>
    <row r="223" spans="1:20" ht="44.25" customHeight="1" x14ac:dyDescent="0.25">
      <c r="A223" s="29">
        <v>92069</v>
      </c>
      <c r="B223" s="78"/>
      <c r="C223" s="533"/>
      <c r="D223" s="528"/>
      <c r="E223" s="140">
        <v>4</v>
      </c>
      <c r="F223" s="140" t="s">
        <v>101</v>
      </c>
      <c r="G223" s="141">
        <v>3406.32</v>
      </c>
      <c r="H223" s="508">
        <v>39349809</v>
      </c>
      <c r="I223" s="181">
        <f>+G223-G220</f>
        <v>1557.5000000000002</v>
      </c>
      <c r="J223" s="77"/>
      <c r="K223" s="20">
        <v>0</v>
      </c>
      <c r="L223" s="51" t="s">
        <v>23</v>
      </c>
      <c r="M223" s="52">
        <v>90</v>
      </c>
      <c r="N223" s="33" t="s">
        <v>24</v>
      </c>
      <c r="O223" s="66" t="s">
        <v>95</v>
      </c>
      <c r="P223" s="34"/>
      <c r="Q223" s="108"/>
      <c r="R223" s="4"/>
      <c r="S223" s="38"/>
      <c r="T223" s="267"/>
    </row>
    <row r="224" spans="1:20" ht="44.25" customHeight="1" x14ac:dyDescent="0.25">
      <c r="A224" s="29">
        <v>92072</v>
      </c>
      <c r="B224" s="78"/>
      <c r="C224" s="533"/>
      <c r="D224" s="528"/>
      <c r="E224" s="140">
        <v>5</v>
      </c>
      <c r="F224" s="140" t="s">
        <v>129</v>
      </c>
      <c r="G224" s="141">
        <v>4077.15</v>
      </c>
      <c r="H224" s="508">
        <v>47099237</v>
      </c>
      <c r="I224" s="181">
        <f>+G224-G220</f>
        <v>2228.33</v>
      </c>
      <c r="J224" s="77"/>
      <c r="K224" s="20">
        <v>0</v>
      </c>
      <c r="L224" s="51" t="s">
        <v>23</v>
      </c>
      <c r="M224" s="52">
        <v>90</v>
      </c>
      <c r="N224" s="33" t="s">
        <v>24</v>
      </c>
      <c r="O224" s="66" t="s">
        <v>95</v>
      </c>
      <c r="P224" s="34"/>
      <c r="Q224" s="108"/>
      <c r="R224" s="4"/>
      <c r="S224" s="38"/>
      <c r="T224" s="267"/>
    </row>
    <row r="225" spans="1:20" ht="44.25" customHeight="1" x14ac:dyDescent="0.25">
      <c r="A225" s="29">
        <v>92075</v>
      </c>
      <c r="B225" s="78"/>
      <c r="C225" s="533"/>
      <c r="D225" s="528"/>
      <c r="E225" s="140">
        <v>6</v>
      </c>
      <c r="F225" s="140" t="s">
        <v>105</v>
      </c>
      <c r="G225" s="141">
        <v>5526.92</v>
      </c>
      <c r="H225" s="508">
        <v>63846980</v>
      </c>
      <c r="I225" s="181">
        <f>+G225-G220</f>
        <v>3678.1000000000004</v>
      </c>
      <c r="J225" s="77"/>
      <c r="K225" s="20">
        <v>0</v>
      </c>
      <c r="L225" s="51" t="s">
        <v>23</v>
      </c>
      <c r="M225" s="52">
        <v>90</v>
      </c>
      <c r="N225" s="33" t="s">
        <v>24</v>
      </c>
      <c r="O225" s="66" t="s">
        <v>95</v>
      </c>
      <c r="P225" s="34"/>
      <c r="Q225" s="108"/>
      <c r="R225" s="4"/>
      <c r="S225" s="38"/>
      <c r="T225" s="267"/>
    </row>
    <row r="226" spans="1:20" ht="44.25" customHeight="1" x14ac:dyDescent="0.25">
      <c r="A226" s="29">
        <v>92078</v>
      </c>
      <c r="B226" s="78"/>
      <c r="C226" s="533"/>
      <c r="D226" s="528"/>
      <c r="E226" s="140">
        <v>7</v>
      </c>
      <c r="F226" s="140" t="s">
        <v>107</v>
      </c>
      <c r="G226" s="141">
        <v>3702.78</v>
      </c>
      <c r="H226" s="508">
        <v>42774515</v>
      </c>
      <c r="I226" s="181">
        <f>+G226-G220</f>
        <v>1853.9600000000003</v>
      </c>
      <c r="J226" s="77"/>
      <c r="K226" s="20">
        <v>0</v>
      </c>
      <c r="L226" s="51" t="s">
        <v>23</v>
      </c>
      <c r="M226" s="52">
        <v>90</v>
      </c>
      <c r="N226" s="33" t="s">
        <v>24</v>
      </c>
      <c r="O226" s="66" t="s">
        <v>95</v>
      </c>
      <c r="P226" s="34"/>
      <c r="Q226" s="108"/>
      <c r="R226" s="4"/>
      <c r="S226" s="38"/>
      <c r="T226" s="267"/>
    </row>
    <row r="227" spans="1:20" ht="44.25" customHeight="1" x14ac:dyDescent="0.25">
      <c r="A227" s="29">
        <v>92081</v>
      </c>
      <c r="B227" s="78"/>
      <c r="C227" s="533"/>
      <c r="D227" s="528"/>
      <c r="E227" s="140">
        <v>8</v>
      </c>
      <c r="F227" s="140" t="s">
        <v>109</v>
      </c>
      <c r="G227" s="141">
        <v>4311.01</v>
      </c>
      <c r="H227" s="508">
        <v>49800788</v>
      </c>
      <c r="I227" s="181">
        <f>+G227-G220</f>
        <v>2462.1900000000005</v>
      </c>
      <c r="J227" s="77"/>
      <c r="K227" s="20">
        <v>0</v>
      </c>
      <c r="L227" s="51" t="s">
        <v>23</v>
      </c>
      <c r="M227" s="52">
        <v>90</v>
      </c>
      <c r="N227" s="33" t="s">
        <v>24</v>
      </c>
      <c r="O227" s="66" t="s">
        <v>95</v>
      </c>
      <c r="P227" s="34"/>
      <c r="Q227" s="108"/>
      <c r="R227" s="4"/>
      <c r="S227" s="38"/>
      <c r="T227" s="267"/>
    </row>
    <row r="228" spans="1:20" ht="44.25" customHeight="1" thickBot="1" x14ac:dyDescent="0.3">
      <c r="A228" s="29">
        <v>92084</v>
      </c>
      <c r="B228" s="78"/>
      <c r="C228" s="534"/>
      <c r="D228" s="529"/>
      <c r="E228" s="163">
        <v>9</v>
      </c>
      <c r="F228" s="163" t="s">
        <v>111</v>
      </c>
      <c r="G228" s="164">
        <v>5674.34</v>
      </c>
      <c r="H228" s="509">
        <v>65549976</v>
      </c>
      <c r="I228" s="181">
        <f>+G228-G220</f>
        <v>3825.5200000000004</v>
      </c>
      <c r="J228" s="77"/>
      <c r="K228" s="20">
        <v>0</v>
      </c>
      <c r="L228" s="51" t="s">
        <v>23</v>
      </c>
      <c r="M228" s="52">
        <v>90</v>
      </c>
      <c r="N228" s="33" t="s">
        <v>24</v>
      </c>
      <c r="O228" s="66" t="s">
        <v>95</v>
      </c>
      <c r="P228" s="34"/>
      <c r="Q228" s="108"/>
      <c r="R228" s="4"/>
      <c r="S228" s="38"/>
      <c r="T228" s="267"/>
    </row>
    <row r="229" spans="1:20" ht="28.5" x14ac:dyDescent="0.25">
      <c r="A229" s="1"/>
      <c r="B229" s="78"/>
      <c r="C229" s="160" t="s">
        <v>141</v>
      </c>
      <c r="D229" s="227" t="s">
        <v>142</v>
      </c>
      <c r="E229" s="151"/>
      <c r="F229" s="151" t="s">
        <v>22</v>
      </c>
      <c r="G229" s="195">
        <v>3972.44</v>
      </c>
      <c r="H229" s="323">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5" ht="78.75"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5" ht="114"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5" ht="114"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5" ht="128.25"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5" ht="114"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5" ht="114"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5" ht="114"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5" ht="27.75"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5"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5" ht="33"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5"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5"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5" ht="15"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5" x14ac:dyDescent="0.25">
      <c r="A270" s="1"/>
      <c r="B270" s="59" t="s">
        <v>1</v>
      </c>
      <c r="C270" s="196" t="s">
        <v>1</v>
      </c>
      <c r="D270" s="196" t="s">
        <v>2</v>
      </c>
      <c r="E270" s="196" t="s">
        <v>3</v>
      </c>
      <c r="F270" s="196" t="s">
        <v>4</v>
      </c>
      <c r="G270" s="156" t="s">
        <v>5</v>
      </c>
      <c r="H270" s="449" t="s">
        <v>6</v>
      </c>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c r="V270" s="502"/>
      <c r="X270" s="399"/>
    </row>
    <row r="271" spans="1:25" ht="52.5" customHeight="1" x14ac:dyDescent="0.25">
      <c r="A271" s="1"/>
      <c r="B271" s="78">
        <v>2016</v>
      </c>
      <c r="C271" s="155">
        <v>2016</v>
      </c>
      <c r="D271" s="157" t="s">
        <v>184</v>
      </c>
      <c r="E271" s="140"/>
      <c r="F271" s="140" t="s">
        <v>22</v>
      </c>
      <c r="G271" s="141">
        <v>449.27</v>
      </c>
      <c r="H271" s="269">
        <v>5189967</v>
      </c>
      <c r="I271" s="171"/>
      <c r="J271" s="20"/>
      <c r="K271" s="20"/>
      <c r="L271" s="31"/>
      <c r="M271" s="32"/>
      <c r="N271" s="33"/>
      <c r="O271" s="66"/>
      <c r="P271" s="34"/>
      <c r="Q271" s="106"/>
      <c r="R271" s="31"/>
      <c r="S271" s="32"/>
      <c r="T271" s="141"/>
      <c r="U271" s="401"/>
      <c r="V271" s="255"/>
      <c r="W271" s="504"/>
      <c r="X271" s="222"/>
      <c r="Y271" s="179"/>
    </row>
    <row r="272" spans="1:25" ht="109.5" customHeight="1" x14ac:dyDescent="0.25">
      <c r="A272" s="1"/>
      <c r="B272" s="78"/>
      <c r="C272" s="140">
        <v>90044</v>
      </c>
      <c r="D272" s="157" t="s">
        <v>188</v>
      </c>
      <c r="E272" s="140"/>
      <c r="F272" s="140" t="s">
        <v>22</v>
      </c>
      <c r="G272" s="141">
        <v>0</v>
      </c>
      <c r="H272" s="269">
        <v>0</v>
      </c>
      <c r="I272" s="171"/>
      <c r="J272" s="90"/>
      <c r="K272" s="20"/>
      <c r="L272" s="51"/>
      <c r="M272" s="52"/>
      <c r="N272" s="66"/>
      <c r="O272" s="66"/>
      <c r="P272" s="34"/>
      <c r="Q272" s="106"/>
      <c r="R272" s="51"/>
      <c r="S272" s="52"/>
      <c r="T272" s="141"/>
      <c r="U272" s="401"/>
      <c r="V272" s="402"/>
      <c r="W272" s="222"/>
      <c r="X272" s="222"/>
      <c r="Y272" s="179"/>
    </row>
    <row r="273" spans="1:25" ht="128.25" x14ac:dyDescent="0.25">
      <c r="A273" s="1"/>
      <c r="B273" s="78"/>
      <c r="C273" s="140">
        <v>91094</v>
      </c>
      <c r="D273" s="157" t="s">
        <v>190</v>
      </c>
      <c r="E273" s="140"/>
      <c r="F273" s="140" t="s">
        <v>22</v>
      </c>
      <c r="G273" s="141">
        <v>179.74</v>
      </c>
      <c r="H273" s="269">
        <v>2076356</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141">
        <v>179.74</v>
      </c>
      <c r="U273" s="269"/>
      <c r="V273" s="237"/>
      <c r="X273" s="356"/>
      <c r="Y273" s="400"/>
    </row>
    <row r="274" spans="1:25" ht="128.25" x14ac:dyDescent="0.25">
      <c r="A274" s="1"/>
      <c r="B274" s="78"/>
      <c r="C274" s="140">
        <v>91095</v>
      </c>
      <c r="D274" s="157" t="s">
        <v>192</v>
      </c>
      <c r="E274" s="140"/>
      <c r="F274" s="140" t="s">
        <v>22</v>
      </c>
      <c r="G274" s="141">
        <v>224.66</v>
      </c>
      <c r="H274" s="269">
        <v>2595272</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141">
        <v>224.66</v>
      </c>
      <c r="U274" s="503"/>
      <c r="V274" s="256"/>
      <c r="X274" s="255"/>
      <c r="Y274" s="400"/>
    </row>
    <row r="275" spans="1:25" ht="142.5" x14ac:dyDescent="0.25">
      <c r="A275" s="1"/>
      <c r="B275" s="78"/>
      <c r="C275" s="140">
        <v>91096</v>
      </c>
      <c r="D275" s="157" t="s">
        <v>194</v>
      </c>
      <c r="E275" s="140"/>
      <c r="F275" s="140" t="s">
        <v>22</v>
      </c>
      <c r="G275" s="141">
        <v>269.61</v>
      </c>
      <c r="H275" s="269">
        <v>3114535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141">
        <v>269.61</v>
      </c>
      <c r="U275" s="503"/>
      <c r="V275" s="237"/>
      <c r="W275">
        <f>+ROUND(G271*60%,2)</f>
        <v>269.56</v>
      </c>
      <c r="Y275" s="400"/>
    </row>
    <row r="276" spans="1:25" ht="128.25" x14ac:dyDescent="0.25">
      <c r="A276" s="1"/>
      <c r="B276" s="78"/>
      <c r="C276" s="148">
        <v>92094</v>
      </c>
      <c r="D276" s="157" t="s">
        <v>196</v>
      </c>
      <c r="E276" s="140"/>
      <c r="F276" s="140" t="s">
        <v>22</v>
      </c>
      <c r="G276" s="141">
        <v>314.52999999999997</v>
      </c>
      <c r="H276" s="269">
        <v>3633451</v>
      </c>
      <c r="I276" s="171"/>
      <c r="J276" s="20"/>
      <c r="K276" s="20"/>
      <c r="L276" s="51"/>
      <c r="M276" s="52"/>
      <c r="N276" s="66"/>
      <c r="O276" s="66"/>
      <c r="P276" s="34"/>
      <c r="Q276" s="106"/>
      <c r="R276" s="51"/>
      <c r="S276" s="52"/>
      <c r="T276" s="141"/>
      <c r="U276" s="401"/>
      <c r="V276" s="402"/>
      <c r="W276" s="222"/>
      <c r="X276" s="222"/>
      <c r="Y276" s="179"/>
    </row>
    <row r="277" spans="1:25" ht="128.25" x14ac:dyDescent="0.25">
      <c r="A277" s="1"/>
      <c r="B277" s="78"/>
      <c r="C277" s="148">
        <v>92095</v>
      </c>
      <c r="D277" s="157" t="s">
        <v>198</v>
      </c>
      <c r="E277" s="140"/>
      <c r="F277" s="140" t="s">
        <v>22</v>
      </c>
      <c r="G277" s="141">
        <v>359.44</v>
      </c>
      <c r="H277" s="269">
        <v>4152251</v>
      </c>
      <c r="I277" s="171"/>
      <c r="J277" s="20"/>
      <c r="K277" s="20"/>
      <c r="L277" s="51"/>
      <c r="M277" s="52"/>
      <c r="N277" s="66"/>
      <c r="O277" s="66"/>
      <c r="P277" s="34"/>
      <c r="Q277" s="106"/>
      <c r="R277" s="51"/>
      <c r="S277" s="52"/>
      <c r="T277" s="141"/>
      <c r="U277" s="506"/>
      <c r="V277" s="402"/>
      <c r="W277" s="222"/>
      <c r="X277" s="222"/>
      <c r="Y277" s="179"/>
    </row>
    <row r="278" spans="1:25" ht="128.25" x14ac:dyDescent="0.25">
      <c r="A278" s="1"/>
      <c r="B278" s="78"/>
      <c r="C278" s="148">
        <v>92096</v>
      </c>
      <c r="D278" s="157" t="s">
        <v>200</v>
      </c>
      <c r="E278" s="140"/>
      <c r="F278" s="140" t="s">
        <v>22</v>
      </c>
      <c r="G278" s="141">
        <v>404.4</v>
      </c>
      <c r="H278" s="269">
        <v>4671629</v>
      </c>
      <c r="I278" s="171"/>
      <c r="J278" s="20"/>
      <c r="K278" s="20"/>
      <c r="L278" s="51"/>
      <c r="M278" s="52"/>
      <c r="N278" s="66"/>
      <c r="O278" s="66"/>
      <c r="P278" s="34"/>
      <c r="Q278" s="106"/>
      <c r="R278" s="51"/>
      <c r="S278" s="52"/>
      <c r="T278" s="141"/>
      <c r="U278" s="506"/>
      <c r="V278" s="402"/>
      <c r="W278" s="222"/>
      <c r="X278" s="222"/>
      <c r="Y278" s="179"/>
    </row>
    <row r="279" spans="1:25" x14ac:dyDescent="0.25">
      <c r="A279" s="1"/>
      <c r="B279" s="78">
        <v>2017</v>
      </c>
      <c r="C279" s="155">
        <v>2017</v>
      </c>
      <c r="D279" s="157" t="s">
        <v>202</v>
      </c>
      <c r="E279" s="140"/>
      <c r="F279" s="140" t="s">
        <v>22</v>
      </c>
      <c r="G279" s="141">
        <v>470.48</v>
      </c>
      <c r="H279" s="269">
        <v>5434985</v>
      </c>
      <c r="I279" s="171"/>
      <c r="J279" s="20"/>
      <c r="K279" s="20"/>
      <c r="L279" s="31"/>
      <c r="M279" s="32"/>
      <c r="N279" s="33"/>
      <c r="O279" s="33"/>
      <c r="P279" s="34"/>
      <c r="Q279" s="106"/>
      <c r="R279" s="31"/>
      <c r="S279" s="32"/>
      <c r="T279" s="195"/>
      <c r="U279" s="403"/>
      <c r="V279" s="402"/>
      <c r="W279" s="222"/>
      <c r="X279" s="222"/>
      <c r="Y279" s="179"/>
    </row>
    <row r="280" spans="1:25" ht="42.75" x14ac:dyDescent="0.25">
      <c r="A280" s="1"/>
      <c r="B280" s="89"/>
      <c r="C280" s="140">
        <v>90046</v>
      </c>
      <c r="D280" s="157" t="s">
        <v>204</v>
      </c>
      <c r="E280" s="140"/>
      <c r="F280" s="140" t="s">
        <v>22</v>
      </c>
      <c r="G280" s="141">
        <v>0</v>
      </c>
      <c r="H280" s="269">
        <v>0</v>
      </c>
      <c r="I280" s="171"/>
      <c r="J280" s="20"/>
      <c r="K280" s="20"/>
      <c r="L280" s="51"/>
      <c r="M280" s="52"/>
      <c r="N280" s="66"/>
      <c r="O280" s="66"/>
      <c r="P280" s="34"/>
      <c r="Q280" s="106"/>
      <c r="R280" s="51"/>
      <c r="S280" s="52"/>
      <c r="T280" s="141"/>
      <c r="U280" s="401"/>
      <c r="V280" s="402"/>
      <c r="W280" s="222"/>
      <c r="X280" s="222"/>
      <c r="Y280" s="179"/>
    </row>
    <row r="281" spans="1:25" ht="114" x14ac:dyDescent="0.25">
      <c r="A281" s="1"/>
      <c r="B281" s="89"/>
      <c r="C281" s="140">
        <v>91097</v>
      </c>
      <c r="D281" s="157" t="s">
        <v>205</v>
      </c>
      <c r="E281" s="140"/>
      <c r="F281" s="140" t="s">
        <v>22</v>
      </c>
      <c r="G281" s="141">
        <v>188.18</v>
      </c>
      <c r="H281" s="269">
        <v>2173855</v>
      </c>
      <c r="I281" s="171"/>
      <c r="J281" s="20"/>
      <c r="K281" s="20"/>
      <c r="L281" s="51"/>
      <c r="M281" s="52"/>
      <c r="N281" s="66"/>
      <c r="O281" s="66"/>
      <c r="P281" s="34"/>
      <c r="Q281" s="106"/>
      <c r="R281" s="51"/>
      <c r="S281" s="52"/>
      <c r="T281" s="141"/>
      <c r="U281" s="506"/>
      <c r="V281" s="402"/>
      <c r="W281" s="222"/>
      <c r="X281" s="222"/>
      <c r="Y281" s="179"/>
    </row>
    <row r="282" spans="1:25" ht="114" x14ac:dyDescent="0.25">
      <c r="A282" s="1"/>
      <c r="B282" s="89"/>
      <c r="C282" s="140">
        <v>91098</v>
      </c>
      <c r="D282" s="157" t="s">
        <v>207</v>
      </c>
      <c r="E282" s="140"/>
      <c r="F282" s="140" t="s">
        <v>22</v>
      </c>
      <c r="G282" s="141">
        <v>235.26</v>
      </c>
      <c r="H282" s="269">
        <v>2717724</v>
      </c>
      <c r="I282" s="171"/>
      <c r="J282" s="20"/>
      <c r="K282" s="20"/>
      <c r="L282" s="51"/>
      <c r="M282" s="52"/>
      <c r="N282" s="66"/>
      <c r="O282" s="66"/>
      <c r="P282" s="34"/>
      <c r="Q282" s="106"/>
      <c r="R282" s="51"/>
      <c r="S282" s="52"/>
      <c r="T282" s="141"/>
      <c r="U282" s="506"/>
      <c r="V282" s="402"/>
      <c r="W282" s="222"/>
      <c r="X282" s="222"/>
      <c r="Y282" s="179"/>
    </row>
    <row r="283" spans="1:25" ht="128.25" x14ac:dyDescent="0.25">
      <c r="A283" s="1"/>
      <c r="B283" s="89"/>
      <c r="C283" s="140">
        <v>91099</v>
      </c>
      <c r="D283" s="197" t="s">
        <v>209</v>
      </c>
      <c r="E283" s="140"/>
      <c r="F283" s="140" t="s">
        <v>22</v>
      </c>
      <c r="G283" s="141">
        <v>282.29000000000002</v>
      </c>
      <c r="H283" s="269">
        <v>3261014</v>
      </c>
      <c r="I283" s="171"/>
      <c r="J283" s="20"/>
      <c r="K283" s="20"/>
      <c r="L283" s="51"/>
      <c r="M283" s="52"/>
      <c r="N283" s="66"/>
      <c r="O283" s="66"/>
      <c r="P283" s="34"/>
      <c r="Q283" s="106"/>
      <c r="R283" s="51"/>
      <c r="S283" s="52"/>
      <c r="T283" s="141"/>
      <c r="U283" s="506"/>
      <c r="V283" s="402"/>
      <c r="W283" s="222"/>
      <c r="X283" s="222"/>
      <c r="Y283" s="179"/>
    </row>
    <row r="284" spans="1:25" ht="114" x14ac:dyDescent="0.25">
      <c r="A284" s="1"/>
      <c r="B284" s="89"/>
      <c r="C284" s="148">
        <v>92097</v>
      </c>
      <c r="D284" s="157" t="s">
        <v>211</v>
      </c>
      <c r="E284" s="140"/>
      <c r="F284" s="140" t="s">
        <v>22</v>
      </c>
      <c r="G284" s="141">
        <v>329.33</v>
      </c>
      <c r="H284" s="269">
        <v>3804420</v>
      </c>
      <c r="I284" s="171"/>
      <c r="J284" s="20"/>
      <c r="K284" s="20"/>
      <c r="L284" s="51"/>
      <c r="M284" s="52"/>
      <c r="N284" s="66"/>
      <c r="O284" s="66"/>
      <c r="P284" s="34"/>
      <c r="Q284" s="106"/>
      <c r="R284" s="51"/>
      <c r="S284" s="52"/>
      <c r="T284" s="141"/>
      <c r="U284" s="506"/>
      <c r="V284" s="402"/>
      <c r="W284" s="222"/>
      <c r="X284" s="222"/>
      <c r="Y284" s="179"/>
    </row>
    <row r="285" spans="1:25" ht="114" x14ac:dyDescent="0.25">
      <c r="A285" s="1"/>
      <c r="B285" s="89"/>
      <c r="C285" s="148">
        <v>92098</v>
      </c>
      <c r="D285" s="157" t="s">
        <v>213</v>
      </c>
      <c r="E285" s="140"/>
      <c r="F285" s="140" t="s">
        <v>22</v>
      </c>
      <c r="G285" s="141">
        <v>376.41</v>
      </c>
      <c r="H285" s="269">
        <v>4348288</v>
      </c>
      <c r="I285" s="171"/>
      <c r="J285" s="20"/>
      <c r="K285" s="20"/>
      <c r="L285" s="51"/>
      <c r="M285" s="52"/>
      <c r="N285" s="66"/>
      <c r="O285" s="66"/>
      <c r="P285" s="34"/>
      <c r="Q285" s="106"/>
      <c r="R285" s="51"/>
      <c r="S285" s="52"/>
      <c r="T285" s="141"/>
      <c r="U285" s="506"/>
      <c r="V285" s="402"/>
      <c r="W285" s="222"/>
      <c r="X285" s="222"/>
      <c r="Y285" s="179"/>
    </row>
    <row r="286" spans="1:25" ht="114" x14ac:dyDescent="0.25">
      <c r="A286" s="1"/>
      <c r="B286" s="89"/>
      <c r="C286" s="148">
        <v>92099</v>
      </c>
      <c r="D286" s="157" t="s">
        <v>215</v>
      </c>
      <c r="E286" s="140"/>
      <c r="F286" s="140" t="s">
        <v>22</v>
      </c>
      <c r="G286" s="141">
        <v>423.44</v>
      </c>
      <c r="H286" s="269">
        <v>4891579</v>
      </c>
      <c r="I286" s="171"/>
      <c r="J286" s="15"/>
      <c r="K286" s="20"/>
      <c r="L286" s="51"/>
      <c r="M286" s="52"/>
      <c r="N286" s="66"/>
      <c r="O286" s="66"/>
      <c r="P286" s="34"/>
      <c r="Q286" s="106"/>
      <c r="R286" s="51"/>
      <c r="S286" s="52"/>
      <c r="T286" s="141"/>
      <c r="U286" s="506"/>
      <c r="V286" s="402"/>
      <c r="W286" s="222"/>
      <c r="X286" s="222"/>
      <c r="Y286" s="179"/>
    </row>
    <row r="287" spans="1:25" x14ac:dyDescent="0.25">
      <c r="A287" s="1"/>
      <c r="B287" s="89">
        <v>2018</v>
      </c>
      <c r="C287" s="155">
        <v>2018</v>
      </c>
      <c r="D287" s="157" t="s">
        <v>217</v>
      </c>
      <c r="E287" s="140"/>
      <c r="F287" s="140" t="s">
        <v>22</v>
      </c>
      <c r="G287" s="141">
        <v>466.96</v>
      </c>
      <c r="H287" s="269">
        <v>5394322</v>
      </c>
      <c r="I287" s="171"/>
      <c r="J287" s="15"/>
      <c r="K287" s="20"/>
      <c r="L287" s="31"/>
      <c r="M287" s="32"/>
      <c r="N287" s="33"/>
      <c r="O287" s="33"/>
      <c r="P287" s="34"/>
      <c r="Q287" s="106"/>
      <c r="R287" s="31"/>
      <c r="S287" s="32"/>
      <c r="T287" s="195"/>
      <c r="U287" s="403"/>
      <c r="V287" s="402"/>
      <c r="W287" s="222"/>
      <c r="X287" s="222"/>
      <c r="Y287" s="179"/>
    </row>
    <row r="288" spans="1:25" ht="42.75" x14ac:dyDescent="0.25">
      <c r="A288" s="1"/>
      <c r="B288" s="89"/>
      <c r="C288" s="140">
        <v>90045</v>
      </c>
      <c r="D288" s="157" t="s">
        <v>219</v>
      </c>
      <c r="E288" s="140"/>
      <c r="F288" s="140" t="s">
        <v>22</v>
      </c>
      <c r="G288" s="141">
        <v>0</v>
      </c>
      <c r="H288" s="269">
        <v>0</v>
      </c>
      <c r="I288" s="171"/>
      <c r="J288" s="20"/>
      <c r="K288" s="20"/>
      <c r="L288" s="51"/>
      <c r="M288" s="52"/>
      <c r="N288" s="66"/>
      <c r="O288" s="66"/>
      <c r="P288" s="34"/>
      <c r="Q288" s="106"/>
      <c r="R288" s="51"/>
      <c r="S288" s="52"/>
      <c r="T288" s="141"/>
      <c r="U288" s="401"/>
      <c r="V288" s="402"/>
      <c r="W288" s="222"/>
      <c r="X288" s="222"/>
      <c r="Y288" s="179"/>
    </row>
    <row r="289" spans="1:25" ht="99.75" x14ac:dyDescent="0.25">
      <c r="A289" s="1"/>
      <c r="B289" s="89"/>
      <c r="C289" s="140">
        <v>91100</v>
      </c>
      <c r="D289" s="157" t="s">
        <v>220</v>
      </c>
      <c r="E289" s="140"/>
      <c r="F289" s="140" t="s">
        <v>22</v>
      </c>
      <c r="G289" s="141">
        <v>186.78</v>
      </c>
      <c r="H289" s="269">
        <v>2157683</v>
      </c>
      <c r="I289" s="171"/>
      <c r="J289" s="20"/>
      <c r="K289" s="20"/>
      <c r="L289" s="51"/>
      <c r="M289" s="52"/>
      <c r="N289" s="66"/>
      <c r="O289" s="66"/>
      <c r="P289" s="34"/>
      <c r="Q289" s="106"/>
      <c r="R289" s="51"/>
      <c r="S289" s="52"/>
      <c r="T289" s="141"/>
      <c r="U289" s="506"/>
      <c r="V289" s="402"/>
      <c r="W289" s="222"/>
      <c r="X289" s="222"/>
      <c r="Y289" s="179"/>
    </row>
    <row r="290" spans="1:25" ht="99.75" x14ac:dyDescent="0.25">
      <c r="A290" s="1"/>
      <c r="B290" s="89"/>
      <c r="C290" s="140">
        <v>91101</v>
      </c>
      <c r="D290" s="157" t="s">
        <v>222</v>
      </c>
      <c r="E290" s="140"/>
      <c r="F290" s="140" t="s">
        <v>22</v>
      </c>
      <c r="G290" s="141">
        <v>233.48</v>
      </c>
      <c r="H290" s="269">
        <v>2697161</v>
      </c>
      <c r="I290" s="171"/>
      <c r="J290" s="20"/>
      <c r="K290" s="20"/>
      <c r="L290" s="51"/>
      <c r="M290" s="52"/>
      <c r="N290" s="66"/>
      <c r="O290" s="66"/>
      <c r="P290" s="34"/>
      <c r="Q290" s="106"/>
      <c r="R290" s="51"/>
      <c r="S290" s="52"/>
      <c r="T290" s="141"/>
      <c r="U290" s="506"/>
      <c r="V290" s="402"/>
      <c r="W290" s="222"/>
      <c r="X290" s="222"/>
      <c r="Y290" s="179"/>
    </row>
    <row r="291" spans="1:25" ht="114" x14ac:dyDescent="0.25">
      <c r="A291" s="1"/>
      <c r="B291" s="89"/>
      <c r="C291" s="140">
        <v>91102</v>
      </c>
      <c r="D291" s="157" t="s">
        <v>224</v>
      </c>
      <c r="E291" s="140"/>
      <c r="F291" s="140" t="s">
        <v>22</v>
      </c>
      <c r="G291" s="141">
        <v>280.17</v>
      </c>
      <c r="H291" s="269">
        <v>3236524</v>
      </c>
      <c r="I291" s="171"/>
      <c r="J291" s="20"/>
      <c r="K291" s="20"/>
      <c r="L291" s="51"/>
      <c r="M291" s="52"/>
      <c r="N291" s="66"/>
      <c r="O291" s="66"/>
      <c r="P291" s="34"/>
      <c r="Q291" s="106"/>
      <c r="R291" s="51"/>
      <c r="S291" s="52"/>
      <c r="T291" s="141"/>
      <c r="U291" s="506"/>
      <c r="V291" s="402"/>
      <c r="W291" s="222"/>
      <c r="X291" s="222"/>
      <c r="Y291" s="179"/>
    </row>
    <row r="292" spans="1:25" ht="99.75" x14ac:dyDescent="0.25">
      <c r="A292" s="1"/>
      <c r="B292" s="89"/>
      <c r="C292" s="148">
        <v>92100</v>
      </c>
      <c r="D292" s="157" t="s">
        <v>226</v>
      </c>
      <c r="E292" s="140"/>
      <c r="F292" s="140" t="s">
        <v>22</v>
      </c>
      <c r="G292" s="141">
        <v>326.87</v>
      </c>
      <c r="H292" s="269">
        <v>3776002</v>
      </c>
      <c r="I292" s="171"/>
      <c r="J292" s="20"/>
      <c r="K292" s="20"/>
      <c r="L292" s="51"/>
      <c r="M292" s="52"/>
      <c r="N292" s="66"/>
      <c r="O292" s="66"/>
      <c r="P292" s="34"/>
      <c r="Q292" s="106"/>
      <c r="R292" s="51"/>
      <c r="S292" s="52"/>
      <c r="T292" s="141"/>
      <c r="U292" s="506"/>
      <c r="V292" s="402"/>
      <c r="W292" s="222"/>
      <c r="X292" s="222"/>
      <c r="Y292" s="179"/>
    </row>
    <row r="293" spans="1:25" ht="99.75" x14ac:dyDescent="0.25">
      <c r="A293" s="1"/>
      <c r="B293" s="89"/>
      <c r="C293" s="148">
        <v>92101</v>
      </c>
      <c r="D293" s="157" t="s">
        <v>228</v>
      </c>
      <c r="E293" s="140"/>
      <c r="F293" s="140" t="s">
        <v>22</v>
      </c>
      <c r="G293" s="141">
        <v>373.56</v>
      </c>
      <c r="H293" s="269">
        <v>4315365</v>
      </c>
      <c r="I293" s="171"/>
      <c r="J293" s="20"/>
      <c r="K293" s="20"/>
      <c r="L293" s="51"/>
      <c r="M293" s="52"/>
      <c r="N293" s="66"/>
      <c r="O293" s="66"/>
      <c r="P293" s="34"/>
      <c r="Q293" s="106"/>
      <c r="R293" s="51"/>
      <c r="S293" s="52"/>
      <c r="T293" s="141"/>
      <c r="U293" s="506"/>
      <c r="V293" s="402"/>
      <c r="W293" s="222"/>
      <c r="X293" s="222"/>
      <c r="Y293" s="179"/>
    </row>
    <row r="294" spans="1:25" ht="100.5" thickBot="1" x14ac:dyDescent="0.3">
      <c r="A294" s="1"/>
      <c r="B294" s="89"/>
      <c r="C294" s="209">
        <v>92102</v>
      </c>
      <c r="D294" s="165" t="s">
        <v>230</v>
      </c>
      <c r="E294" s="150"/>
      <c r="F294" s="150" t="s">
        <v>22</v>
      </c>
      <c r="G294" s="158">
        <v>420.26</v>
      </c>
      <c r="H294" s="499">
        <v>4854844</v>
      </c>
      <c r="I294" s="171"/>
      <c r="J294" s="15"/>
      <c r="K294" s="20"/>
      <c r="L294" s="51"/>
      <c r="M294" s="52"/>
      <c r="N294" s="66"/>
      <c r="O294" s="66"/>
      <c r="P294" s="34"/>
      <c r="Q294" s="106"/>
      <c r="R294" s="51"/>
      <c r="S294" s="52"/>
      <c r="T294" s="158"/>
      <c r="U294" s="506"/>
      <c r="V294" s="402"/>
      <c r="W294" s="222"/>
      <c r="X294" s="222"/>
      <c r="Y294" s="179"/>
    </row>
    <row r="295" spans="1:25" ht="30" customHeight="1" x14ac:dyDescent="0.25">
      <c r="A295" s="1"/>
      <c r="B295" s="89">
        <v>90085</v>
      </c>
      <c r="C295" s="519" t="s">
        <v>232</v>
      </c>
      <c r="D295" s="527" t="s">
        <v>233</v>
      </c>
      <c r="E295" s="161">
        <v>1</v>
      </c>
      <c r="F295" s="161" t="s">
        <v>234</v>
      </c>
      <c r="G295" s="162">
        <v>0</v>
      </c>
      <c r="H295" s="507">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5" ht="37.5" customHeight="1" x14ac:dyDescent="0.25">
      <c r="A296" s="1">
        <v>90086</v>
      </c>
      <c r="B296" s="89"/>
      <c r="C296" s="523"/>
      <c r="D296" s="528"/>
      <c r="E296" s="140">
        <v>2</v>
      </c>
      <c r="F296" s="140" t="s">
        <v>235</v>
      </c>
      <c r="G296" s="141">
        <v>0</v>
      </c>
      <c r="H296" s="508">
        <v>0</v>
      </c>
      <c r="I296" s="171"/>
      <c r="J296" s="20"/>
      <c r="K296" s="20">
        <v>0</v>
      </c>
      <c r="L296" s="31" t="s">
        <v>186</v>
      </c>
      <c r="M296" s="32">
        <v>0</v>
      </c>
      <c r="N296" s="33" t="s">
        <v>24</v>
      </c>
      <c r="O296" s="33"/>
      <c r="P296" s="34"/>
      <c r="Q296" s="108"/>
      <c r="R296" s="16"/>
      <c r="S296" s="32"/>
      <c r="T296" s="267"/>
    </row>
    <row r="297" spans="1:25" ht="49.5" customHeight="1" thickBot="1" x14ac:dyDescent="0.3">
      <c r="A297" s="1">
        <v>90087</v>
      </c>
      <c r="B297" s="89"/>
      <c r="C297" s="520"/>
      <c r="D297" s="529"/>
      <c r="E297" s="163">
        <v>3</v>
      </c>
      <c r="F297" s="163" t="s">
        <v>236</v>
      </c>
      <c r="G297" s="164">
        <v>0</v>
      </c>
      <c r="H297" s="509">
        <v>0</v>
      </c>
      <c r="I297" s="171"/>
      <c r="J297" s="20"/>
      <c r="K297" s="20">
        <v>0</v>
      </c>
      <c r="L297" s="31" t="s">
        <v>186</v>
      </c>
      <c r="M297" s="32">
        <v>0</v>
      </c>
      <c r="N297" s="33" t="s">
        <v>24</v>
      </c>
      <c r="O297" s="33"/>
      <c r="P297" s="34"/>
      <c r="Q297" s="108"/>
      <c r="R297" s="16"/>
      <c r="S297" s="32"/>
      <c r="T297" s="312">
        <v>11552</v>
      </c>
      <c r="X297" s="255">
        <f>+ROUND(G303*T5,0)</f>
        <v>10000566</v>
      </c>
    </row>
    <row r="298" spans="1:25" ht="18.75" x14ac:dyDescent="0.25">
      <c r="A298" s="406"/>
      <c r="B298" s="435"/>
      <c r="C298" s="453"/>
      <c r="D298" s="454"/>
      <c r="E298" s="455"/>
      <c r="F298" s="455"/>
      <c r="G298" s="456"/>
      <c r="H298" s="457"/>
      <c r="I298" s="404"/>
      <c r="J298" s="410"/>
      <c r="K298" s="410"/>
      <c r="L298" s="419"/>
      <c r="M298" s="420"/>
      <c r="N298" s="414"/>
      <c r="O298" s="414"/>
      <c r="P298" s="415"/>
      <c r="Q298" s="416"/>
      <c r="R298" s="458"/>
      <c r="S298" s="414"/>
      <c r="T298" s="267"/>
      <c r="U298" s="505"/>
    </row>
    <row r="299" spans="1:25" ht="15" customHeight="1" x14ac:dyDescent="0.25">
      <c r="A299" s="1"/>
      <c r="B299" s="5"/>
      <c r="C299" s="535" t="s">
        <v>1028</v>
      </c>
      <c r="D299" s="536"/>
      <c r="E299" s="536"/>
      <c r="F299" s="536"/>
      <c r="G299" s="536"/>
      <c r="H299" s="537"/>
      <c r="I299" s="171"/>
      <c r="J299" s="37"/>
      <c r="K299" s="20">
        <v>0</v>
      </c>
      <c r="L299" s="31"/>
      <c r="M299" s="32" t="s">
        <v>46</v>
      </c>
      <c r="N299" s="33" t="s">
        <v>46</v>
      </c>
      <c r="O299" s="33"/>
      <c r="P299" s="34"/>
      <c r="Q299" s="108"/>
      <c r="R299" s="4"/>
      <c r="S299" s="38"/>
      <c r="T299" s="267"/>
      <c r="U299" s="312">
        <v>11552</v>
      </c>
    </row>
    <row r="300" spans="1:25" ht="17.25" customHeight="1" thickBot="1" x14ac:dyDescent="0.3">
      <c r="A300" s="1"/>
      <c r="B300" s="59" t="s">
        <v>1</v>
      </c>
      <c r="C300" s="194" t="s">
        <v>1</v>
      </c>
      <c r="D300" s="194" t="s">
        <v>2</v>
      </c>
      <c r="E300" s="194"/>
      <c r="F300" s="194" t="s">
        <v>4</v>
      </c>
      <c r="G300" s="156" t="s">
        <v>5</v>
      </c>
      <c r="H300" s="324" t="s">
        <v>6</v>
      </c>
      <c r="I300" s="172"/>
      <c r="J300" s="254"/>
      <c r="K300" s="20">
        <v>0</v>
      </c>
      <c r="L300" s="31"/>
      <c r="M300" s="32" t="s">
        <v>46</v>
      </c>
      <c r="N300" s="33" t="s">
        <v>46</v>
      </c>
      <c r="O300" s="33"/>
      <c r="P300" s="34"/>
      <c r="Q300" s="108"/>
      <c r="R300" s="4"/>
      <c r="S300" s="38"/>
      <c r="T300" s="10" t="s">
        <v>5</v>
      </c>
      <c r="U300" s="270" t="s">
        <v>6</v>
      </c>
      <c r="V300" s="316" t="s">
        <v>238</v>
      </c>
    </row>
    <row r="301" spans="1:25" s="222" customFormat="1" ht="18.75" customHeight="1" x14ac:dyDescent="0.25">
      <c r="A301" s="663"/>
      <c r="B301" s="236">
        <v>2100</v>
      </c>
      <c r="C301" s="668" t="s">
        <v>1020</v>
      </c>
      <c r="D301" s="627" t="s">
        <v>1086</v>
      </c>
      <c r="E301" s="161">
        <v>1</v>
      </c>
      <c r="F301" s="161" t="s">
        <v>239</v>
      </c>
      <c r="G301" s="678">
        <v>675.28</v>
      </c>
      <c r="H301" s="679">
        <v>7800835</v>
      </c>
      <c r="I301" s="175"/>
      <c r="J301" s="91"/>
      <c r="K301" s="20">
        <v>0</v>
      </c>
      <c r="L301" s="31" t="s">
        <v>186</v>
      </c>
      <c r="M301" s="32">
        <v>100</v>
      </c>
      <c r="N301" s="33" t="s">
        <v>24</v>
      </c>
      <c r="O301" s="66" t="s">
        <v>240</v>
      </c>
      <c r="P301" s="34"/>
      <c r="Q3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1" s="31" t="s">
        <v>186</v>
      </c>
      <c r="S301" s="32">
        <v>100</v>
      </c>
      <c r="T301" s="141"/>
      <c r="U301" s="465"/>
      <c r="V301" s="664"/>
      <c r="W301" s="665"/>
      <c r="X301" s="510"/>
    </row>
    <row r="302" spans="1:25" s="222" customFormat="1" ht="23.25" customHeight="1" x14ac:dyDescent="0.25">
      <c r="A302" s="666">
        <v>2101</v>
      </c>
      <c r="B302" s="236"/>
      <c r="C302" s="669"/>
      <c r="D302" s="628"/>
      <c r="E302" s="140">
        <v>2</v>
      </c>
      <c r="F302" s="140" t="s">
        <v>241</v>
      </c>
      <c r="G302" s="680">
        <v>755.54</v>
      </c>
      <c r="H302" s="681">
        <v>8727998</v>
      </c>
      <c r="I302" s="176">
        <f>+G302-G301</f>
        <v>80.259999999999991</v>
      </c>
      <c r="J302" s="91"/>
      <c r="K302" s="20">
        <v>0</v>
      </c>
      <c r="L302" s="31" t="s">
        <v>186</v>
      </c>
      <c r="M302" s="32">
        <v>100</v>
      </c>
      <c r="N302" s="33" t="s">
        <v>24</v>
      </c>
      <c r="O302" s="66" t="s">
        <v>240</v>
      </c>
      <c r="P302" s="34"/>
      <c r="Q302" s="106"/>
      <c r="R302" s="34"/>
      <c r="S302" s="38"/>
      <c r="T302" s="141"/>
      <c r="U302" s="465"/>
      <c r="V302" s="664"/>
      <c r="W302" s="665"/>
      <c r="X302" s="511"/>
    </row>
    <row r="303" spans="1:25" s="222" customFormat="1" ht="20.25" customHeight="1" thickBot="1" x14ac:dyDescent="0.3">
      <c r="A303" s="667">
        <v>2102</v>
      </c>
      <c r="B303" s="236"/>
      <c r="C303" s="670"/>
      <c r="D303" s="629"/>
      <c r="E303" s="163">
        <v>3</v>
      </c>
      <c r="F303" s="163" t="s">
        <v>242</v>
      </c>
      <c r="G303" s="682">
        <v>865.7</v>
      </c>
      <c r="H303" s="683">
        <v>10000566</v>
      </c>
      <c r="I303" s="177">
        <f>+G303-G301</f>
        <v>190.42000000000007</v>
      </c>
      <c r="J303" s="91"/>
      <c r="K303" s="20">
        <v>0</v>
      </c>
      <c r="L303" s="31" t="s">
        <v>186</v>
      </c>
      <c r="M303" s="32">
        <v>100</v>
      </c>
      <c r="N303" s="33" t="s">
        <v>24</v>
      </c>
      <c r="O303" s="66" t="s">
        <v>240</v>
      </c>
      <c r="P303" s="34"/>
      <c r="Q303" s="106"/>
      <c r="R303" s="34"/>
      <c r="S303" s="38"/>
      <c r="T303" s="141"/>
      <c r="U303" s="465"/>
      <c r="V303" s="664"/>
      <c r="W303" s="665"/>
      <c r="X303" s="512"/>
    </row>
    <row r="304" spans="1:25" s="222" customFormat="1" ht="31.5" customHeight="1" x14ac:dyDescent="0.25">
      <c r="A304" s="663"/>
      <c r="B304" s="236"/>
      <c r="C304" s="668" t="s">
        <v>1021</v>
      </c>
      <c r="D304" s="647" t="s">
        <v>1035</v>
      </c>
      <c r="E304" s="151">
        <v>1</v>
      </c>
      <c r="F304" s="151" t="s">
        <v>239</v>
      </c>
      <c r="G304" s="484">
        <v>0</v>
      </c>
      <c r="H304" s="403">
        <v>0</v>
      </c>
      <c r="I304" s="175"/>
      <c r="J304" s="15"/>
      <c r="K304" s="20">
        <v>0</v>
      </c>
      <c r="L304" s="51" t="s">
        <v>186</v>
      </c>
      <c r="M304" s="52">
        <v>0</v>
      </c>
      <c r="N304" s="66" t="s">
        <v>24</v>
      </c>
      <c r="O304" s="66"/>
      <c r="P304" s="34"/>
      <c r="Q30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4" s="51" t="s">
        <v>186</v>
      </c>
      <c r="S304" s="52">
        <v>0</v>
      </c>
      <c r="T304" s="141">
        <v>0</v>
      </c>
      <c r="U304" s="465"/>
      <c r="V304" s="486"/>
    </row>
    <row r="305" spans="1:24" s="222" customFormat="1" ht="40.5" customHeight="1" x14ac:dyDescent="0.25">
      <c r="A305" s="666">
        <v>90040</v>
      </c>
      <c r="B305" s="236"/>
      <c r="C305" s="669"/>
      <c r="D305" s="647"/>
      <c r="E305" s="140">
        <v>2</v>
      </c>
      <c r="F305" s="140" t="s">
        <v>241</v>
      </c>
      <c r="G305" s="232">
        <v>0</v>
      </c>
      <c r="H305" s="401">
        <v>0</v>
      </c>
      <c r="I305" s="176"/>
      <c r="J305" s="15"/>
      <c r="K305" s="20">
        <v>0</v>
      </c>
      <c r="L305" s="51" t="s">
        <v>186</v>
      </c>
      <c r="M305" s="52">
        <v>0</v>
      </c>
      <c r="N305" s="66" t="s">
        <v>24</v>
      </c>
      <c r="O305" s="66"/>
      <c r="P305" s="34"/>
      <c r="Q305" s="106"/>
      <c r="R305" s="34"/>
      <c r="S305" s="38"/>
      <c r="T305" s="141">
        <v>0</v>
      </c>
      <c r="U305" s="465"/>
      <c r="V305" s="486"/>
    </row>
    <row r="306" spans="1:24" s="222" customFormat="1" ht="49.5" customHeight="1" thickBot="1" x14ac:dyDescent="0.3">
      <c r="A306" s="667">
        <v>90041</v>
      </c>
      <c r="B306" s="236"/>
      <c r="C306" s="670"/>
      <c r="D306" s="647"/>
      <c r="E306" s="150">
        <v>3</v>
      </c>
      <c r="F306" s="150" t="s">
        <v>242</v>
      </c>
      <c r="G306" s="233">
        <v>0</v>
      </c>
      <c r="H306" s="485">
        <v>0</v>
      </c>
      <c r="I306" s="177"/>
      <c r="J306" s="15"/>
      <c r="K306" s="20">
        <v>0</v>
      </c>
      <c r="L306" s="51" t="s">
        <v>186</v>
      </c>
      <c r="M306" s="52">
        <v>0</v>
      </c>
      <c r="N306" s="66" t="s">
        <v>24</v>
      </c>
      <c r="O306" s="66"/>
      <c r="P306" s="34"/>
      <c r="Q306" s="106"/>
      <c r="R306" s="34"/>
      <c r="S306" s="38"/>
      <c r="T306" s="158">
        <v>0</v>
      </c>
      <c r="U306" s="487"/>
      <c r="V306" s="488"/>
    </row>
    <row r="307" spans="1:24" ht="71.25" customHeight="1" x14ac:dyDescent="0.25">
      <c r="A307" s="64"/>
      <c r="B307" s="78"/>
      <c r="C307" s="630" t="s">
        <v>1063</v>
      </c>
      <c r="D307" s="627" t="s">
        <v>1036</v>
      </c>
      <c r="E307" s="161">
        <v>1</v>
      </c>
      <c r="F307" s="161" t="s">
        <v>239</v>
      </c>
      <c r="G307" s="162">
        <v>270.11</v>
      </c>
      <c r="H307" s="675">
        <v>3120311</v>
      </c>
      <c r="I307" s="175"/>
      <c r="J307" s="91"/>
      <c r="K307" s="20">
        <v>0</v>
      </c>
      <c r="L307" s="51" t="s">
        <v>186</v>
      </c>
      <c r="M307" s="52">
        <v>40</v>
      </c>
      <c r="N307" s="66" t="s">
        <v>24</v>
      </c>
      <c r="O307" s="66"/>
      <c r="P307" s="34"/>
      <c r="Q3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7" s="25" t="s">
        <v>186</v>
      </c>
      <c r="S307" s="52">
        <v>40</v>
      </c>
      <c r="T307" s="141"/>
      <c r="U307" s="314"/>
      <c r="V307" s="322"/>
      <c r="W307" s="255"/>
      <c r="X307" s="510" t="s">
        <v>243</v>
      </c>
    </row>
    <row r="308" spans="1:24" ht="57" customHeight="1" x14ac:dyDescent="0.25">
      <c r="A308" s="53">
        <v>91115</v>
      </c>
      <c r="B308" s="78"/>
      <c r="C308" s="631"/>
      <c r="D308" s="628"/>
      <c r="E308" s="140">
        <v>2</v>
      </c>
      <c r="F308" s="140" t="s">
        <v>241</v>
      </c>
      <c r="G308" s="141">
        <v>302.22000000000003</v>
      </c>
      <c r="H308" s="676">
        <v>3491245</v>
      </c>
      <c r="I308" s="184">
        <f>+G308-G307</f>
        <v>32.110000000000014</v>
      </c>
      <c r="J308" s="91"/>
      <c r="K308" s="20">
        <v>0</v>
      </c>
      <c r="L308" s="51" t="s">
        <v>186</v>
      </c>
      <c r="M308" s="52">
        <v>40</v>
      </c>
      <c r="N308" s="66" t="s">
        <v>24</v>
      </c>
      <c r="O308" s="66"/>
      <c r="P308" s="34"/>
      <c r="Q308" s="108"/>
      <c r="R308" s="4"/>
      <c r="S308" s="38"/>
      <c r="T308" s="141"/>
      <c r="U308" s="314"/>
      <c r="V308" s="322"/>
      <c r="W308" s="255"/>
      <c r="X308" s="511"/>
    </row>
    <row r="309" spans="1:24" ht="49.5" customHeight="1" thickBot="1" x14ac:dyDescent="0.3">
      <c r="A309" s="55">
        <v>91118</v>
      </c>
      <c r="B309" s="78"/>
      <c r="C309" s="632"/>
      <c r="D309" s="629"/>
      <c r="E309" s="163">
        <v>3</v>
      </c>
      <c r="F309" s="163" t="s">
        <v>242</v>
      </c>
      <c r="G309" s="164">
        <v>346.28</v>
      </c>
      <c r="H309" s="677">
        <v>4000227</v>
      </c>
      <c r="I309" s="185">
        <f>+G309-G307</f>
        <v>76.169999999999959</v>
      </c>
      <c r="J309" s="91"/>
      <c r="K309" s="20">
        <v>0</v>
      </c>
      <c r="L309" s="51" t="s">
        <v>186</v>
      </c>
      <c r="M309" s="52">
        <v>40</v>
      </c>
      <c r="N309" s="66" t="s">
        <v>24</v>
      </c>
      <c r="O309" s="66"/>
      <c r="P309" s="34"/>
      <c r="Q309" s="108"/>
      <c r="R309" s="4"/>
      <c r="S309" s="38"/>
      <c r="T309" s="158"/>
      <c r="U309" s="321"/>
      <c r="V309" s="327">
        <f t="shared" ref="V309" si="0">+U309-H309</f>
        <v>-4000227</v>
      </c>
      <c r="X309" s="512"/>
    </row>
    <row r="310" spans="1:24" ht="54.75" customHeight="1" x14ac:dyDescent="0.25">
      <c r="A310" s="64"/>
      <c r="B310" s="78"/>
      <c r="C310" s="630" t="s">
        <v>1064</v>
      </c>
      <c r="D310" s="647" t="s">
        <v>1037</v>
      </c>
      <c r="E310" s="151">
        <v>1</v>
      </c>
      <c r="F310" s="151" t="s">
        <v>239</v>
      </c>
      <c r="G310" s="195">
        <v>337.64</v>
      </c>
      <c r="H310" s="403">
        <v>3900417</v>
      </c>
      <c r="I310" s="175"/>
      <c r="J310" s="91"/>
      <c r="K310" s="20">
        <v>0</v>
      </c>
      <c r="L310" s="51" t="s">
        <v>186</v>
      </c>
      <c r="M310" s="52">
        <v>50</v>
      </c>
      <c r="N310" s="66" t="s">
        <v>24</v>
      </c>
      <c r="O310" s="66"/>
      <c r="P310" s="34"/>
      <c r="Q3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10" s="25" t="s">
        <v>186</v>
      </c>
      <c r="S310" s="326">
        <v>50</v>
      </c>
      <c r="T310" s="141"/>
      <c r="U310" s="314"/>
      <c r="V310" s="315"/>
      <c r="X310" s="511"/>
    </row>
    <row r="311" spans="1:24" ht="54.75" customHeight="1" x14ac:dyDescent="0.25">
      <c r="A311" s="53">
        <v>91116</v>
      </c>
      <c r="B311" s="78"/>
      <c r="C311" s="631"/>
      <c r="D311" s="647"/>
      <c r="E311" s="140">
        <v>2</v>
      </c>
      <c r="F311" s="140" t="s">
        <v>241</v>
      </c>
      <c r="G311" s="141">
        <v>377.77</v>
      </c>
      <c r="H311" s="401">
        <v>4363999</v>
      </c>
      <c r="I311" s="184">
        <f>+G311-G310</f>
        <v>40.129999999999995</v>
      </c>
      <c r="J311" s="91"/>
      <c r="K311" s="20">
        <v>0</v>
      </c>
      <c r="L311" s="51" t="s">
        <v>186</v>
      </c>
      <c r="M311" s="52">
        <v>50</v>
      </c>
      <c r="N311" s="66" t="s">
        <v>24</v>
      </c>
      <c r="O311" s="66"/>
      <c r="P311" s="34"/>
      <c r="Q311" s="108"/>
      <c r="R311" s="4"/>
      <c r="S311" s="38"/>
      <c r="T311" s="141"/>
      <c r="U311" s="314"/>
      <c r="V311" s="315"/>
      <c r="X311" s="511"/>
    </row>
    <row r="312" spans="1:24" ht="54" customHeight="1" thickBot="1" x14ac:dyDescent="0.3">
      <c r="A312" s="55">
        <v>91119</v>
      </c>
      <c r="B312" s="78"/>
      <c r="C312" s="632"/>
      <c r="D312" s="648"/>
      <c r="E312" s="163">
        <v>3</v>
      </c>
      <c r="F312" s="163" t="s">
        <v>242</v>
      </c>
      <c r="G312" s="164">
        <v>432.85</v>
      </c>
      <c r="H312" s="401">
        <v>5000283</v>
      </c>
      <c r="I312" s="185">
        <f>+G312-G310</f>
        <v>95.210000000000036</v>
      </c>
      <c r="J312" s="91"/>
      <c r="K312" s="20">
        <v>0</v>
      </c>
      <c r="L312" s="51" t="s">
        <v>186</v>
      </c>
      <c r="M312" s="52">
        <v>50</v>
      </c>
      <c r="N312" s="66" t="s">
        <v>24</v>
      </c>
      <c r="O312" s="66"/>
      <c r="P312" s="34"/>
      <c r="Q312" s="108"/>
      <c r="R312" s="4"/>
      <c r="S312" s="38"/>
      <c r="T312" s="141"/>
      <c r="U312" s="314"/>
      <c r="V312" s="315"/>
      <c r="X312" s="512"/>
    </row>
    <row r="313" spans="1:24" ht="56.25" customHeight="1" x14ac:dyDescent="0.25">
      <c r="A313" s="64"/>
      <c r="B313" s="78"/>
      <c r="C313" s="630" t="s">
        <v>1065</v>
      </c>
      <c r="D313" s="658" t="s">
        <v>1038</v>
      </c>
      <c r="E313" s="161">
        <v>1</v>
      </c>
      <c r="F313" s="161" t="s">
        <v>239</v>
      </c>
      <c r="G313" s="162">
        <v>405.17</v>
      </c>
      <c r="H313" s="401">
        <v>4680524</v>
      </c>
      <c r="I313" s="175"/>
      <c r="J313" s="15"/>
      <c r="K313" s="20">
        <v>0</v>
      </c>
      <c r="L313" s="51" t="s">
        <v>186</v>
      </c>
      <c r="M313" s="52">
        <v>60</v>
      </c>
      <c r="N313" s="66" t="s">
        <v>24</v>
      </c>
      <c r="O313" s="66"/>
      <c r="P313" s="34"/>
      <c r="Q3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3" s="25" t="s">
        <v>186</v>
      </c>
      <c r="S313" s="52">
        <v>60</v>
      </c>
      <c r="T313" s="162"/>
      <c r="U313" s="269"/>
      <c r="V313" s="237">
        <f t="shared" ref="V313:V325" si="1">+U313-H313</f>
        <v>-4680524</v>
      </c>
    </row>
    <row r="314" spans="1:24" ht="54" customHeight="1" x14ac:dyDescent="0.25">
      <c r="A314" s="53">
        <v>91117</v>
      </c>
      <c r="B314" s="78"/>
      <c r="C314" s="631"/>
      <c r="D314" s="647"/>
      <c r="E314" s="140">
        <v>2</v>
      </c>
      <c r="F314" s="140" t="s">
        <v>241</v>
      </c>
      <c r="G314" s="141">
        <v>453.32</v>
      </c>
      <c r="H314" s="401">
        <v>5236753</v>
      </c>
      <c r="I314" s="184">
        <f>+G314-G313</f>
        <v>48.149999999999977</v>
      </c>
      <c r="J314" s="91"/>
      <c r="K314" s="20">
        <v>0</v>
      </c>
      <c r="L314" s="51" t="s">
        <v>186</v>
      </c>
      <c r="M314" s="52">
        <v>60</v>
      </c>
      <c r="N314" s="66" t="s">
        <v>24</v>
      </c>
      <c r="O314" s="66"/>
      <c r="P314" s="34"/>
      <c r="Q314" s="108"/>
      <c r="R314" s="4"/>
      <c r="S314" s="38"/>
      <c r="T314" s="141"/>
      <c r="U314" s="269"/>
      <c r="V314" s="237">
        <f t="shared" si="1"/>
        <v>-5236753</v>
      </c>
    </row>
    <row r="315" spans="1:24" ht="67.5" customHeight="1" thickBot="1" x14ac:dyDescent="0.3">
      <c r="A315" s="55">
        <v>91120</v>
      </c>
      <c r="B315" s="78"/>
      <c r="C315" s="632"/>
      <c r="D315" s="647"/>
      <c r="E315" s="150">
        <v>3</v>
      </c>
      <c r="F315" s="150" t="s">
        <v>242</v>
      </c>
      <c r="G315" s="158">
        <v>519.41999999999996</v>
      </c>
      <c r="H315" s="485">
        <v>6000340</v>
      </c>
      <c r="I315" s="185">
        <f>+G315-G313</f>
        <v>114.24999999999994</v>
      </c>
      <c r="J315" s="91"/>
      <c r="K315" s="20">
        <v>0</v>
      </c>
      <c r="L315" s="51" t="s">
        <v>186</v>
      </c>
      <c r="M315" s="52">
        <v>60</v>
      </c>
      <c r="N315" s="66" t="s">
        <v>24</v>
      </c>
      <c r="O315" s="66"/>
      <c r="P315" s="34"/>
      <c r="Q315" s="108"/>
      <c r="R315" s="4"/>
      <c r="S315" s="38"/>
      <c r="T315" s="164"/>
      <c r="U315" s="269"/>
      <c r="V315" s="237">
        <f t="shared" si="1"/>
        <v>-6000340</v>
      </c>
    </row>
    <row r="316" spans="1:24" ht="71.25" customHeight="1" x14ac:dyDescent="0.25">
      <c r="A316" s="64"/>
      <c r="B316" s="78"/>
      <c r="C316" s="630" t="s">
        <v>1066</v>
      </c>
      <c r="D316" s="659" t="s">
        <v>1039</v>
      </c>
      <c r="E316" s="161">
        <v>1</v>
      </c>
      <c r="F316" s="161" t="s">
        <v>239</v>
      </c>
      <c r="G316" s="162">
        <v>472.7</v>
      </c>
      <c r="H316" s="684">
        <v>5460630</v>
      </c>
      <c r="I316" s="175"/>
      <c r="J316" s="91"/>
      <c r="K316" s="20">
        <v>0</v>
      </c>
      <c r="L316" s="51" t="s">
        <v>186</v>
      </c>
      <c r="M316" s="52">
        <v>70</v>
      </c>
      <c r="N316" s="66" t="s">
        <v>24</v>
      </c>
      <c r="O316" s="66"/>
      <c r="P316" s="34"/>
      <c r="Q3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6" s="25" t="s">
        <v>186</v>
      </c>
      <c r="S316" s="52">
        <v>70</v>
      </c>
      <c r="T316" s="162"/>
      <c r="U316" s="269"/>
      <c r="V316" s="237">
        <f t="shared" si="1"/>
        <v>-5460630</v>
      </c>
      <c r="X316" s="513" t="s">
        <v>244</v>
      </c>
    </row>
    <row r="317" spans="1:24" ht="66" customHeight="1" x14ac:dyDescent="0.25">
      <c r="A317" s="53">
        <v>92115</v>
      </c>
      <c r="B317" s="78"/>
      <c r="C317" s="631"/>
      <c r="D317" s="660"/>
      <c r="E317" s="140">
        <v>2</v>
      </c>
      <c r="F317" s="140" t="s">
        <v>241</v>
      </c>
      <c r="G317" s="141">
        <v>528.88</v>
      </c>
      <c r="H317" s="685">
        <v>6109622</v>
      </c>
      <c r="I317" s="184">
        <f>+G317-G316</f>
        <v>56.180000000000007</v>
      </c>
      <c r="J317" s="91"/>
      <c r="K317" s="20">
        <v>0</v>
      </c>
      <c r="L317" s="51" t="s">
        <v>186</v>
      </c>
      <c r="M317" s="52">
        <v>70</v>
      </c>
      <c r="N317" s="66" t="s">
        <v>24</v>
      </c>
      <c r="O317" s="66"/>
      <c r="P317" s="34"/>
      <c r="Q317" s="108"/>
      <c r="R317" s="4"/>
      <c r="S317" s="38"/>
      <c r="T317" s="141"/>
      <c r="U317" s="269"/>
      <c r="V317" s="237">
        <f t="shared" si="1"/>
        <v>-6109622</v>
      </c>
      <c r="X317" s="514"/>
    </row>
    <row r="318" spans="1:24" ht="45" customHeight="1" thickBot="1" x14ac:dyDescent="0.3">
      <c r="A318" s="55">
        <v>92118</v>
      </c>
      <c r="B318" s="78"/>
      <c r="C318" s="632"/>
      <c r="D318" s="661"/>
      <c r="E318" s="163">
        <v>3</v>
      </c>
      <c r="F318" s="163" t="s">
        <v>242</v>
      </c>
      <c r="G318" s="164">
        <v>605.99</v>
      </c>
      <c r="H318" s="686">
        <v>7000396</v>
      </c>
      <c r="I318" s="185">
        <f>+G318-G316</f>
        <v>133.29000000000002</v>
      </c>
      <c r="J318" s="91"/>
      <c r="K318" s="20">
        <v>0</v>
      </c>
      <c r="L318" s="51" t="s">
        <v>186</v>
      </c>
      <c r="M318" s="52">
        <v>70</v>
      </c>
      <c r="N318" s="66" t="s">
        <v>24</v>
      </c>
      <c r="O318" s="66"/>
      <c r="P318" s="34"/>
      <c r="Q318" s="108"/>
      <c r="R318" s="4"/>
      <c r="S318" s="38"/>
      <c r="T318" s="164"/>
      <c r="U318" s="269"/>
      <c r="V318" s="237">
        <f t="shared" si="1"/>
        <v>-7000396</v>
      </c>
      <c r="X318" s="515"/>
    </row>
    <row r="319" spans="1:24" ht="57.75" customHeight="1" x14ac:dyDescent="0.25">
      <c r="A319" s="64"/>
      <c r="B319" s="78"/>
      <c r="C319" s="630" t="s">
        <v>1067</v>
      </c>
      <c r="D319" s="647" t="s">
        <v>1070</v>
      </c>
      <c r="E319" s="151">
        <v>1</v>
      </c>
      <c r="F319" s="151" t="s">
        <v>239</v>
      </c>
      <c r="G319" s="195">
        <f>+ROUND(G301*80%,2)</f>
        <v>540.22</v>
      </c>
      <c r="H319" s="403">
        <f>+ROUND(G319*T5,0)</f>
        <v>6240621</v>
      </c>
      <c r="I319" s="175"/>
      <c r="J319" s="15"/>
      <c r="K319" s="20">
        <v>0</v>
      </c>
      <c r="L319" s="51" t="s">
        <v>186</v>
      </c>
      <c r="M319" s="52">
        <v>80</v>
      </c>
      <c r="N319" s="66" t="s">
        <v>24</v>
      </c>
      <c r="O319" s="66"/>
      <c r="P319" s="34"/>
      <c r="Q3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9" s="25" t="s">
        <v>186</v>
      </c>
      <c r="S319" s="52">
        <v>80</v>
      </c>
      <c r="T319" s="195">
        <v>560.35</v>
      </c>
      <c r="U319" s="323">
        <v>6473163</v>
      </c>
      <c r="V319" s="237">
        <f t="shared" si="1"/>
        <v>232542</v>
      </c>
      <c r="X319" s="511" t="s">
        <v>245</v>
      </c>
    </row>
    <row r="320" spans="1:24" ht="57.75" customHeight="1" x14ac:dyDescent="0.25">
      <c r="A320" s="53">
        <v>92116</v>
      </c>
      <c r="B320" s="78"/>
      <c r="C320" s="631"/>
      <c r="D320" s="647"/>
      <c r="E320" s="140">
        <v>2</v>
      </c>
      <c r="F320" s="140" t="s">
        <v>241</v>
      </c>
      <c r="G320" s="141">
        <f>+ROUND(G302*80%,2)</f>
        <v>604.42999999999995</v>
      </c>
      <c r="H320" s="401">
        <f>+ROUND(G320*T5,0)</f>
        <v>6982375</v>
      </c>
      <c r="I320" s="184">
        <f>+G320-G319</f>
        <v>64.209999999999923</v>
      </c>
      <c r="J320" s="15"/>
      <c r="K320" s="20">
        <v>0</v>
      </c>
      <c r="L320" s="51" t="s">
        <v>186</v>
      </c>
      <c r="M320" s="52">
        <v>80</v>
      </c>
      <c r="N320" s="66" t="s">
        <v>24</v>
      </c>
      <c r="O320" s="66"/>
      <c r="P320" s="34"/>
      <c r="Q320" s="108"/>
      <c r="R320" s="4"/>
      <c r="S320" s="38"/>
      <c r="T320" s="141">
        <v>611.28</v>
      </c>
      <c r="U320" s="269">
        <v>7061507</v>
      </c>
      <c r="V320" s="237">
        <f t="shared" si="1"/>
        <v>79132</v>
      </c>
      <c r="X320" s="511"/>
    </row>
    <row r="321" spans="1:24" ht="58.5" customHeight="1" thickBot="1" x14ac:dyDescent="0.3">
      <c r="A321" s="55">
        <v>92119</v>
      </c>
      <c r="B321" s="78"/>
      <c r="C321" s="632"/>
      <c r="D321" s="648"/>
      <c r="E321" s="163">
        <v>3</v>
      </c>
      <c r="F321" s="163" t="s">
        <v>242</v>
      </c>
      <c r="G321" s="164">
        <f>+ROUND(G303*80%,2)</f>
        <v>692.56</v>
      </c>
      <c r="H321" s="401">
        <f>+ROUND(G321*T5,0)</f>
        <v>8000453</v>
      </c>
      <c r="I321" s="185">
        <f>+G321-G319</f>
        <v>152.33999999999992</v>
      </c>
      <c r="J321" s="15"/>
      <c r="K321" s="20">
        <v>0</v>
      </c>
      <c r="L321" s="51" t="s">
        <v>186</v>
      </c>
      <c r="M321" s="52">
        <v>80</v>
      </c>
      <c r="N321" s="66" t="s">
        <v>24</v>
      </c>
      <c r="O321" s="66"/>
      <c r="P321" s="34"/>
      <c r="Q321" s="108"/>
      <c r="R321" s="4"/>
      <c r="S321" s="38"/>
      <c r="T321" s="164">
        <v>696.24</v>
      </c>
      <c r="U321" s="269">
        <v>8042964</v>
      </c>
      <c r="V321" s="237">
        <f t="shared" si="1"/>
        <v>42511</v>
      </c>
      <c r="X321" s="512"/>
    </row>
    <row r="322" spans="1:24" ht="66" customHeight="1" x14ac:dyDescent="0.25">
      <c r="A322" s="64"/>
      <c r="B322" s="78"/>
      <c r="C322" s="630" t="s">
        <v>1068</v>
      </c>
      <c r="D322" s="658" t="s">
        <v>1040</v>
      </c>
      <c r="E322" s="161">
        <v>1</v>
      </c>
      <c r="F322" s="161" t="s">
        <v>239</v>
      </c>
      <c r="G322" s="162">
        <v>607.75</v>
      </c>
      <c r="H322" s="401">
        <v>7020728</v>
      </c>
      <c r="I322" s="175"/>
      <c r="J322" s="15"/>
      <c r="K322" s="20">
        <v>0</v>
      </c>
      <c r="L322" s="51" t="s">
        <v>186</v>
      </c>
      <c r="M322" s="52">
        <v>90</v>
      </c>
      <c r="N322" s="66" t="s">
        <v>24</v>
      </c>
      <c r="O322" s="66"/>
      <c r="P322" s="34"/>
      <c r="Q3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2" s="25" t="s">
        <v>186</v>
      </c>
      <c r="S322" s="52">
        <v>90</v>
      </c>
      <c r="T322" s="162"/>
      <c r="U322" s="269"/>
      <c r="V322" s="237">
        <f t="shared" si="1"/>
        <v>-7020728</v>
      </c>
      <c r="X322" s="510" t="s">
        <v>246</v>
      </c>
    </row>
    <row r="323" spans="1:24" ht="60" customHeight="1" x14ac:dyDescent="0.25">
      <c r="A323" s="53">
        <v>92117</v>
      </c>
      <c r="B323" s="78"/>
      <c r="C323" s="631"/>
      <c r="D323" s="647"/>
      <c r="E323" s="140">
        <v>2</v>
      </c>
      <c r="F323" s="140" t="s">
        <v>241</v>
      </c>
      <c r="G323" s="141">
        <v>679.99</v>
      </c>
      <c r="H323" s="401">
        <v>7855244</v>
      </c>
      <c r="I323" s="184">
        <f>+G323-G322</f>
        <v>72.240000000000009</v>
      </c>
      <c r="J323" s="91"/>
      <c r="K323" s="20">
        <v>0</v>
      </c>
      <c r="L323" s="51" t="s">
        <v>186</v>
      </c>
      <c r="M323" s="52">
        <v>90</v>
      </c>
      <c r="N323" s="66" t="s">
        <v>24</v>
      </c>
      <c r="O323" s="66"/>
      <c r="P323" s="34"/>
      <c r="Q323" s="108"/>
      <c r="R323" s="4"/>
      <c r="S323" s="38"/>
      <c r="T323" s="141"/>
      <c r="U323" s="269"/>
      <c r="V323" s="237">
        <f t="shared" si="1"/>
        <v>-7855244</v>
      </c>
      <c r="X323" s="511"/>
    </row>
    <row r="324" spans="1:24" ht="52.5" customHeight="1" thickBot="1" x14ac:dyDescent="0.3">
      <c r="A324" s="55">
        <v>92120</v>
      </c>
      <c r="B324" s="78"/>
      <c r="C324" s="632"/>
      <c r="D324" s="647"/>
      <c r="E324" s="150">
        <v>3</v>
      </c>
      <c r="F324" s="150" t="s">
        <v>242</v>
      </c>
      <c r="G324" s="158">
        <v>779.13</v>
      </c>
      <c r="H324" s="485">
        <v>9000510</v>
      </c>
      <c r="I324" s="185">
        <f>+G324-G322</f>
        <v>171.38</v>
      </c>
      <c r="J324" s="328"/>
      <c r="K324" s="329">
        <v>0</v>
      </c>
      <c r="L324" s="330" t="s">
        <v>186</v>
      </c>
      <c r="M324" s="331">
        <v>90</v>
      </c>
      <c r="N324" s="66" t="s">
        <v>24</v>
      </c>
      <c r="O324" s="66"/>
      <c r="P324" s="34"/>
      <c r="Q324" s="108"/>
      <c r="R324" s="4"/>
      <c r="S324" s="38"/>
      <c r="T324" s="158"/>
      <c r="U324" s="269"/>
      <c r="V324" s="237">
        <f t="shared" si="1"/>
        <v>-9000510</v>
      </c>
      <c r="X324" s="512"/>
    </row>
    <row r="325" spans="1:24" ht="21.75" customHeight="1" x14ac:dyDescent="0.25">
      <c r="A325" s="64"/>
      <c r="B325" s="78">
        <v>2200</v>
      </c>
      <c r="C325" s="668" t="s">
        <v>1022</v>
      </c>
      <c r="D325" s="627" t="s">
        <v>1041</v>
      </c>
      <c r="E325" s="687">
        <v>1</v>
      </c>
      <c r="F325" s="687" t="s">
        <v>239</v>
      </c>
      <c r="G325" s="678">
        <v>515.53</v>
      </c>
      <c r="H325" s="688">
        <v>5955403</v>
      </c>
      <c r="I325" s="337"/>
      <c r="J325" s="338"/>
      <c r="K325" s="339">
        <v>0</v>
      </c>
      <c r="L325" s="340" t="s">
        <v>186</v>
      </c>
      <c r="M325" s="341">
        <v>100</v>
      </c>
      <c r="N325" s="341" t="s">
        <v>24</v>
      </c>
      <c r="O325" s="342" t="s">
        <v>240</v>
      </c>
      <c r="P325" s="343"/>
      <c r="Q325" s="34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5" s="345" t="s">
        <v>186</v>
      </c>
      <c r="S325" s="341">
        <v>100</v>
      </c>
      <c r="T325" s="231"/>
      <c r="U325" s="269">
        <v>6048396</v>
      </c>
      <c r="V325" s="237">
        <f t="shared" si="1"/>
        <v>92993</v>
      </c>
      <c r="W325" s="153">
        <f>+G326-G325</f>
        <v>57.259999999999991</v>
      </c>
      <c r="X325" s="510" t="s">
        <v>247</v>
      </c>
    </row>
    <row r="326" spans="1:24" ht="21.75" customHeight="1" x14ac:dyDescent="0.25">
      <c r="A326" s="53">
        <v>2201</v>
      </c>
      <c r="B326" s="78"/>
      <c r="C326" s="669"/>
      <c r="D326" s="628"/>
      <c r="E326" s="689">
        <v>2</v>
      </c>
      <c r="F326" s="689" t="s">
        <v>241</v>
      </c>
      <c r="G326" s="680">
        <v>572.79</v>
      </c>
      <c r="H326" s="690">
        <v>6616870</v>
      </c>
      <c r="I326" s="334">
        <f>+T326-T325</f>
        <v>0</v>
      </c>
      <c r="J326" s="335"/>
      <c r="K326" s="332">
        <v>0</v>
      </c>
      <c r="L326" s="35" t="s">
        <v>186</v>
      </c>
      <c r="M326" s="32">
        <v>100</v>
      </c>
      <c r="N326" s="32" t="s">
        <v>24</v>
      </c>
      <c r="O326" s="52" t="s">
        <v>240</v>
      </c>
      <c r="P326" s="333"/>
      <c r="Q326" s="4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6" s="336"/>
      <c r="S326" s="35"/>
      <c r="T326" s="232"/>
      <c r="U326" s="269">
        <v>6701893</v>
      </c>
      <c r="V326" s="237">
        <f t="shared" ref="V326:V327" si="2">+U326-H326</f>
        <v>85023</v>
      </c>
      <c r="W326" s="153">
        <f>+G327-G325</f>
        <v>163.20000000000005</v>
      </c>
      <c r="X326" s="511"/>
    </row>
    <row r="327" spans="1:24" ht="21.75" customHeight="1" thickBot="1" x14ac:dyDescent="0.3">
      <c r="A327" s="55">
        <v>2202</v>
      </c>
      <c r="B327" s="78"/>
      <c r="C327" s="670"/>
      <c r="D327" s="629"/>
      <c r="E327" s="691">
        <v>3</v>
      </c>
      <c r="F327" s="691" t="s">
        <v>242</v>
      </c>
      <c r="G327" s="682">
        <v>678.73</v>
      </c>
      <c r="H327" s="690">
        <v>7840689</v>
      </c>
      <c r="I327" s="346">
        <f>+T327-T325</f>
        <v>0</v>
      </c>
      <c r="J327" s="347"/>
      <c r="K327" s="348">
        <v>0</v>
      </c>
      <c r="L327" s="349" t="s">
        <v>186</v>
      </c>
      <c r="M327" s="350">
        <v>100</v>
      </c>
      <c r="N327" s="350" t="s">
        <v>24</v>
      </c>
      <c r="O327" s="351" t="s">
        <v>240</v>
      </c>
      <c r="P327" s="352"/>
      <c r="Q327" s="35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7" s="354"/>
      <c r="S327" s="349"/>
      <c r="T327" s="355"/>
      <c r="U327" s="269">
        <v>7927791</v>
      </c>
      <c r="V327" s="237">
        <f t="shared" si="2"/>
        <v>87102</v>
      </c>
      <c r="X327" s="512"/>
    </row>
    <row r="328" spans="1:24" s="222" customFormat="1" ht="48" customHeight="1" x14ac:dyDescent="0.25">
      <c r="A328" s="229"/>
      <c r="B328" s="692"/>
      <c r="C328" s="668" t="s">
        <v>1023</v>
      </c>
      <c r="D328" s="636" t="s">
        <v>1042</v>
      </c>
      <c r="E328" s="151">
        <v>1</v>
      </c>
      <c r="F328" s="151" t="s">
        <v>239</v>
      </c>
      <c r="G328" s="195">
        <v>0</v>
      </c>
      <c r="H328" s="403">
        <v>0</v>
      </c>
      <c r="I328" s="173"/>
      <c r="J328" s="693"/>
      <c r="K328" s="694">
        <v>0</v>
      </c>
      <c r="L328" s="695"/>
      <c r="M328" s="696"/>
      <c r="N328" s="33"/>
      <c r="O328" s="66"/>
      <c r="P328" s="34"/>
      <c r="Q328" s="106"/>
      <c r="R328" s="34"/>
      <c r="S328" s="38"/>
      <c r="T328" s="423"/>
    </row>
    <row r="329" spans="1:24" s="222" customFormat="1" ht="47.45" customHeight="1" x14ac:dyDescent="0.25">
      <c r="A329" s="229"/>
      <c r="B329" s="692"/>
      <c r="C329" s="669"/>
      <c r="D329" s="628"/>
      <c r="E329" s="140">
        <v>2</v>
      </c>
      <c r="F329" s="140" t="s">
        <v>241</v>
      </c>
      <c r="G329" s="141">
        <v>0</v>
      </c>
      <c r="H329" s="401">
        <v>0</v>
      </c>
      <c r="I329" s="173"/>
      <c r="J329" s="15"/>
      <c r="K329" s="20">
        <v>0</v>
      </c>
      <c r="L329" s="31"/>
      <c r="M329" s="32"/>
      <c r="N329" s="33"/>
      <c r="O329" s="66"/>
      <c r="P329" s="34"/>
      <c r="Q329" s="106"/>
      <c r="R329" s="34"/>
      <c r="S329" s="38"/>
      <c r="T329" s="423"/>
    </row>
    <row r="330" spans="1:24" s="222" customFormat="1" ht="57" customHeight="1" thickBot="1" x14ac:dyDescent="0.3">
      <c r="A330" s="229"/>
      <c r="B330" s="692"/>
      <c r="C330" s="670"/>
      <c r="D330" s="649"/>
      <c r="E330" s="150">
        <v>3</v>
      </c>
      <c r="F330" s="150" t="s">
        <v>242</v>
      </c>
      <c r="G330" s="158">
        <v>0</v>
      </c>
      <c r="H330" s="485">
        <v>0</v>
      </c>
      <c r="I330" s="173"/>
      <c r="J330" s="15"/>
      <c r="K330" s="20">
        <v>0</v>
      </c>
      <c r="L330" s="31"/>
      <c r="M330" s="32"/>
      <c r="N330" s="33"/>
      <c r="O330" s="66"/>
      <c r="P330" s="34"/>
      <c r="Q330" s="106"/>
      <c r="R330" s="34"/>
      <c r="S330" s="38"/>
      <c r="T330" s="423"/>
    </row>
    <row r="331" spans="1:24" s="702" customFormat="1" ht="19.5" customHeight="1" x14ac:dyDescent="0.25">
      <c r="A331" s="697"/>
      <c r="B331" s="698">
        <v>2300</v>
      </c>
      <c r="C331" s="668" t="s">
        <v>1024</v>
      </c>
      <c r="D331" s="627" t="s">
        <v>1043</v>
      </c>
      <c r="E331" s="687">
        <v>1</v>
      </c>
      <c r="F331" s="687" t="s">
        <v>239</v>
      </c>
      <c r="G331" s="678">
        <v>342.53</v>
      </c>
      <c r="H331" s="679">
        <v>3956907</v>
      </c>
      <c r="I331" s="699"/>
      <c r="J331" s="15"/>
      <c r="K331" s="15">
        <v>0</v>
      </c>
      <c r="L331" s="31" t="s">
        <v>186</v>
      </c>
      <c r="M331" s="32">
        <v>100</v>
      </c>
      <c r="N331" s="33" t="s">
        <v>24</v>
      </c>
      <c r="O331" s="66" t="s">
        <v>240</v>
      </c>
      <c r="P331" s="34"/>
      <c r="Q3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1" s="31" t="s">
        <v>186</v>
      </c>
      <c r="S331" s="32">
        <v>100</v>
      </c>
      <c r="T331" s="678"/>
      <c r="U331" s="700"/>
      <c r="V331" s="701">
        <f>+U331-H331</f>
        <v>-3956907</v>
      </c>
    </row>
    <row r="332" spans="1:24" s="702" customFormat="1" ht="26.25" customHeight="1" x14ac:dyDescent="0.25">
      <c r="A332" s="703">
        <v>2301</v>
      </c>
      <c r="B332" s="698"/>
      <c r="C332" s="669"/>
      <c r="D332" s="628"/>
      <c r="E332" s="689">
        <v>2</v>
      </c>
      <c r="F332" s="689" t="s">
        <v>241</v>
      </c>
      <c r="G332" s="680">
        <v>377.93</v>
      </c>
      <c r="H332" s="681">
        <v>4365847</v>
      </c>
      <c r="I332" s="704">
        <f>+T332-T331</f>
        <v>0</v>
      </c>
      <c r="J332" s="15"/>
      <c r="K332" s="15">
        <v>0</v>
      </c>
      <c r="L332" s="31" t="s">
        <v>186</v>
      </c>
      <c r="M332" s="32">
        <v>100</v>
      </c>
      <c r="N332" s="33" t="s">
        <v>24</v>
      </c>
      <c r="O332" s="66" t="s">
        <v>240</v>
      </c>
      <c r="P332" s="34"/>
      <c r="Q332" s="106"/>
      <c r="R332" s="34"/>
      <c r="S332" s="38"/>
      <c r="T332" s="680"/>
      <c r="U332" s="700"/>
      <c r="V332" s="701">
        <f t="shared" ref="V332:V333" si="3">+U332-H332</f>
        <v>-4365847</v>
      </c>
    </row>
    <row r="333" spans="1:24" s="702" customFormat="1" ht="27.75" customHeight="1" thickBot="1" x14ac:dyDescent="0.3">
      <c r="A333" s="705">
        <v>2302</v>
      </c>
      <c r="B333" s="698"/>
      <c r="C333" s="670"/>
      <c r="D333" s="629"/>
      <c r="E333" s="691">
        <v>3</v>
      </c>
      <c r="F333" s="691" t="s">
        <v>242</v>
      </c>
      <c r="G333" s="682">
        <v>453.39</v>
      </c>
      <c r="H333" s="683">
        <v>5237561</v>
      </c>
      <c r="I333" s="706">
        <f>+T333-T331</f>
        <v>0</v>
      </c>
      <c r="J333" s="15"/>
      <c r="K333" s="15">
        <v>0</v>
      </c>
      <c r="L333" s="31" t="s">
        <v>186</v>
      </c>
      <c r="M333" s="32">
        <v>100</v>
      </c>
      <c r="N333" s="33" t="s">
        <v>24</v>
      </c>
      <c r="O333" s="66" t="s">
        <v>240</v>
      </c>
      <c r="P333" s="34"/>
      <c r="Q333" s="106"/>
      <c r="R333" s="34"/>
      <c r="S333" s="38"/>
      <c r="T333" s="707"/>
      <c r="U333" s="700"/>
      <c r="V333" s="701">
        <f t="shared" si="3"/>
        <v>-5237561</v>
      </c>
    </row>
    <row r="334" spans="1:24" s="222" customFormat="1" ht="57" customHeight="1" x14ac:dyDescent="0.25">
      <c r="A334" s="229"/>
      <c r="B334" s="692"/>
      <c r="C334" s="668" t="s">
        <v>1025</v>
      </c>
      <c r="D334" s="636" t="s">
        <v>1044</v>
      </c>
      <c r="E334" s="708">
        <v>1</v>
      </c>
      <c r="F334" s="708" t="s">
        <v>239</v>
      </c>
      <c r="G334" s="709">
        <v>0</v>
      </c>
      <c r="H334" s="710">
        <v>0</v>
      </c>
      <c r="I334" s="173"/>
      <c r="J334" s="15"/>
      <c r="K334" s="20">
        <v>0</v>
      </c>
      <c r="L334" s="31"/>
      <c r="M334" s="32"/>
      <c r="N334" s="33"/>
      <c r="O334" s="66"/>
      <c r="P334" s="34"/>
      <c r="Q334" s="106"/>
      <c r="R334" s="34"/>
      <c r="S334" s="38"/>
      <c r="T334" s="423"/>
    </row>
    <row r="335" spans="1:24" s="222" customFormat="1" ht="53.25" customHeight="1" x14ac:dyDescent="0.25">
      <c r="A335" s="229"/>
      <c r="B335" s="692"/>
      <c r="C335" s="669"/>
      <c r="D335" s="628"/>
      <c r="E335" s="689">
        <v>2</v>
      </c>
      <c r="F335" s="689" t="s">
        <v>241</v>
      </c>
      <c r="G335" s="680">
        <v>0</v>
      </c>
      <c r="H335" s="700">
        <v>0</v>
      </c>
      <c r="I335" s="173"/>
      <c r="J335" s="15"/>
      <c r="K335" s="20">
        <v>0</v>
      </c>
      <c r="L335" s="31"/>
      <c r="M335" s="32"/>
      <c r="N335" s="33"/>
      <c r="O335" s="66"/>
      <c r="P335" s="34"/>
      <c r="Q335" s="106"/>
      <c r="R335" s="34"/>
      <c r="S335" s="38"/>
      <c r="T335" s="423"/>
    </row>
    <row r="336" spans="1:24" s="222" customFormat="1" ht="54" customHeight="1" thickBot="1" x14ac:dyDescent="0.3">
      <c r="A336" s="229"/>
      <c r="B336" s="692"/>
      <c r="C336" s="670"/>
      <c r="D336" s="629"/>
      <c r="E336" s="691">
        <v>3</v>
      </c>
      <c r="F336" s="691" t="s">
        <v>242</v>
      </c>
      <c r="G336" s="682">
        <v>0</v>
      </c>
      <c r="H336" s="700">
        <v>0</v>
      </c>
      <c r="I336" s="173"/>
      <c r="J336" s="15"/>
      <c r="K336" s="20">
        <v>0</v>
      </c>
      <c r="L336" s="31"/>
      <c r="M336" s="32"/>
      <c r="N336" s="33"/>
      <c r="O336" s="66"/>
      <c r="P336" s="34"/>
      <c r="Q336" s="106"/>
      <c r="R336" s="34"/>
      <c r="S336" s="38"/>
      <c r="T336" s="423"/>
    </row>
    <row r="337" spans="1:20" s="222" customFormat="1" ht="17.45" customHeight="1" x14ac:dyDescent="0.25">
      <c r="A337" s="621" t="s">
        <v>1080</v>
      </c>
      <c r="B337" s="622"/>
      <c r="C337" s="622"/>
      <c r="D337" s="622"/>
      <c r="E337" s="622"/>
      <c r="F337" s="623"/>
      <c r="G337" s="200"/>
      <c r="H337" s="401"/>
      <c r="I337" s="173"/>
      <c r="J337" s="15"/>
      <c r="K337" s="20"/>
      <c r="L337" s="31"/>
      <c r="M337" s="32"/>
      <c r="N337" s="33"/>
      <c r="O337" s="66"/>
      <c r="P337" s="34"/>
      <c r="Q337" s="106"/>
      <c r="R337" s="34"/>
      <c r="S337" s="38"/>
      <c r="T337" s="423"/>
    </row>
    <row r="338" spans="1:20" s="222" customFormat="1" ht="17.45" customHeight="1" thickBot="1" x14ac:dyDescent="0.3">
      <c r="A338" s="405"/>
      <c r="B338" s="405"/>
      <c r="C338" s="438" t="s">
        <v>1</v>
      </c>
      <c r="D338" s="438" t="s">
        <v>2</v>
      </c>
      <c r="E338" s="438"/>
      <c r="F338" s="438" t="s">
        <v>4</v>
      </c>
      <c r="G338" s="439" t="s">
        <v>5</v>
      </c>
      <c r="H338" s="440" t="s">
        <v>6</v>
      </c>
      <c r="I338" s="173"/>
      <c r="J338" s="15"/>
      <c r="K338" s="20"/>
      <c r="L338" s="31"/>
      <c r="M338" s="32"/>
      <c r="N338" s="33"/>
      <c r="O338" s="66"/>
      <c r="P338" s="34"/>
      <c r="Q338" s="106"/>
      <c r="R338" s="34"/>
      <c r="S338" s="38"/>
      <c r="T338" s="423"/>
    </row>
    <row r="339" spans="1:20" ht="26.45" customHeight="1" x14ac:dyDescent="0.25">
      <c r="A339" s="424"/>
      <c r="B339" s="407">
        <v>2100</v>
      </c>
      <c r="C339" s="650">
        <v>2100</v>
      </c>
      <c r="D339" s="652" t="s">
        <v>1074</v>
      </c>
      <c r="E339" s="469">
        <v>1</v>
      </c>
      <c r="F339" s="469" t="s">
        <v>239</v>
      </c>
      <c r="G339" s="479">
        <v>700.43</v>
      </c>
      <c r="H339" s="711">
        <v>8091367</v>
      </c>
      <c r="I339" s="425"/>
      <c r="J339" s="426"/>
      <c r="K339" s="410">
        <v>0</v>
      </c>
      <c r="L339" s="411" t="s">
        <v>186</v>
      </c>
      <c r="M339" s="412">
        <v>100</v>
      </c>
      <c r="N339" s="413" t="s">
        <v>24</v>
      </c>
      <c r="O339" s="414" t="s">
        <v>240</v>
      </c>
      <c r="P339" s="415"/>
      <c r="Q339" s="41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9" s="417" t="s">
        <v>186</v>
      </c>
      <c r="S339" s="412">
        <v>100</v>
      </c>
      <c r="T339" s="267"/>
    </row>
    <row r="340" spans="1:20" ht="26.45" customHeight="1" x14ac:dyDescent="0.25">
      <c r="A340" s="427">
        <v>2101</v>
      </c>
      <c r="B340" s="407"/>
      <c r="C340" s="651"/>
      <c r="D340" s="653"/>
      <c r="E340" s="408">
        <v>2</v>
      </c>
      <c r="F340" s="408" t="s">
        <v>241</v>
      </c>
      <c r="G340" s="409">
        <v>764.09</v>
      </c>
      <c r="H340" s="712">
        <v>8826768</v>
      </c>
      <c r="I340" s="428">
        <f>+G340-G339</f>
        <v>63.660000000000082</v>
      </c>
      <c r="J340" s="426"/>
      <c r="K340" s="410">
        <v>0</v>
      </c>
      <c r="L340" s="411" t="s">
        <v>186</v>
      </c>
      <c r="M340" s="412">
        <v>100</v>
      </c>
      <c r="N340" s="413" t="s">
        <v>24</v>
      </c>
      <c r="O340" s="414" t="s">
        <v>240</v>
      </c>
      <c r="P340" s="415"/>
      <c r="Q340" s="416"/>
      <c r="R340" s="429"/>
      <c r="S340" s="430"/>
      <c r="T340" s="267"/>
    </row>
    <row r="341" spans="1:20" ht="26.45" customHeight="1" thickBot="1" x14ac:dyDescent="0.3">
      <c r="A341" s="431">
        <v>2102</v>
      </c>
      <c r="B341" s="407"/>
      <c r="C341" s="654"/>
      <c r="D341" s="655"/>
      <c r="E341" s="470">
        <v>3</v>
      </c>
      <c r="F341" s="470" t="s">
        <v>242</v>
      </c>
      <c r="G341" s="481">
        <v>870.25</v>
      </c>
      <c r="H341" s="713">
        <v>10053128</v>
      </c>
      <c r="I341" s="432">
        <f>+G341-G339</f>
        <v>169.82000000000005</v>
      </c>
      <c r="J341" s="426"/>
      <c r="K341" s="410">
        <v>0</v>
      </c>
      <c r="L341" s="411" t="s">
        <v>186</v>
      </c>
      <c r="M341" s="412">
        <v>100</v>
      </c>
      <c r="N341" s="413" t="s">
        <v>24</v>
      </c>
      <c r="O341" s="414" t="s">
        <v>240</v>
      </c>
      <c r="P341" s="415"/>
      <c r="Q341" s="416"/>
      <c r="R341" s="429"/>
      <c r="S341" s="430"/>
      <c r="T341" s="267"/>
    </row>
    <row r="342" spans="1:20" ht="26.45" customHeight="1" x14ac:dyDescent="0.25">
      <c r="A342" s="424"/>
      <c r="B342" s="407"/>
      <c r="C342" s="656">
        <v>90039</v>
      </c>
      <c r="D342" s="652" t="s">
        <v>1075</v>
      </c>
      <c r="E342" s="469">
        <v>1</v>
      </c>
      <c r="F342" s="469" t="s">
        <v>239</v>
      </c>
      <c r="G342" s="714">
        <v>0</v>
      </c>
      <c r="H342" s="711">
        <v>0</v>
      </c>
      <c r="I342" s="425"/>
      <c r="J342" s="422"/>
      <c r="K342" s="410">
        <v>0</v>
      </c>
      <c r="L342" s="419" t="s">
        <v>186</v>
      </c>
      <c r="M342" s="420">
        <v>0</v>
      </c>
      <c r="N342" s="414" t="s">
        <v>24</v>
      </c>
      <c r="O342" s="414"/>
      <c r="P342" s="415"/>
      <c r="Q342" s="41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2" s="421" t="s">
        <v>186</v>
      </c>
      <c r="S342" s="420">
        <v>0</v>
      </c>
      <c r="T342" s="267"/>
    </row>
    <row r="343" spans="1:20" ht="26.45" customHeight="1" x14ac:dyDescent="0.25">
      <c r="A343" s="427">
        <v>90040</v>
      </c>
      <c r="B343" s="407"/>
      <c r="C343" s="657"/>
      <c r="D343" s="653"/>
      <c r="E343" s="408">
        <v>2</v>
      </c>
      <c r="F343" s="408" t="s">
        <v>241</v>
      </c>
      <c r="G343" s="715">
        <v>0</v>
      </c>
      <c r="H343" s="712">
        <v>0</v>
      </c>
      <c r="I343" s="433"/>
      <c r="J343" s="422"/>
      <c r="K343" s="410">
        <v>0</v>
      </c>
      <c r="L343" s="419" t="s">
        <v>186</v>
      </c>
      <c r="M343" s="420">
        <v>0</v>
      </c>
      <c r="N343" s="414" t="s">
        <v>24</v>
      </c>
      <c r="O343" s="414"/>
      <c r="P343" s="415"/>
      <c r="Q343" s="416"/>
      <c r="R343" s="429"/>
      <c r="S343" s="430"/>
      <c r="T343" s="267"/>
    </row>
    <row r="344" spans="1:20" ht="26.45" customHeight="1" thickBot="1" x14ac:dyDescent="0.3">
      <c r="A344" s="431">
        <v>90041</v>
      </c>
      <c r="B344" s="407"/>
      <c r="C344" s="716"/>
      <c r="D344" s="655"/>
      <c r="E344" s="470">
        <v>3</v>
      </c>
      <c r="F344" s="470" t="s">
        <v>242</v>
      </c>
      <c r="G344" s="717">
        <v>0</v>
      </c>
      <c r="H344" s="713">
        <v>0</v>
      </c>
      <c r="I344" s="434"/>
      <c r="J344" s="422"/>
      <c r="K344" s="410">
        <v>0</v>
      </c>
      <c r="L344" s="419" t="s">
        <v>186</v>
      </c>
      <c r="M344" s="420">
        <v>0</v>
      </c>
      <c r="N344" s="414" t="s">
        <v>24</v>
      </c>
      <c r="O344" s="414"/>
      <c r="P344" s="415"/>
      <c r="Q344" s="416"/>
      <c r="R344" s="429"/>
      <c r="S344" s="430"/>
      <c r="T344" s="267"/>
    </row>
    <row r="345" spans="1:20" ht="26.45" customHeight="1" x14ac:dyDescent="0.25">
      <c r="A345" s="424"/>
      <c r="B345" s="407">
        <v>2200</v>
      </c>
      <c r="C345" s="650">
        <v>2200</v>
      </c>
      <c r="D345" s="652" t="s">
        <v>1076</v>
      </c>
      <c r="E345" s="469">
        <v>1</v>
      </c>
      <c r="F345" s="469" t="s">
        <v>239</v>
      </c>
      <c r="G345" s="479">
        <v>523.58000000000004</v>
      </c>
      <c r="H345" s="711">
        <v>6048396</v>
      </c>
      <c r="I345" s="425"/>
      <c r="J345" s="422"/>
      <c r="K345" s="410">
        <v>0</v>
      </c>
      <c r="L345" s="411" t="s">
        <v>186</v>
      </c>
      <c r="M345" s="412">
        <v>100</v>
      </c>
      <c r="N345" s="413" t="s">
        <v>24</v>
      </c>
      <c r="O345" s="414" t="s">
        <v>240</v>
      </c>
      <c r="P345" s="415"/>
      <c r="Q345" s="41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5" s="417" t="s">
        <v>186</v>
      </c>
      <c r="S345" s="412">
        <v>100</v>
      </c>
      <c r="T345" s="267"/>
    </row>
    <row r="346" spans="1:20" ht="26.45" customHeight="1" x14ac:dyDescent="0.25">
      <c r="A346" s="427">
        <v>2201</v>
      </c>
      <c r="B346" s="407"/>
      <c r="C346" s="651"/>
      <c r="D346" s="653"/>
      <c r="E346" s="408">
        <v>2</v>
      </c>
      <c r="F346" s="408" t="s">
        <v>241</v>
      </c>
      <c r="G346" s="409">
        <v>580.15</v>
      </c>
      <c r="H346" s="712">
        <v>6701893</v>
      </c>
      <c r="I346" s="428">
        <f>+G346-G345</f>
        <v>56.569999999999936</v>
      </c>
      <c r="J346" s="426"/>
      <c r="K346" s="410">
        <v>0</v>
      </c>
      <c r="L346" s="411" t="s">
        <v>186</v>
      </c>
      <c r="M346" s="412">
        <v>100</v>
      </c>
      <c r="N346" s="413" t="s">
        <v>24</v>
      </c>
      <c r="O346" s="414" t="s">
        <v>240</v>
      </c>
      <c r="P346" s="415"/>
      <c r="Q346" s="41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6" s="429"/>
      <c r="S346" s="430"/>
      <c r="T346" s="267"/>
    </row>
    <row r="347" spans="1:20" ht="28.5" customHeight="1" thickBot="1" x14ac:dyDescent="0.3">
      <c r="A347" s="431">
        <v>2202</v>
      </c>
      <c r="B347" s="407"/>
      <c r="C347" s="654"/>
      <c r="D347" s="655"/>
      <c r="E347" s="470">
        <v>3</v>
      </c>
      <c r="F347" s="470" t="s">
        <v>242</v>
      </c>
      <c r="G347" s="481">
        <v>686.27</v>
      </c>
      <c r="H347" s="713">
        <v>7927791</v>
      </c>
      <c r="I347" s="432">
        <f>+G347-G345</f>
        <v>162.68999999999994</v>
      </c>
      <c r="J347" s="426"/>
      <c r="K347" s="410">
        <v>0</v>
      </c>
      <c r="L347" s="411" t="s">
        <v>186</v>
      </c>
      <c r="M347" s="412">
        <v>100</v>
      </c>
      <c r="N347" s="413" t="s">
        <v>24</v>
      </c>
      <c r="O347" s="414" t="s">
        <v>240</v>
      </c>
      <c r="P347" s="415"/>
      <c r="Q347" s="41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7" s="429"/>
      <c r="S347" s="430"/>
      <c r="T347" s="267"/>
    </row>
    <row r="348" spans="1:20" ht="42" customHeight="1" x14ac:dyDescent="0.25">
      <c r="A348" s="406"/>
      <c r="B348" s="435"/>
      <c r="C348" s="630" t="s">
        <v>248</v>
      </c>
      <c r="D348" s="633" t="s">
        <v>1077</v>
      </c>
      <c r="E348" s="469">
        <v>1</v>
      </c>
      <c r="F348" s="469" t="s">
        <v>239</v>
      </c>
      <c r="G348" s="479">
        <v>0</v>
      </c>
      <c r="H348" s="711">
        <v>0</v>
      </c>
      <c r="I348" s="436"/>
      <c r="J348" s="422"/>
      <c r="K348" s="410">
        <v>0</v>
      </c>
      <c r="L348" s="411"/>
      <c r="M348" s="412"/>
      <c r="N348" s="413"/>
      <c r="O348" s="414"/>
      <c r="P348" s="415"/>
      <c r="Q348" s="416"/>
      <c r="R348" s="429"/>
      <c r="S348" s="430"/>
      <c r="T348" s="267"/>
    </row>
    <row r="349" spans="1:20" ht="33.75" customHeight="1" x14ac:dyDescent="0.25">
      <c r="A349" s="406"/>
      <c r="B349" s="435"/>
      <c r="C349" s="631"/>
      <c r="D349" s="634"/>
      <c r="E349" s="408">
        <v>2</v>
      </c>
      <c r="F349" s="408" t="s">
        <v>241</v>
      </c>
      <c r="G349" s="409">
        <v>0</v>
      </c>
      <c r="H349" s="712">
        <v>0</v>
      </c>
      <c r="I349" s="436"/>
      <c r="J349" s="422"/>
      <c r="K349" s="410">
        <v>0</v>
      </c>
      <c r="L349" s="411"/>
      <c r="M349" s="412"/>
      <c r="N349" s="413"/>
      <c r="O349" s="414"/>
      <c r="P349" s="415"/>
      <c r="Q349" s="416"/>
      <c r="R349" s="429"/>
      <c r="S349" s="430"/>
      <c r="T349" s="267"/>
    </row>
    <row r="350" spans="1:20" ht="34.5" customHeight="1" thickBot="1" x14ac:dyDescent="0.3">
      <c r="A350" s="406"/>
      <c r="B350" s="435"/>
      <c r="C350" s="632"/>
      <c r="D350" s="635"/>
      <c r="E350" s="470">
        <v>3</v>
      </c>
      <c r="F350" s="470" t="s">
        <v>242</v>
      </c>
      <c r="G350" s="481">
        <v>0</v>
      </c>
      <c r="H350" s="713">
        <v>0</v>
      </c>
      <c r="I350" s="436"/>
      <c r="J350" s="422"/>
      <c r="K350" s="410">
        <v>0</v>
      </c>
      <c r="L350" s="411"/>
      <c r="M350" s="412"/>
      <c r="N350" s="413"/>
      <c r="O350" s="414"/>
      <c r="P350" s="415"/>
      <c r="Q350" s="416"/>
      <c r="R350" s="429"/>
      <c r="S350" s="430"/>
      <c r="T350" s="267"/>
    </row>
    <row r="351" spans="1:20" ht="26.45" customHeight="1" x14ac:dyDescent="0.25">
      <c r="A351" s="424"/>
      <c r="B351" s="437">
        <v>2300</v>
      </c>
      <c r="C351" s="650">
        <v>2300</v>
      </c>
      <c r="D351" s="652" t="s">
        <v>1078</v>
      </c>
      <c r="E351" s="469">
        <v>1</v>
      </c>
      <c r="F351" s="469" t="s">
        <v>239</v>
      </c>
      <c r="G351" s="479">
        <v>350.24</v>
      </c>
      <c r="H351" s="711">
        <v>4045972</v>
      </c>
      <c r="I351" s="425"/>
      <c r="J351" s="422"/>
      <c r="K351" s="410">
        <v>0</v>
      </c>
      <c r="L351" s="411" t="s">
        <v>186</v>
      </c>
      <c r="M351" s="412">
        <v>100</v>
      </c>
      <c r="N351" s="413" t="s">
        <v>24</v>
      </c>
      <c r="O351" s="414" t="s">
        <v>240</v>
      </c>
      <c r="P351" s="415"/>
      <c r="Q351" s="41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1" s="417" t="s">
        <v>186</v>
      </c>
      <c r="S351" s="412">
        <v>100</v>
      </c>
      <c r="T351" s="267"/>
    </row>
    <row r="352" spans="1:20" ht="26.45" customHeight="1" x14ac:dyDescent="0.25">
      <c r="A352" s="427">
        <v>2301</v>
      </c>
      <c r="B352" s="437"/>
      <c r="C352" s="651"/>
      <c r="D352" s="653"/>
      <c r="E352" s="408">
        <v>2</v>
      </c>
      <c r="F352" s="408" t="s">
        <v>241</v>
      </c>
      <c r="G352" s="409">
        <v>385.61</v>
      </c>
      <c r="H352" s="712">
        <v>4454567</v>
      </c>
      <c r="I352" s="428">
        <f>+G352-G351</f>
        <v>35.370000000000005</v>
      </c>
      <c r="J352" s="422"/>
      <c r="K352" s="410">
        <v>0</v>
      </c>
      <c r="L352" s="411" t="s">
        <v>186</v>
      </c>
      <c r="M352" s="412">
        <v>100</v>
      </c>
      <c r="N352" s="413" t="s">
        <v>24</v>
      </c>
      <c r="O352" s="414" t="s">
        <v>240</v>
      </c>
      <c r="P352" s="415"/>
      <c r="Q352" s="416"/>
      <c r="R352" s="429"/>
      <c r="S352" s="430"/>
      <c r="T352" s="267"/>
    </row>
    <row r="353" spans="1:20" ht="26.45" customHeight="1" thickBot="1" x14ac:dyDescent="0.3">
      <c r="A353" s="431">
        <v>2302</v>
      </c>
      <c r="B353" s="437"/>
      <c r="C353" s="654"/>
      <c r="D353" s="655"/>
      <c r="E353" s="470">
        <v>3</v>
      </c>
      <c r="F353" s="470" t="s">
        <v>242</v>
      </c>
      <c r="G353" s="481">
        <v>459.87</v>
      </c>
      <c r="H353" s="713">
        <v>5312418</v>
      </c>
      <c r="I353" s="434">
        <f>+G353-G351</f>
        <v>109.63</v>
      </c>
      <c r="J353" s="422"/>
      <c r="K353" s="410">
        <v>0</v>
      </c>
      <c r="L353" s="411" t="s">
        <v>186</v>
      </c>
      <c r="M353" s="412">
        <v>100</v>
      </c>
      <c r="N353" s="413" t="s">
        <v>24</v>
      </c>
      <c r="O353" s="414" t="s">
        <v>240</v>
      </c>
      <c r="P353" s="415"/>
      <c r="Q353" s="416"/>
      <c r="R353" s="429"/>
      <c r="S353" s="430"/>
      <c r="T353" s="267"/>
    </row>
    <row r="354" spans="1:20" ht="33.75" customHeight="1" x14ac:dyDescent="0.25">
      <c r="A354" s="406"/>
      <c r="B354" s="435"/>
      <c r="C354" s="630" t="s">
        <v>249</v>
      </c>
      <c r="D354" s="633" t="s">
        <v>1079</v>
      </c>
      <c r="E354" s="469">
        <v>1</v>
      </c>
      <c r="F354" s="469" t="s">
        <v>239</v>
      </c>
      <c r="G354" s="479">
        <v>0</v>
      </c>
      <c r="H354" s="711">
        <v>0</v>
      </c>
      <c r="I354" s="436"/>
      <c r="J354" s="422"/>
      <c r="K354" s="410">
        <v>0</v>
      </c>
      <c r="L354" s="411"/>
      <c r="M354" s="412"/>
      <c r="N354" s="413"/>
      <c r="O354" s="414"/>
      <c r="P354" s="415"/>
      <c r="Q354" s="416"/>
      <c r="R354" s="429"/>
      <c r="S354" s="430"/>
      <c r="T354" s="267"/>
    </row>
    <row r="355" spans="1:20" ht="36" customHeight="1" x14ac:dyDescent="0.25">
      <c r="A355" s="406"/>
      <c r="B355" s="435"/>
      <c r="C355" s="631"/>
      <c r="D355" s="634"/>
      <c r="E355" s="408">
        <v>2</v>
      </c>
      <c r="F355" s="408" t="s">
        <v>241</v>
      </c>
      <c r="G355" s="409">
        <v>0</v>
      </c>
      <c r="H355" s="712">
        <v>0</v>
      </c>
      <c r="I355" s="436"/>
      <c r="J355" s="422"/>
      <c r="K355" s="410">
        <v>0</v>
      </c>
      <c r="L355" s="411"/>
      <c r="M355" s="412"/>
      <c r="N355" s="413"/>
      <c r="O355" s="414"/>
      <c r="P355" s="415"/>
      <c r="Q355" s="416"/>
      <c r="R355" s="429"/>
      <c r="S355" s="430"/>
      <c r="T355" s="267"/>
    </row>
    <row r="356" spans="1:20" ht="36.75" customHeight="1" thickBot="1" x14ac:dyDescent="0.3">
      <c r="A356" s="406"/>
      <c r="B356" s="435"/>
      <c r="C356" s="632"/>
      <c r="D356" s="635"/>
      <c r="E356" s="470">
        <v>3</v>
      </c>
      <c r="F356" s="470" t="s">
        <v>242</v>
      </c>
      <c r="G356" s="481">
        <v>0</v>
      </c>
      <c r="H356" s="713">
        <v>0</v>
      </c>
      <c r="I356" s="436"/>
      <c r="J356" s="422"/>
      <c r="K356" s="410">
        <v>0</v>
      </c>
      <c r="L356" s="411"/>
      <c r="M356" s="412"/>
      <c r="N356" s="413"/>
      <c r="O356" s="414"/>
      <c r="P356" s="415"/>
      <c r="Q356" s="416"/>
      <c r="R356" s="429"/>
      <c r="S356" s="430"/>
      <c r="T356" s="267"/>
    </row>
    <row r="357" spans="1:20" ht="15" customHeight="1" x14ac:dyDescent="0.25">
      <c r="A357" s="1"/>
      <c r="B357" s="5"/>
      <c r="C357" s="535" t="s">
        <v>250</v>
      </c>
      <c r="D357" s="536"/>
      <c r="E357" s="536"/>
      <c r="F357" s="536"/>
      <c r="G357" s="536"/>
      <c r="H357" s="537"/>
      <c r="I357" s="174"/>
      <c r="J357" s="37"/>
      <c r="K357" s="20">
        <v>0</v>
      </c>
      <c r="L357" s="31" t="s">
        <v>45</v>
      </c>
      <c r="M357" s="32" t="s">
        <v>46</v>
      </c>
      <c r="N357" s="33"/>
      <c r="O357" s="33"/>
      <c r="P357" s="34"/>
      <c r="Q357" s="108"/>
      <c r="R357" s="4"/>
      <c r="S357" s="38"/>
      <c r="T357" s="267"/>
    </row>
    <row r="358" spans="1:20" ht="15.75" thickBot="1" x14ac:dyDescent="0.3">
      <c r="A358" s="1"/>
      <c r="B358" s="59" t="s">
        <v>1</v>
      </c>
      <c r="C358" s="194" t="s">
        <v>1</v>
      </c>
      <c r="D358" s="194" t="s">
        <v>2</v>
      </c>
      <c r="E358" s="194" t="s">
        <v>3</v>
      </c>
      <c r="F358" s="194" t="s">
        <v>4</v>
      </c>
      <c r="G358" s="156" t="s">
        <v>5</v>
      </c>
      <c r="H358" s="269"/>
      <c r="I358" s="172"/>
      <c r="J358" s="254"/>
      <c r="K358" s="20">
        <v>0</v>
      </c>
      <c r="L358" s="31" t="s">
        <v>45</v>
      </c>
      <c r="M358" s="32" t="s">
        <v>46</v>
      </c>
      <c r="N358" s="33"/>
      <c r="O358" s="33"/>
      <c r="P358" s="34"/>
      <c r="Q358" s="108"/>
      <c r="R358" s="4"/>
      <c r="S358" s="38"/>
      <c r="T358" s="267"/>
    </row>
    <row r="359" spans="1:20" ht="30.75" customHeight="1" x14ac:dyDescent="0.25">
      <c r="A359" s="64"/>
      <c r="B359" s="78">
        <v>2025</v>
      </c>
      <c r="C359" s="519">
        <v>2025</v>
      </c>
      <c r="D359" s="527" t="s">
        <v>251</v>
      </c>
      <c r="E359" s="161">
        <v>1</v>
      </c>
      <c r="F359" s="161" t="s">
        <v>82</v>
      </c>
      <c r="G359" s="162">
        <v>555.39</v>
      </c>
      <c r="H359" s="269">
        <v>6415865</v>
      </c>
      <c r="I359" s="175"/>
      <c r="J359" s="15"/>
      <c r="K359" s="20">
        <v>0</v>
      </c>
      <c r="L359" s="33" t="s">
        <v>23</v>
      </c>
      <c r="M359" s="93">
        <v>100</v>
      </c>
      <c r="N359" s="93" t="s">
        <v>24</v>
      </c>
      <c r="O359" s="94" t="s">
        <v>252</v>
      </c>
      <c r="P359" s="95"/>
      <c r="Q359"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9" s="3" t="s">
        <v>23</v>
      </c>
      <c r="S359" s="93">
        <v>100</v>
      </c>
      <c r="T359" s="267"/>
    </row>
    <row r="360" spans="1:20" ht="30.75" customHeight="1" x14ac:dyDescent="0.25">
      <c r="A360" s="53">
        <v>2026</v>
      </c>
      <c r="B360" s="78"/>
      <c r="C360" s="523"/>
      <c r="D360" s="528"/>
      <c r="E360" s="140">
        <v>2</v>
      </c>
      <c r="F360" s="140" t="s">
        <v>253</v>
      </c>
      <c r="G360" s="141">
        <v>558.95000000000005</v>
      </c>
      <c r="H360" s="269">
        <v>6456990</v>
      </c>
      <c r="I360" s="184">
        <f>+G360-G359</f>
        <v>3.5600000000000591</v>
      </c>
      <c r="J360" s="97"/>
      <c r="K360" s="20">
        <v>0</v>
      </c>
      <c r="L360" s="33" t="s">
        <v>23</v>
      </c>
      <c r="M360" s="93" t="s">
        <v>254</v>
      </c>
      <c r="N360" s="93" t="s">
        <v>24</v>
      </c>
      <c r="O360" s="94" t="s">
        <v>252</v>
      </c>
      <c r="P360" s="95"/>
      <c r="Q360" s="96"/>
      <c r="R360" s="99"/>
      <c r="S360" s="42"/>
      <c r="T360" s="267"/>
    </row>
    <row r="361" spans="1:20" ht="30.75" customHeight="1" thickBot="1" x14ac:dyDescent="0.3">
      <c r="A361" s="55">
        <v>2024</v>
      </c>
      <c r="B361" s="78"/>
      <c r="C361" s="520"/>
      <c r="D361" s="529"/>
      <c r="E361" s="163">
        <v>3</v>
      </c>
      <c r="F361" s="163" t="s">
        <v>255</v>
      </c>
      <c r="G361" s="164">
        <v>583.72</v>
      </c>
      <c r="H361" s="269">
        <v>6743133</v>
      </c>
      <c r="I361" s="185">
        <f>+G361-G359</f>
        <v>28.330000000000041</v>
      </c>
      <c r="J361" s="97"/>
      <c r="K361" s="20">
        <v>0</v>
      </c>
      <c r="L361" s="33" t="s">
        <v>23</v>
      </c>
      <c r="M361" s="93" t="s">
        <v>254</v>
      </c>
      <c r="N361" s="93" t="s">
        <v>24</v>
      </c>
      <c r="O361" s="94" t="s">
        <v>252</v>
      </c>
      <c r="P361" s="95"/>
      <c r="Q361" s="96"/>
      <c r="R361" s="99"/>
      <c r="S361" s="42"/>
      <c r="T361" s="267"/>
    </row>
    <row r="362" spans="1:20" ht="42.75" customHeight="1" x14ac:dyDescent="0.25">
      <c r="A362" s="100"/>
      <c r="B362" s="78"/>
      <c r="C362" s="577">
        <v>90014</v>
      </c>
      <c r="D362" s="528" t="s">
        <v>256</v>
      </c>
      <c r="E362" s="151">
        <v>1</v>
      </c>
      <c r="F362" s="151" t="s">
        <v>82</v>
      </c>
      <c r="G362" s="195">
        <v>0</v>
      </c>
      <c r="H362" s="269">
        <v>0</v>
      </c>
      <c r="I362" s="175"/>
      <c r="J362" s="15"/>
      <c r="K362" s="20">
        <v>0</v>
      </c>
      <c r="L362" s="51" t="s">
        <v>23</v>
      </c>
      <c r="M362" s="52">
        <v>0</v>
      </c>
      <c r="N362" s="66" t="s">
        <v>24</v>
      </c>
      <c r="O362" s="94" t="s">
        <v>252</v>
      </c>
      <c r="P362" s="34"/>
      <c r="Q3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2" s="25" t="s">
        <v>23</v>
      </c>
      <c r="S362" s="52">
        <v>0</v>
      </c>
      <c r="T362" s="267"/>
    </row>
    <row r="363" spans="1:20" ht="42.75" customHeight="1" x14ac:dyDescent="0.25">
      <c r="A363" s="29">
        <v>90013</v>
      </c>
      <c r="B363" s="78"/>
      <c r="C363" s="577"/>
      <c r="D363" s="528"/>
      <c r="E363" s="140">
        <v>2</v>
      </c>
      <c r="F363" s="140" t="s">
        <v>253</v>
      </c>
      <c r="G363" s="141">
        <v>0</v>
      </c>
      <c r="H363" s="269">
        <v>0</v>
      </c>
      <c r="I363" s="176"/>
      <c r="J363" s="15"/>
      <c r="K363" s="20">
        <v>0</v>
      </c>
      <c r="L363" s="51" t="s">
        <v>23</v>
      </c>
      <c r="M363" s="52">
        <v>0</v>
      </c>
      <c r="N363" s="66" t="s">
        <v>24</v>
      </c>
      <c r="O363" s="94" t="s">
        <v>252</v>
      </c>
      <c r="P363" s="34"/>
      <c r="Q3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3" s="4"/>
      <c r="S363" s="38"/>
      <c r="T363" s="267"/>
    </row>
    <row r="364" spans="1:20" ht="42.75" customHeight="1" thickBot="1" x14ac:dyDescent="0.3">
      <c r="A364" s="29">
        <v>90015</v>
      </c>
      <c r="B364" s="78"/>
      <c r="C364" s="577"/>
      <c r="D364" s="528"/>
      <c r="E364" s="150">
        <v>3</v>
      </c>
      <c r="F364" s="150" t="s">
        <v>255</v>
      </c>
      <c r="G364" s="158">
        <v>0</v>
      </c>
      <c r="H364" s="269">
        <v>0</v>
      </c>
      <c r="I364" s="177"/>
      <c r="J364" s="15"/>
      <c r="K364" s="20">
        <v>0</v>
      </c>
      <c r="L364" s="51" t="s">
        <v>23</v>
      </c>
      <c r="M364" s="52">
        <v>0</v>
      </c>
      <c r="N364" s="66" t="s">
        <v>24</v>
      </c>
      <c r="O364" s="94" t="s">
        <v>252</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4" s="4"/>
      <c r="S364" s="38"/>
      <c r="T364" s="267"/>
    </row>
    <row r="365" spans="1:20" ht="74.25" customHeight="1" x14ac:dyDescent="0.25">
      <c r="A365" s="29"/>
      <c r="B365" s="78"/>
      <c r="C365" s="576">
        <v>91106</v>
      </c>
      <c r="D365" s="527" t="s">
        <v>257</v>
      </c>
      <c r="E365" s="161">
        <v>1</v>
      </c>
      <c r="F365" s="161" t="s">
        <v>82</v>
      </c>
      <c r="G365" s="162">
        <v>222.15</v>
      </c>
      <c r="H365" s="269">
        <v>2566277</v>
      </c>
      <c r="I365" s="175"/>
      <c r="J365" s="15"/>
      <c r="K365" s="20">
        <v>0</v>
      </c>
      <c r="L365" s="51" t="s">
        <v>23</v>
      </c>
      <c r="M365" s="52">
        <v>40</v>
      </c>
      <c r="N365" s="66" t="s">
        <v>24</v>
      </c>
      <c r="O365" s="94" t="s">
        <v>252</v>
      </c>
      <c r="P365" s="34"/>
      <c r="Q3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5" s="25" t="s">
        <v>23</v>
      </c>
      <c r="S365" s="52">
        <v>40</v>
      </c>
      <c r="T365" s="267"/>
    </row>
    <row r="366" spans="1:20" ht="74.25" customHeight="1" x14ac:dyDescent="0.25">
      <c r="A366" s="29">
        <v>91109</v>
      </c>
      <c r="B366" s="78"/>
      <c r="C366" s="577"/>
      <c r="D366" s="528"/>
      <c r="E366" s="140">
        <v>2</v>
      </c>
      <c r="F366" s="140" t="s">
        <v>253</v>
      </c>
      <c r="G366" s="141">
        <v>223.6</v>
      </c>
      <c r="H366" s="269">
        <v>2583027</v>
      </c>
      <c r="I366" s="184">
        <f>+G366-G365</f>
        <v>1.4499999999999886</v>
      </c>
      <c r="J366" s="91"/>
      <c r="K366" s="20">
        <v>0</v>
      </c>
      <c r="L366" s="51" t="s">
        <v>23</v>
      </c>
      <c r="M366" s="52">
        <v>40</v>
      </c>
      <c r="N366" s="66" t="s">
        <v>24</v>
      </c>
      <c r="O366" s="94" t="s">
        <v>252</v>
      </c>
      <c r="P366" s="34"/>
      <c r="Q366" s="108"/>
      <c r="R366" s="4"/>
      <c r="S366" s="38"/>
      <c r="T366" s="267"/>
    </row>
    <row r="367" spans="1:20" ht="74.25" customHeight="1" thickBot="1" x14ac:dyDescent="0.3">
      <c r="A367" s="29">
        <v>91103</v>
      </c>
      <c r="B367" s="78"/>
      <c r="C367" s="578"/>
      <c r="D367" s="529"/>
      <c r="E367" s="163">
        <v>3</v>
      </c>
      <c r="F367" s="163" t="s">
        <v>255</v>
      </c>
      <c r="G367" s="164">
        <v>233.52</v>
      </c>
      <c r="H367" s="269">
        <v>2697623</v>
      </c>
      <c r="I367" s="185">
        <f>+G367-G365</f>
        <v>11.370000000000005</v>
      </c>
      <c r="J367" s="91"/>
      <c r="K367" s="20">
        <v>0</v>
      </c>
      <c r="L367" s="51" t="s">
        <v>23</v>
      </c>
      <c r="M367" s="52">
        <v>40</v>
      </c>
      <c r="N367" s="66" t="s">
        <v>24</v>
      </c>
      <c r="O367" s="94" t="s">
        <v>252</v>
      </c>
      <c r="P367" s="34"/>
      <c r="Q367" s="108"/>
      <c r="R367" s="4"/>
      <c r="S367" s="38"/>
      <c r="T367" s="267"/>
    </row>
    <row r="368" spans="1:20" ht="72.75" customHeight="1" x14ac:dyDescent="0.25">
      <c r="A368" s="29"/>
      <c r="B368" s="78"/>
      <c r="C368" s="576">
        <v>91107</v>
      </c>
      <c r="D368" s="527" t="s">
        <v>258</v>
      </c>
      <c r="E368" s="161">
        <v>1</v>
      </c>
      <c r="F368" s="161" t="s">
        <v>82</v>
      </c>
      <c r="G368" s="162">
        <v>277.70999999999998</v>
      </c>
      <c r="H368" s="269">
        <v>3208106</v>
      </c>
      <c r="I368" s="175"/>
      <c r="J368" s="15"/>
      <c r="K368" s="20">
        <v>0</v>
      </c>
      <c r="L368" s="51" t="s">
        <v>23</v>
      </c>
      <c r="M368" s="52">
        <v>50</v>
      </c>
      <c r="N368" s="66" t="s">
        <v>24</v>
      </c>
      <c r="O368" s="66"/>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8" s="25" t="s">
        <v>23</v>
      </c>
      <c r="S368" s="52">
        <v>50</v>
      </c>
      <c r="T368" s="267"/>
    </row>
    <row r="369" spans="1:20" ht="72.75" customHeight="1" x14ac:dyDescent="0.25">
      <c r="A369" s="29">
        <v>91110</v>
      </c>
      <c r="B369" s="78"/>
      <c r="C369" s="577"/>
      <c r="D369" s="528"/>
      <c r="E369" s="140">
        <v>2</v>
      </c>
      <c r="F369" s="140" t="s">
        <v>253</v>
      </c>
      <c r="G369" s="141">
        <v>279.5</v>
      </c>
      <c r="H369" s="269">
        <v>3228784</v>
      </c>
      <c r="I369" s="184">
        <f>+G369-G368</f>
        <v>1.7900000000000205</v>
      </c>
      <c r="J369" s="91"/>
      <c r="K369" s="20">
        <v>0</v>
      </c>
      <c r="L369" s="51" t="s">
        <v>23</v>
      </c>
      <c r="M369" s="52">
        <v>50</v>
      </c>
      <c r="N369" s="66" t="s">
        <v>24</v>
      </c>
      <c r="O369" s="66"/>
      <c r="P369" s="34"/>
      <c r="Q3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9" s="4"/>
      <c r="S369" s="38"/>
      <c r="T369" s="267"/>
    </row>
    <row r="370" spans="1:20" ht="72.75" customHeight="1" thickBot="1" x14ac:dyDescent="0.3">
      <c r="A370" s="29">
        <v>91104</v>
      </c>
      <c r="B370" s="78"/>
      <c r="C370" s="578"/>
      <c r="D370" s="529"/>
      <c r="E370" s="163">
        <v>3</v>
      </c>
      <c r="F370" s="163" t="s">
        <v>255</v>
      </c>
      <c r="G370" s="164">
        <v>291.88</v>
      </c>
      <c r="H370" s="269">
        <v>3371798</v>
      </c>
      <c r="I370" s="185">
        <f>+G370-G368</f>
        <v>14.170000000000016</v>
      </c>
      <c r="J370" s="91"/>
      <c r="K370" s="20">
        <v>0</v>
      </c>
      <c r="L370" s="51" t="s">
        <v>23</v>
      </c>
      <c r="M370" s="52">
        <v>50</v>
      </c>
      <c r="N370" s="66" t="s">
        <v>24</v>
      </c>
      <c r="O370" s="66"/>
      <c r="P370" s="34"/>
      <c r="Q3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0" s="4"/>
      <c r="S370" s="38"/>
      <c r="T370" s="267"/>
    </row>
    <row r="371" spans="1:20" ht="66" customHeight="1" x14ac:dyDescent="0.25">
      <c r="A371" s="29"/>
      <c r="B371" s="78"/>
      <c r="C371" s="576">
        <v>91108</v>
      </c>
      <c r="D371" s="527" t="s">
        <v>259</v>
      </c>
      <c r="E371" s="161">
        <v>1</v>
      </c>
      <c r="F371" s="161" t="s">
        <v>82</v>
      </c>
      <c r="G371" s="162">
        <v>333.23</v>
      </c>
      <c r="H371" s="269">
        <v>3849473</v>
      </c>
      <c r="I371" s="175"/>
      <c r="J371" s="15"/>
      <c r="K371" s="20">
        <v>0</v>
      </c>
      <c r="L371" s="51" t="s">
        <v>23</v>
      </c>
      <c r="M371" s="52">
        <v>60</v>
      </c>
      <c r="N371" s="66" t="s">
        <v>24</v>
      </c>
      <c r="O371" s="66"/>
      <c r="P371" s="34"/>
      <c r="Q3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1" s="25" t="s">
        <v>23</v>
      </c>
      <c r="S371" s="52">
        <v>60</v>
      </c>
      <c r="T371" s="267"/>
    </row>
    <row r="372" spans="1:20" ht="66" customHeight="1" x14ac:dyDescent="0.25">
      <c r="A372" s="29">
        <v>91111</v>
      </c>
      <c r="B372" s="78"/>
      <c r="C372" s="577"/>
      <c r="D372" s="528"/>
      <c r="E372" s="140">
        <v>2</v>
      </c>
      <c r="F372" s="140" t="s">
        <v>253</v>
      </c>
      <c r="G372" s="141">
        <v>335.39</v>
      </c>
      <c r="H372" s="269">
        <v>3874425</v>
      </c>
      <c r="I372" s="184">
        <f>+G372-G371</f>
        <v>2.1599999999999682</v>
      </c>
      <c r="J372" s="91"/>
      <c r="K372" s="20">
        <v>0</v>
      </c>
      <c r="L372" s="51" t="s">
        <v>23</v>
      </c>
      <c r="M372" s="52">
        <v>60</v>
      </c>
      <c r="N372" s="66" t="s">
        <v>24</v>
      </c>
      <c r="O372" s="66"/>
      <c r="P372" s="34"/>
      <c r="Q3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2" s="4"/>
      <c r="S372" s="38"/>
      <c r="T372" s="267"/>
    </row>
    <row r="373" spans="1:20" ht="87" customHeight="1" thickBot="1" x14ac:dyDescent="0.3">
      <c r="A373" s="29">
        <v>91105</v>
      </c>
      <c r="B373" s="78"/>
      <c r="C373" s="578"/>
      <c r="D373" s="529"/>
      <c r="E373" s="163">
        <v>3</v>
      </c>
      <c r="F373" s="163" t="s">
        <v>255</v>
      </c>
      <c r="G373" s="164">
        <v>350.24</v>
      </c>
      <c r="H373" s="269">
        <v>4045972</v>
      </c>
      <c r="I373" s="185">
        <f>+G373-G371</f>
        <v>17.009999999999991</v>
      </c>
      <c r="J373" s="91"/>
      <c r="K373" s="20">
        <v>0</v>
      </c>
      <c r="L373" s="51" t="s">
        <v>23</v>
      </c>
      <c r="M373" s="52">
        <v>60</v>
      </c>
      <c r="N373" s="66" t="s">
        <v>24</v>
      </c>
      <c r="O373" s="66"/>
      <c r="P373" s="34"/>
      <c r="Q3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3" s="4"/>
      <c r="S373" s="38"/>
      <c r="T373" s="267"/>
    </row>
    <row r="374" spans="1:20" ht="66" customHeight="1" x14ac:dyDescent="0.25">
      <c r="A374" s="29"/>
      <c r="B374" s="78"/>
      <c r="C374" s="532">
        <v>92106</v>
      </c>
      <c r="D374" s="527" t="s">
        <v>260</v>
      </c>
      <c r="E374" s="161">
        <v>1</v>
      </c>
      <c r="F374" s="161" t="s">
        <v>82</v>
      </c>
      <c r="G374" s="162">
        <v>388.79</v>
      </c>
      <c r="H374" s="269">
        <v>4491302</v>
      </c>
      <c r="I374" s="175"/>
      <c r="J374" s="15"/>
      <c r="K374" s="20">
        <v>0</v>
      </c>
      <c r="L374" s="51" t="s">
        <v>23</v>
      </c>
      <c r="M374" s="52">
        <v>70</v>
      </c>
      <c r="N374" s="66" t="s">
        <v>24</v>
      </c>
      <c r="O374" s="66"/>
      <c r="P374" s="34"/>
      <c r="Q37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4" s="25" t="s">
        <v>23</v>
      </c>
      <c r="S374" s="52">
        <v>70</v>
      </c>
      <c r="T374" s="267"/>
    </row>
    <row r="375" spans="1:20" ht="66" customHeight="1" x14ac:dyDescent="0.25">
      <c r="A375" s="29">
        <v>92109</v>
      </c>
      <c r="B375" s="78"/>
      <c r="C375" s="533"/>
      <c r="D375" s="528"/>
      <c r="E375" s="140">
        <v>2</v>
      </c>
      <c r="F375" s="140" t="s">
        <v>253</v>
      </c>
      <c r="G375" s="141">
        <v>391.29</v>
      </c>
      <c r="H375" s="269">
        <v>4520182</v>
      </c>
      <c r="I375" s="184">
        <f>+G375-G374</f>
        <v>2.5</v>
      </c>
      <c r="J375" s="91"/>
      <c r="K375" s="20">
        <v>0</v>
      </c>
      <c r="L375" s="51" t="s">
        <v>23</v>
      </c>
      <c r="M375" s="52">
        <v>70</v>
      </c>
      <c r="N375" s="66" t="s">
        <v>24</v>
      </c>
      <c r="O375" s="66"/>
      <c r="P375" s="34"/>
      <c r="Q3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5" s="4"/>
      <c r="S375" s="38"/>
      <c r="T375" s="267"/>
    </row>
    <row r="376" spans="1:20" ht="66" customHeight="1" thickBot="1" x14ac:dyDescent="0.3">
      <c r="A376" s="29">
        <v>92103</v>
      </c>
      <c r="B376" s="78"/>
      <c r="C376" s="534"/>
      <c r="D376" s="529"/>
      <c r="E376" s="163">
        <v>3</v>
      </c>
      <c r="F376" s="163" t="s">
        <v>255</v>
      </c>
      <c r="G376" s="164">
        <v>408.64</v>
      </c>
      <c r="H376" s="269">
        <v>4720609</v>
      </c>
      <c r="I376" s="185">
        <f>+G376-G374</f>
        <v>19.849999999999966</v>
      </c>
      <c r="J376" s="91"/>
      <c r="K376" s="20">
        <v>0</v>
      </c>
      <c r="L376" s="51" t="s">
        <v>23</v>
      </c>
      <c r="M376" s="52">
        <v>70</v>
      </c>
      <c r="N376" s="66" t="s">
        <v>24</v>
      </c>
      <c r="O376" s="66"/>
      <c r="P376" s="34"/>
      <c r="Q37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6" s="4"/>
      <c r="S376" s="38"/>
      <c r="T376" s="267"/>
    </row>
    <row r="377" spans="1:20" ht="69" customHeight="1" x14ac:dyDescent="0.25">
      <c r="A377" s="29"/>
      <c r="B377" s="78"/>
      <c r="C377" s="532">
        <v>92107</v>
      </c>
      <c r="D377" s="594" t="s">
        <v>261</v>
      </c>
      <c r="E377" s="161">
        <v>1</v>
      </c>
      <c r="F377" s="161" t="s">
        <v>82</v>
      </c>
      <c r="G377" s="162">
        <v>444.31</v>
      </c>
      <c r="H377" s="269">
        <v>5132669</v>
      </c>
      <c r="I377" s="175"/>
      <c r="J377" s="15"/>
      <c r="K377" s="20">
        <v>0</v>
      </c>
      <c r="L377" s="51" t="s">
        <v>23</v>
      </c>
      <c r="M377" s="52">
        <v>80</v>
      </c>
      <c r="N377" s="66" t="s">
        <v>24</v>
      </c>
      <c r="O377" s="66"/>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7" s="25" t="s">
        <v>23</v>
      </c>
      <c r="S377" s="52">
        <v>80</v>
      </c>
      <c r="T377" s="267"/>
    </row>
    <row r="378" spans="1:20" ht="69" customHeight="1" x14ac:dyDescent="0.25">
      <c r="A378" s="29">
        <v>92110</v>
      </c>
      <c r="B378" s="78"/>
      <c r="C378" s="533"/>
      <c r="D378" s="595"/>
      <c r="E378" s="140">
        <v>2</v>
      </c>
      <c r="F378" s="140" t="s">
        <v>253</v>
      </c>
      <c r="G378" s="141">
        <v>447.19</v>
      </c>
      <c r="H378" s="269">
        <v>5165939</v>
      </c>
      <c r="I378" s="184">
        <f>+G378-G377</f>
        <v>2.8799999999999955</v>
      </c>
      <c r="J378" s="97"/>
      <c r="K378" s="20">
        <v>0</v>
      </c>
      <c r="L378" s="51" t="s">
        <v>23</v>
      </c>
      <c r="M378" s="52">
        <v>80</v>
      </c>
      <c r="N378" s="66" t="s">
        <v>24</v>
      </c>
      <c r="O378" s="66"/>
      <c r="P378" s="34"/>
      <c r="Q3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8" s="4"/>
      <c r="S378" s="38"/>
      <c r="T378" s="267"/>
    </row>
    <row r="379" spans="1:20" ht="69" customHeight="1" thickBot="1" x14ac:dyDescent="0.3">
      <c r="A379" s="29">
        <v>92104</v>
      </c>
      <c r="B379" s="78"/>
      <c r="C379" s="534"/>
      <c r="D379" s="596"/>
      <c r="E379" s="163">
        <v>3</v>
      </c>
      <c r="F379" s="163" t="s">
        <v>255</v>
      </c>
      <c r="G379" s="164">
        <v>467</v>
      </c>
      <c r="H379" s="269">
        <v>5394784</v>
      </c>
      <c r="I379" s="185">
        <f>+G379-G377</f>
        <v>22.689999999999998</v>
      </c>
      <c r="J379" s="97"/>
      <c r="K379" s="20">
        <v>0</v>
      </c>
      <c r="L379" s="51" t="s">
        <v>23</v>
      </c>
      <c r="M379" s="52">
        <v>80</v>
      </c>
      <c r="N379" s="66" t="s">
        <v>24</v>
      </c>
      <c r="O379" s="66"/>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9" s="4"/>
      <c r="S379" s="38"/>
      <c r="T379" s="267"/>
    </row>
    <row r="380" spans="1:20" ht="68.25" customHeight="1" x14ac:dyDescent="0.25">
      <c r="A380" s="29"/>
      <c r="B380" s="78"/>
      <c r="C380" s="532">
        <v>92108</v>
      </c>
      <c r="D380" s="594" t="s">
        <v>262</v>
      </c>
      <c r="E380" s="161">
        <v>1</v>
      </c>
      <c r="F380" s="161" t="s">
        <v>82</v>
      </c>
      <c r="G380" s="162">
        <v>499.87</v>
      </c>
      <c r="H380" s="269">
        <v>5774498</v>
      </c>
      <c r="I380" s="175"/>
      <c r="J380" s="15"/>
      <c r="K380" s="20">
        <v>0</v>
      </c>
      <c r="L380" s="51" t="s">
        <v>23</v>
      </c>
      <c r="M380" s="52">
        <v>90</v>
      </c>
      <c r="N380" s="66" t="s">
        <v>24</v>
      </c>
      <c r="O380" s="66"/>
      <c r="P380" s="34"/>
      <c r="Q3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80" s="25" t="s">
        <v>23</v>
      </c>
      <c r="S380" s="52">
        <v>90</v>
      </c>
      <c r="T380" s="267"/>
    </row>
    <row r="381" spans="1:20" ht="68.25" customHeight="1" x14ac:dyDescent="0.25">
      <c r="A381" s="29">
        <v>92111</v>
      </c>
      <c r="B381" s="78"/>
      <c r="C381" s="533"/>
      <c r="D381" s="595"/>
      <c r="E381" s="140">
        <v>2</v>
      </c>
      <c r="F381" s="140" t="s">
        <v>253</v>
      </c>
      <c r="G381" s="141">
        <v>503.09</v>
      </c>
      <c r="H381" s="269">
        <v>5811696</v>
      </c>
      <c r="I381" s="184">
        <f>+G381-G380</f>
        <v>3.2199999999999704</v>
      </c>
      <c r="J381" s="91"/>
      <c r="K381" s="20">
        <v>0</v>
      </c>
      <c r="L381" s="51" t="s">
        <v>23</v>
      </c>
      <c r="M381" s="52">
        <v>90</v>
      </c>
      <c r="N381" s="66" t="s">
        <v>24</v>
      </c>
      <c r="O381" s="66"/>
      <c r="P381" s="34"/>
      <c r="Q381" s="108"/>
      <c r="R381" s="4"/>
      <c r="S381" s="38"/>
      <c r="T381" s="267"/>
    </row>
    <row r="382" spans="1:20" ht="68.25" customHeight="1" thickBot="1" x14ac:dyDescent="0.3">
      <c r="A382" s="29">
        <v>92105</v>
      </c>
      <c r="B382" s="78"/>
      <c r="C382" s="534"/>
      <c r="D382" s="596"/>
      <c r="E382" s="163">
        <v>3</v>
      </c>
      <c r="F382" s="163" t="s">
        <v>255</v>
      </c>
      <c r="G382" s="164">
        <v>525.36</v>
      </c>
      <c r="H382" s="269">
        <v>6068959</v>
      </c>
      <c r="I382" s="185">
        <f>+G382-G380</f>
        <v>25.490000000000009</v>
      </c>
      <c r="J382" s="91"/>
      <c r="K382" s="20">
        <v>0</v>
      </c>
      <c r="L382" s="51" t="s">
        <v>23</v>
      </c>
      <c r="M382" s="52">
        <v>90</v>
      </c>
      <c r="N382" s="66" t="s">
        <v>24</v>
      </c>
      <c r="O382" s="66"/>
      <c r="P382" s="34"/>
      <c r="Q382" s="108"/>
      <c r="R382" s="4"/>
      <c r="S382" s="38"/>
      <c r="T382" s="267"/>
    </row>
    <row r="383" spans="1:20" ht="35.25" customHeight="1" x14ac:dyDescent="0.25">
      <c r="A383" s="1"/>
      <c r="B383" s="5"/>
      <c r="C383" s="535" t="s">
        <v>263</v>
      </c>
      <c r="D383" s="536"/>
      <c r="E383" s="536"/>
      <c r="F383" s="536"/>
      <c r="G383" s="536"/>
      <c r="H383" s="537"/>
      <c r="I383" s="174"/>
      <c r="J383" s="37"/>
      <c r="K383" s="20">
        <v>0</v>
      </c>
      <c r="L383" s="31"/>
      <c r="M383" s="32" t="s">
        <v>46</v>
      </c>
      <c r="N383" s="33" t="s">
        <v>46</v>
      </c>
      <c r="O383" s="33"/>
      <c r="P383" s="34"/>
      <c r="Q383" s="108"/>
      <c r="R383" s="4"/>
      <c r="S383" s="38"/>
      <c r="T383" s="267"/>
    </row>
    <row r="384" spans="1:20" ht="15.75" thickBot="1" x14ac:dyDescent="0.3">
      <c r="A384" s="1"/>
      <c r="B384" s="59" t="s">
        <v>1</v>
      </c>
      <c r="C384" s="194" t="s">
        <v>1</v>
      </c>
      <c r="D384" s="194" t="s">
        <v>2</v>
      </c>
      <c r="E384" s="194" t="s">
        <v>3</v>
      </c>
      <c r="F384" s="194" t="s">
        <v>4</v>
      </c>
      <c r="G384" s="156" t="s">
        <v>5</v>
      </c>
      <c r="H384" s="269"/>
      <c r="I384" s="172"/>
      <c r="J384" s="254"/>
      <c r="K384" s="20">
        <v>0</v>
      </c>
      <c r="L384" s="31"/>
      <c r="M384" s="32" t="s">
        <v>46</v>
      </c>
      <c r="N384" s="33" t="s">
        <v>46</v>
      </c>
      <c r="O384" s="33"/>
      <c r="P384" s="34"/>
      <c r="Q384" s="108"/>
      <c r="R384" s="4"/>
      <c r="S384" s="38"/>
      <c r="T384" s="267"/>
    </row>
    <row r="385" spans="1:20" ht="42.75" customHeight="1" x14ac:dyDescent="0.25">
      <c r="A385" s="64"/>
      <c r="B385" s="92">
        <v>2031</v>
      </c>
      <c r="C385" s="519">
        <v>2031</v>
      </c>
      <c r="D385" s="527" t="s">
        <v>264</v>
      </c>
      <c r="E385" s="161">
        <v>1</v>
      </c>
      <c r="F385" s="161" t="s">
        <v>265</v>
      </c>
      <c r="G385" s="162">
        <v>297.14</v>
      </c>
      <c r="H385" s="269">
        <v>3432561</v>
      </c>
      <c r="I385" s="175"/>
      <c r="J385" s="15"/>
      <c r="K385" s="20">
        <v>0</v>
      </c>
      <c r="L385" s="31" t="s">
        <v>266</v>
      </c>
      <c r="M385" s="32">
        <v>100</v>
      </c>
      <c r="N385" s="31" t="s">
        <v>266</v>
      </c>
      <c r="O385" s="33">
        <v>975</v>
      </c>
      <c r="P385" s="34"/>
      <c r="Q3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5" s="16" t="s">
        <v>266</v>
      </c>
      <c r="S385" s="32">
        <v>100</v>
      </c>
      <c r="T385" s="267"/>
    </row>
    <row r="386" spans="1:20" ht="57" customHeight="1" x14ac:dyDescent="0.25">
      <c r="A386" s="53">
        <v>2059</v>
      </c>
      <c r="B386" s="92"/>
      <c r="C386" s="523"/>
      <c r="D386" s="528"/>
      <c r="E386" s="140">
        <v>2</v>
      </c>
      <c r="F386" s="140" t="s">
        <v>267</v>
      </c>
      <c r="G386" s="141">
        <v>300.7</v>
      </c>
      <c r="H386" s="269">
        <v>3473686</v>
      </c>
      <c r="I386" s="184">
        <f>+G386-G385</f>
        <v>3.5600000000000023</v>
      </c>
      <c r="J386" s="97"/>
      <c r="K386" s="20">
        <v>0</v>
      </c>
      <c r="L386" s="31" t="s">
        <v>266</v>
      </c>
      <c r="M386" s="32">
        <v>100</v>
      </c>
      <c r="N386" s="31" t="s">
        <v>266</v>
      </c>
      <c r="O386" s="33">
        <v>975</v>
      </c>
      <c r="P386" s="34"/>
      <c r="Q386" s="108"/>
      <c r="R386" s="4"/>
      <c r="S386" s="38"/>
      <c r="T386" s="267"/>
    </row>
    <row r="387" spans="1:20" ht="30.75" customHeight="1" thickBot="1" x14ac:dyDescent="0.3">
      <c r="A387" s="55">
        <v>2034</v>
      </c>
      <c r="B387" s="92"/>
      <c r="C387" s="520"/>
      <c r="D387" s="529"/>
      <c r="E387" s="163">
        <v>3</v>
      </c>
      <c r="F387" s="163" t="s">
        <v>268</v>
      </c>
      <c r="G387" s="164">
        <v>392.65</v>
      </c>
      <c r="H387" s="269">
        <v>4535893</v>
      </c>
      <c r="I387" s="185">
        <f>+G387-G385</f>
        <v>95.509999999999991</v>
      </c>
      <c r="J387" s="97"/>
      <c r="K387" s="20">
        <v>0</v>
      </c>
      <c r="L387" s="31" t="s">
        <v>266</v>
      </c>
      <c r="M387" s="32">
        <v>100</v>
      </c>
      <c r="N387" s="31" t="s">
        <v>266</v>
      </c>
      <c r="O387" s="33">
        <v>975</v>
      </c>
      <c r="P387" s="34"/>
      <c r="Q387" s="108"/>
      <c r="R387" s="4"/>
      <c r="S387" s="38"/>
      <c r="T387" s="267"/>
    </row>
    <row r="388" spans="1:20" ht="15.75" thickBot="1" x14ac:dyDescent="0.3">
      <c r="A388" s="1"/>
      <c r="B388" s="78">
        <v>2032</v>
      </c>
      <c r="C388" s="198">
        <v>2032</v>
      </c>
      <c r="D388" s="252" t="s">
        <v>269</v>
      </c>
      <c r="E388" s="199"/>
      <c r="F388" s="199" t="s">
        <v>22</v>
      </c>
      <c r="G388" s="200">
        <v>325.47000000000003</v>
      </c>
      <c r="H388" s="269">
        <v>3759829</v>
      </c>
      <c r="I388" s="178"/>
      <c r="J388" s="20"/>
      <c r="K388" s="20">
        <v>0</v>
      </c>
      <c r="L388" s="31" t="s">
        <v>266</v>
      </c>
      <c r="M388" s="32">
        <v>100</v>
      </c>
      <c r="N388" s="31" t="s">
        <v>266</v>
      </c>
      <c r="O388" s="33">
        <v>975</v>
      </c>
      <c r="P388" s="34"/>
      <c r="Q3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8" s="16" t="s">
        <v>266</v>
      </c>
      <c r="S388" s="32">
        <v>100</v>
      </c>
      <c r="T388" s="267"/>
    </row>
    <row r="389" spans="1:20" ht="78" customHeight="1" x14ac:dyDescent="0.25">
      <c r="A389" s="64"/>
      <c r="B389" s="78">
        <v>2033</v>
      </c>
      <c r="C389" s="519">
        <v>2033</v>
      </c>
      <c r="D389" s="521" t="s">
        <v>270</v>
      </c>
      <c r="E389" s="161">
        <v>1</v>
      </c>
      <c r="F389" s="201" t="s">
        <v>271</v>
      </c>
      <c r="G389" s="162">
        <v>247.64</v>
      </c>
      <c r="H389" s="269">
        <v>2860737</v>
      </c>
      <c r="I389" s="175"/>
      <c r="J389" s="15"/>
      <c r="K389" s="20">
        <v>0</v>
      </c>
      <c r="L389" s="31" t="s">
        <v>266</v>
      </c>
      <c r="M389" s="32">
        <v>100</v>
      </c>
      <c r="N389" s="31" t="s">
        <v>266</v>
      </c>
      <c r="O389" s="33">
        <v>975</v>
      </c>
      <c r="P389" s="34"/>
      <c r="Q3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9" s="16" t="s">
        <v>266</v>
      </c>
      <c r="S389" s="32">
        <v>100</v>
      </c>
      <c r="T389" s="267"/>
    </row>
    <row r="390" spans="1:20" ht="42.75" customHeight="1" x14ac:dyDescent="0.25">
      <c r="A390" s="53">
        <v>2040</v>
      </c>
      <c r="B390" s="78"/>
      <c r="C390" s="523"/>
      <c r="D390" s="531"/>
      <c r="E390" s="140">
        <v>2</v>
      </c>
      <c r="F390" s="202" t="s">
        <v>272</v>
      </c>
      <c r="G390" s="141">
        <v>254.68</v>
      </c>
      <c r="H390" s="269">
        <v>2942063</v>
      </c>
      <c r="I390" s="184">
        <f>+G390-G389</f>
        <v>7.0400000000000205</v>
      </c>
      <c r="J390" s="97"/>
      <c r="K390" s="20">
        <v>0</v>
      </c>
      <c r="L390" s="31" t="s">
        <v>266</v>
      </c>
      <c r="M390" s="32">
        <v>100</v>
      </c>
      <c r="N390" s="31" t="s">
        <v>266</v>
      </c>
      <c r="O390" s="33">
        <v>975</v>
      </c>
      <c r="P390" s="34"/>
      <c r="Q390" s="108"/>
      <c r="R390" s="4"/>
      <c r="S390" s="38"/>
      <c r="T390" s="267">
        <f>G389+10.61</f>
        <v>258.25</v>
      </c>
    </row>
    <row r="391" spans="1:20" ht="57.75" customHeight="1" thickBot="1" x14ac:dyDescent="0.3">
      <c r="A391" s="55">
        <v>2036</v>
      </c>
      <c r="B391" s="78"/>
      <c r="C391" s="520"/>
      <c r="D391" s="522"/>
      <c r="E391" s="163">
        <v>3</v>
      </c>
      <c r="F391" s="203" t="s">
        <v>273</v>
      </c>
      <c r="G391" s="164">
        <v>258.25</v>
      </c>
      <c r="H391" s="269">
        <v>2983304</v>
      </c>
      <c r="I391" s="185">
        <f>+G391-G389</f>
        <v>10.610000000000014</v>
      </c>
      <c r="J391" s="97"/>
      <c r="K391" s="20">
        <v>0</v>
      </c>
      <c r="L391" s="31" t="s">
        <v>266</v>
      </c>
      <c r="M391" s="32">
        <v>100</v>
      </c>
      <c r="N391" s="31" t="s">
        <v>266</v>
      </c>
      <c r="O391" s="33">
        <v>975</v>
      </c>
      <c r="P391" s="34"/>
      <c r="Q391" s="108"/>
      <c r="R391" s="4"/>
      <c r="S391" s="38"/>
      <c r="T391" s="267"/>
    </row>
    <row r="392" spans="1:20" ht="20.25" customHeight="1" x14ac:dyDescent="0.25">
      <c r="A392" s="1"/>
      <c r="B392" s="78">
        <v>2035</v>
      </c>
      <c r="C392" s="204">
        <v>2035</v>
      </c>
      <c r="D392" s="205" t="s">
        <v>274</v>
      </c>
      <c r="E392" s="151"/>
      <c r="F392" s="151" t="s">
        <v>22</v>
      </c>
      <c r="G392" s="195">
        <v>166.26</v>
      </c>
      <c r="H392" s="269">
        <v>1920636</v>
      </c>
      <c r="I392" s="174"/>
      <c r="J392" s="20"/>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2" s="16" t="s">
        <v>266</v>
      </c>
      <c r="S392" s="32">
        <v>100</v>
      </c>
      <c r="T392" s="267"/>
    </row>
    <row r="393" spans="1:20" ht="29.25" thickBot="1" x14ac:dyDescent="0.3">
      <c r="A393" s="1"/>
      <c r="B393" s="78">
        <v>2037</v>
      </c>
      <c r="C393" s="152">
        <v>2037</v>
      </c>
      <c r="D393" s="165" t="s">
        <v>275</v>
      </c>
      <c r="E393" s="150"/>
      <c r="F393" s="150" t="s">
        <v>22</v>
      </c>
      <c r="G393" s="158">
        <v>293.62</v>
      </c>
      <c r="H393" s="269">
        <v>3391898</v>
      </c>
      <c r="I393" s="172"/>
      <c r="J393" s="20"/>
      <c r="K393" s="20">
        <v>0</v>
      </c>
      <c r="L393" s="31" t="s">
        <v>266</v>
      </c>
      <c r="M393" s="32">
        <v>100</v>
      </c>
      <c r="N393" s="33" t="s">
        <v>266</v>
      </c>
      <c r="O393" s="33">
        <v>975</v>
      </c>
      <c r="P393" s="34"/>
      <c r="Q3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3" s="16" t="s">
        <v>266</v>
      </c>
      <c r="S393" s="32">
        <v>100</v>
      </c>
      <c r="T393" s="267"/>
    </row>
    <row r="394" spans="1:20" ht="45" customHeight="1" x14ac:dyDescent="0.25">
      <c r="A394" s="29"/>
      <c r="B394" s="78">
        <v>2039</v>
      </c>
      <c r="C394" s="519">
        <v>2039</v>
      </c>
      <c r="D394" s="527" t="s">
        <v>276</v>
      </c>
      <c r="E394" s="161">
        <v>1</v>
      </c>
      <c r="F394" s="161" t="s">
        <v>277</v>
      </c>
      <c r="G394" s="162">
        <v>201.63</v>
      </c>
      <c r="H394" s="269">
        <v>2329230</v>
      </c>
      <c r="I394" s="175"/>
      <c r="J394" s="15"/>
      <c r="K394" s="20">
        <v>0</v>
      </c>
      <c r="L394" s="31" t="s">
        <v>266</v>
      </c>
      <c r="M394" s="32">
        <v>100</v>
      </c>
      <c r="N394" s="33" t="s">
        <v>266</v>
      </c>
      <c r="O394" s="33">
        <v>975</v>
      </c>
      <c r="P394" s="34"/>
      <c r="Q3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4" s="16" t="s">
        <v>266</v>
      </c>
      <c r="S394" s="32">
        <v>100</v>
      </c>
      <c r="T394" s="267"/>
    </row>
    <row r="395" spans="1:20" ht="40.5" customHeight="1" thickBot="1" x14ac:dyDescent="0.3">
      <c r="A395" s="29">
        <v>2038</v>
      </c>
      <c r="B395" s="78"/>
      <c r="C395" s="520"/>
      <c r="D395" s="529"/>
      <c r="E395" s="163">
        <v>2</v>
      </c>
      <c r="F395" s="163" t="s">
        <v>278</v>
      </c>
      <c r="G395" s="164">
        <v>244.08</v>
      </c>
      <c r="H395" s="269">
        <v>2819612</v>
      </c>
      <c r="I395" s="185">
        <f>+G395-G394</f>
        <v>42.450000000000017</v>
      </c>
      <c r="J395" s="91"/>
      <c r="K395" s="20">
        <v>0</v>
      </c>
      <c r="L395" s="31" t="s">
        <v>266</v>
      </c>
      <c r="M395" s="32">
        <v>100</v>
      </c>
      <c r="N395" s="33" t="s">
        <v>266</v>
      </c>
      <c r="O395" s="33">
        <v>975</v>
      </c>
      <c r="P395" s="34"/>
      <c r="Q395" s="108"/>
      <c r="R395" s="4"/>
      <c r="S395" s="38"/>
      <c r="T395" s="267"/>
    </row>
    <row r="396" spans="1:20" ht="28.5" x14ac:dyDescent="0.25">
      <c r="A396" s="1"/>
      <c r="B396" s="78">
        <v>2041</v>
      </c>
      <c r="C396" s="204">
        <v>2041</v>
      </c>
      <c r="D396" s="205" t="s">
        <v>279</v>
      </c>
      <c r="E396" s="151"/>
      <c r="F396" s="151" t="s">
        <v>22</v>
      </c>
      <c r="G396" s="195">
        <v>268.85000000000002</v>
      </c>
      <c r="H396" s="269">
        <v>3105755</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6" s="16" t="s">
        <v>266</v>
      </c>
      <c r="S396" s="32">
        <v>100</v>
      </c>
      <c r="T396" s="267"/>
    </row>
    <row r="397" spans="1:20" ht="15.75" thickBot="1" x14ac:dyDescent="0.3">
      <c r="A397" s="1"/>
      <c r="B397" s="78">
        <v>2042</v>
      </c>
      <c r="C397" s="152">
        <v>2042</v>
      </c>
      <c r="D397" s="165" t="s">
        <v>280</v>
      </c>
      <c r="E397" s="150"/>
      <c r="F397" s="150" t="s">
        <v>22</v>
      </c>
      <c r="G397" s="158">
        <v>336.07</v>
      </c>
      <c r="H397" s="269">
        <v>3882281</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7" s="16" t="s">
        <v>266</v>
      </c>
      <c r="S397" s="32">
        <v>100</v>
      </c>
      <c r="T397" s="267"/>
    </row>
    <row r="398" spans="1:20" ht="57" customHeight="1" x14ac:dyDescent="0.25">
      <c r="A398" s="29"/>
      <c r="B398" s="78">
        <v>2043</v>
      </c>
      <c r="C398" s="519">
        <v>2043</v>
      </c>
      <c r="D398" s="527" t="s">
        <v>281</v>
      </c>
      <c r="E398" s="161">
        <v>1</v>
      </c>
      <c r="F398" s="161" t="s">
        <v>282</v>
      </c>
      <c r="G398" s="162">
        <v>212.27</v>
      </c>
      <c r="H398" s="269">
        <v>2452143</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8" s="16" t="s">
        <v>266</v>
      </c>
      <c r="S398" s="32">
        <v>100</v>
      </c>
      <c r="T398" s="267"/>
    </row>
    <row r="399" spans="1:20" ht="28.5" customHeight="1" thickBot="1" x14ac:dyDescent="0.3">
      <c r="A399" s="29" t="s">
        <v>283</v>
      </c>
      <c r="B399" s="78"/>
      <c r="C399" s="520"/>
      <c r="D399" s="529"/>
      <c r="E399" s="163">
        <v>2</v>
      </c>
      <c r="F399" s="163" t="s">
        <v>284</v>
      </c>
      <c r="G399" s="164">
        <v>229.96</v>
      </c>
      <c r="H399" s="269">
        <v>2656498</v>
      </c>
      <c r="I399" s="185">
        <f>+G399-G398</f>
        <v>17.689999999999998</v>
      </c>
      <c r="J399" s="98"/>
      <c r="K399" s="20">
        <v>0</v>
      </c>
      <c r="L399" s="31" t="s">
        <v>266</v>
      </c>
      <c r="M399" s="32">
        <v>100</v>
      </c>
      <c r="N399" s="33" t="s">
        <v>266</v>
      </c>
      <c r="O399" s="33">
        <v>975</v>
      </c>
      <c r="P399" s="34"/>
      <c r="Q399" s="108"/>
      <c r="R399" s="4"/>
      <c r="S399" s="38"/>
      <c r="T399" s="267"/>
    </row>
    <row r="400" spans="1:20" ht="57" customHeight="1" x14ac:dyDescent="0.25">
      <c r="A400" s="29"/>
      <c r="B400" s="78">
        <v>2045</v>
      </c>
      <c r="C400" s="519">
        <v>2045</v>
      </c>
      <c r="D400" s="524" t="s">
        <v>285</v>
      </c>
      <c r="E400" s="161">
        <v>1</v>
      </c>
      <c r="F400" s="161" t="s">
        <v>286</v>
      </c>
      <c r="G400" s="162">
        <v>152.13</v>
      </c>
      <c r="H400" s="269">
        <v>1757406</v>
      </c>
      <c r="I400" s="175"/>
      <c r="J400" s="15"/>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400" s="16" t="s">
        <v>266</v>
      </c>
      <c r="S400" s="32">
        <v>100</v>
      </c>
      <c r="T400" s="267"/>
    </row>
    <row r="401" spans="1:20" ht="22.5" customHeight="1" x14ac:dyDescent="0.25">
      <c r="A401" s="29">
        <v>2047</v>
      </c>
      <c r="B401" s="78"/>
      <c r="C401" s="523"/>
      <c r="D401" s="525"/>
      <c r="E401" s="140">
        <v>2</v>
      </c>
      <c r="F401" s="140" t="s">
        <v>217</v>
      </c>
      <c r="G401" s="141">
        <v>169.82</v>
      </c>
      <c r="H401" s="269">
        <v>1961761</v>
      </c>
      <c r="I401" s="184">
        <f>+G401-G400</f>
        <v>17.689999999999998</v>
      </c>
      <c r="J401" s="15"/>
      <c r="K401" s="20">
        <v>0</v>
      </c>
      <c r="L401" s="31" t="s">
        <v>266</v>
      </c>
      <c r="M401" s="32">
        <v>100</v>
      </c>
      <c r="N401" s="33" t="s">
        <v>266</v>
      </c>
      <c r="O401" s="33">
        <v>975</v>
      </c>
      <c r="P401" s="34"/>
      <c r="Q401" s="108"/>
      <c r="R401" s="4"/>
      <c r="S401" s="38"/>
      <c r="T401" s="267"/>
    </row>
    <row r="402" spans="1:20" ht="24" customHeight="1" thickBot="1" x14ac:dyDescent="0.3">
      <c r="A402" s="29">
        <v>2046</v>
      </c>
      <c r="B402" s="78"/>
      <c r="C402" s="520"/>
      <c r="D402" s="526"/>
      <c r="E402" s="163">
        <v>3</v>
      </c>
      <c r="F402" s="163" t="s">
        <v>287</v>
      </c>
      <c r="G402" s="164">
        <v>173.34</v>
      </c>
      <c r="H402" s="269">
        <v>2002424</v>
      </c>
      <c r="I402" s="185">
        <f>+G402-G400</f>
        <v>21.210000000000008</v>
      </c>
      <c r="J402" s="15"/>
      <c r="K402" s="20">
        <v>0</v>
      </c>
      <c r="L402" s="31" t="s">
        <v>266</v>
      </c>
      <c r="M402" s="32">
        <v>100</v>
      </c>
      <c r="N402" s="33" t="s">
        <v>266</v>
      </c>
      <c r="O402" s="33">
        <v>975</v>
      </c>
      <c r="P402" s="34"/>
      <c r="Q402" s="108"/>
      <c r="R402" s="4"/>
      <c r="S402" s="38"/>
      <c r="T402" s="267"/>
    </row>
    <row r="403" spans="1:20" ht="28.5" customHeight="1" x14ac:dyDescent="0.25">
      <c r="A403" s="53"/>
      <c r="B403" s="92">
        <v>2053</v>
      </c>
      <c r="C403" s="519">
        <v>2053</v>
      </c>
      <c r="D403" s="527" t="s">
        <v>288</v>
      </c>
      <c r="E403" s="161">
        <v>1</v>
      </c>
      <c r="F403" s="161" t="s">
        <v>289</v>
      </c>
      <c r="G403" s="162">
        <v>106.11</v>
      </c>
      <c r="H403" s="269">
        <v>1225783</v>
      </c>
      <c r="I403" s="175"/>
      <c r="J403" s="15"/>
      <c r="K403" s="20">
        <v>0</v>
      </c>
      <c r="L403" s="31" t="s">
        <v>266</v>
      </c>
      <c r="M403" s="32">
        <v>100</v>
      </c>
      <c r="N403" s="33" t="s">
        <v>266</v>
      </c>
      <c r="O403" s="33">
        <v>975</v>
      </c>
      <c r="P403" s="34"/>
      <c r="Q4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3" s="16" t="s">
        <v>266</v>
      </c>
      <c r="S403" s="32">
        <v>100</v>
      </c>
      <c r="T403" s="267"/>
    </row>
    <row r="404" spans="1:20" ht="28.5" customHeight="1" x14ac:dyDescent="0.25">
      <c r="A404" s="53" t="s">
        <v>290</v>
      </c>
      <c r="B404" s="92"/>
      <c r="C404" s="523"/>
      <c r="D404" s="528"/>
      <c r="E404" s="140">
        <v>2</v>
      </c>
      <c r="F404" s="140" t="s">
        <v>291</v>
      </c>
      <c r="G404" s="141">
        <v>120.28</v>
      </c>
      <c r="H404" s="269">
        <v>1389475</v>
      </c>
      <c r="I404" s="184">
        <f>+G404-G403</f>
        <v>14.170000000000002</v>
      </c>
      <c r="J404" s="91"/>
      <c r="K404" s="20">
        <v>0</v>
      </c>
      <c r="L404" s="31" t="s">
        <v>266</v>
      </c>
      <c r="M404" s="32">
        <v>100</v>
      </c>
      <c r="N404" s="33" t="s">
        <v>266</v>
      </c>
      <c r="O404" s="33">
        <v>975</v>
      </c>
      <c r="P404" s="34"/>
      <c r="Q404" s="108"/>
      <c r="R404" s="4"/>
      <c r="S404" s="38"/>
      <c r="T404" s="267"/>
    </row>
    <row r="405" spans="1:20" ht="15" customHeight="1" x14ac:dyDescent="0.25">
      <c r="A405" s="53">
        <v>2058</v>
      </c>
      <c r="B405" s="92"/>
      <c r="C405" s="523"/>
      <c r="D405" s="528"/>
      <c r="E405" s="140">
        <v>3</v>
      </c>
      <c r="F405" s="140" t="s">
        <v>292</v>
      </c>
      <c r="G405" s="141">
        <v>127.36</v>
      </c>
      <c r="H405" s="269">
        <v>1471263</v>
      </c>
      <c r="I405" s="184">
        <f>+G405-G403</f>
        <v>21.25</v>
      </c>
      <c r="J405" s="91"/>
      <c r="K405" s="20">
        <v>0</v>
      </c>
      <c r="L405" s="31" t="s">
        <v>266</v>
      </c>
      <c r="M405" s="32">
        <v>100</v>
      </c>
      <c r="N405" s="33" t="s">
        <v>266</v>
      </c>
      <c r="O405" s="33">
        <v>975</v>
      </c>
      <c r="P405" s="34"/>
      <c r="Q405" s="108"/>
      <c r="R405" s="4"/>
      <c r="S405" s="38"/>
      <c r="T405" s="267"/>
    </row>
    <row r="406" spans="1:20" ht="15" customHeight="1" x14ac:dyDescent="0.25">
      <c r="A406" s="53">
        <v>2051</v>
      </c>
      <c r="B406" s="92"/>
      <c r="C406" s="523"/>
      <c r="D406" s="528"/>
      <c r="E406" s="140">
        <v>4</v>
      </c>
      <c r="F406" s="140" t="s">
        <v>293</v>
      </c>
      <c r="G406" s="141">
        <v>134.44999999999999</v>
      </c>
      <c r="H406" s="269">
        <v>1553166</v>
      </c>
      <c r="I406" s="184">
        <f>+G406-G403</f>
        <v>28.339999999999989</v>
      </c>
      <c r="J406" s="91"/>
      <c r="K406" s="20">
        <v>0</v>
      </c>
      <c r="L406" s="31" t="s">
        <v>266</v>
      </c>
      <c r="M406" s="32">
        <v>100</v>
      </c>
      <c r="N406" s="33" t="s">
        <v>266</v>
      </c>
      <c r="O406" s="33">
        <v>975</v>
      </c>
      <c r="P406" s="34"/>
      <c r="Q406" s="108"/>
      <c r="R406" s="4"/>
      <c r="S406" s="38"/>
      <c r="T406" s="267"/>
    </row>
    <row r="407" spans="1:20" ht="28.5" customHeight="1" x14ac:dyDescent="0.25">
      <c r="A407" s="53">
        <v>2052</v>
      </c>
      <c r="B407" s="92"/>
      <c r="C407" s="523"/>
      <c r="D407" s="528"/>
      <c r="E407" s="140">
        <v>5</v>
      </c>
      <c r="F407" s="140" t="s">
        <v>294</v>
      </c>
      <c r="G407" s="141">
        <v>137.97</v>
      </c>
      <c r="H407" s="269">
        <v>1593829</v>
      </c>
      <c r="I407" s="184">
        <f>+G407-G403</f>
        <v>31.86</v>
      </c>
      <c r="J407" s="91"/>
      <c r="K407" s="20">
        <v>0</v>
      </c>
      <c r="L407" s="31" t="s">
        <v>266</v>
      </c>
      <c r="M407" s="32">
        <v>100</v>
      </c>
      <c r="N407" s="33" t="s">
        <v>266</v>
      </c>
      <c r="O407" s="33">
        <v>975</v>
      </c>
      <c r="P407" s="34"/>
      <c r="Q407" s="108"/>
      <c r="R407" s="4"/>
      <c r="S407" s="38"/>
      <c r="T407" s="267"/>
    </row>
    <row r="408" spans="1:20" ht="15" customHeight="1" x14ac:dyDescent="0.25">
      <c r="A408" s="53">
        <v>2049</v>
      </c>
      <c r="B408" s="92"/>
      <c r="C408" s="523"/>
      <c r="D408" s="528"/>
      <c r="E408" s="140">
        <v>6</v>
      </c>
      <c r="F408" s="140" t="s">
        <v>295</v>
      </c>
      <c r="G408" s="141">
        <v>162.72999999999999</v>
      </c>
      <c r="H408" s="269">
        <v>1879857</v>
      </c>
      <c r="I408" s="184">
        <f>+G408-G403</f>
        <v>56.61999999999999</v>
      </c>
      <c r="J408" s="91"/>
      <c r="K408" s="20">
        <v>0</v>
      </c>
      <c r="L408" s="31" t="s">
        <v>266</v>
      </c>
      <c r="M408" s="32">
        <v>100</v>
      </c>
      <c r="N408" s="33" t="s">
        <v>266</v>
      </c>
      <c r="O408" s="33">
        <v>975</v>
      </c>
      <c r="P408" s="34"/>
      <c r="Q408" s="108"/>
      <c r="R408" s="4"/>
      <c r="S408" s="38"/>
      <c r="T408" s="267"/>
    </row>
    <row r="409" spans="1:20" ht="15" customHeight="1" x14ac:dyDescent="0.25">
      <c r="A409" s="53">
        <v>2050</v>
      </c>
      <c r="B409" s="92"/>
      <c r="C409" s="523"/>
      <c r="D409" s="528"/>
      <c r="E409" s="140">
        <v>7</v>
      </c>
      <c r="F409" s="140" t="s">
        <v>296</v>
      </c>
      <c r="G409" s="141">
        <v>176.86</v>
      </c>
      <c r="H409" s="269">
        <v>2043087</v>
      </c>
      <c r="I409" s="184">
        <f>+G409-G403</f>
        <v>70.750000000000014</v>
      </c>
      <c r="J409" s="91"/>
      <c r="K409" s="20">
        <v>0</v>
      </c>
      <c r="L409" s="31" t="s">
        <v>266</v>
      </c>
      <c r="M409" s="32">
        <v>100</v>
      </c>
      <c r="N409" s="33" t="s">
        <v>266</v>
      </c>
      <c r="O409" s="33">
        <v>975</v>
      </c>
      <c r="P409" s="34"/>
      <c r="Q409" s="108"/>
      <c r="R409" s="4"/>
      <c r="S409" s="38"/>
      <c r="T409" s="267"/>
    </row>
    <row r="410" spans="1:20" ht="42.75" customHeight="1" x14ac:dyDescent="0.25">
      <c r="A410" s="53">
        <v>2065</v>
      </c>
      <c r="B410" s="92"/>
      <c r="C410" s="523"/>
      <c r="D410" s="528"/>
      <c r="E410" s="140">
        <v>8</v>
      </c>
      <c r="F410" s="140" t="s">
        <v>297</v>
      </c>
      <c r="G410" s="141">
        <v>187.5</v>
      </c>
      <c r="H410" s="269">
        <v>2166000</v>
      </c>
      <c r="I410" s="184">
        <f>+G410-G403</f>
        <v>81.39</v>
      </c>
      <c r="J410" s="91"/>
      <c r="K410" s="20">
        <v>0</v>
      </c>
      <c r="L410" s="31" t="s">
        <v>266</v>
      </c>
      <c r="M410" s="32">
        <v>100</v>
      </c>
      <c r="N410" s="33" t="s">
        <v>266</v>
      </c>
      <c r="O410" s="33">
        <v>975</v>
      </c>
      <c r="P410" s="34"/>
      <c r="Q410" s="108"/>
      <c r="R410" s="4"/>
      <c r="S410" s="38"/>
      <c r="T410" s="267"/>
    </row>
    <row r="411" spans="1:20" ht="48" customHeight="1" thickBot="1" x14ac:dyDescent="0.3">
      <c r="A411" s="55">
        <v>2055</v>
      </c>
      <c r="B411" s="92"/>
      <c r="C411" s="520"/>
      <c r="D411" s="529"/>
      <c r="E411" s="163">
        <v>9</v>
      </c>
      <c r="F411" s="163" t="s">
        <v>298</v>
      </c>
      <c r="G411" s="164">
        <v>565.99</v>
      </c>
      <c r="H411" s="269">
        <v>6538316</v>
      </c>
      <c r="I411" s="185">
        <f>+G411-G403</f>
        <v>459.88</v>
      </c>
      <c r="J411" s="91"/>
      <c r="K411" s="20">
        <v>0</v>
      </c>
      <c r="L411" s="31" t="s">
        <v>266</v>
      </c>
      <c r="M411" s="32">
        <v>100</v>
      </c>
      <c r="N411" s="33" t="s">
        <v>266</v>
      </c>
      <c r="O411" s="33">
        <v>975</v>
      </c>
      <c r="P411" s="34"/>
      <c r="Q411" s="108"/>
      <c r="R411" s="4"/>
      <c r="S411" s="38"/>
      <c r="T411" s="267"/>
    </row>
    <row r="412" spans="1:20" ht="15.75" thickBot="1" x14ac:dyDescent="0.3">
      <c r="A412" s="1"/>
      <c r="B412" s="78">
        <v>2056</v>
      </c>
      <c r="C412" s="250">
        <v>2056</v>
      </c>
      <c r="D412" s="234" t="s">
        <v>299</v>
      </c>
      <c r="E412" s="199"/>
      <c r="F412" s="199" t="s">
        <v>22</v>
      </c>
      <c r="G412" s="200">
        <v>187.5</v>
      </c>
      <c r="H412" s="269">
        <v>2166000</v>
      </c>
      <c r="I412" s="178"/>
      <c r="J412" s="20"/>
      <c r="K412" s="20">
        <v>0</v>
      </c>
      <c r="L412" s="31" t="s">
        <v>266</v>
      </c>
      <c r="M412" s="32">
        <v>100</v>
      </c>
      <c r="N412" s="33" t="s">
        <v>266</v>
      </c>
      <c r="O412" s="33">
        <v>975</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2" s="16" t="s">
        <v>266</v>
      </c>
      <c r="S412" s="32">
        <v>100</v>
      </c>
      <c r="T412" s="267"/>
    </row>
    <row r="413" spans="1:20" ht="15" customHeight="1" x14ac:dyDescent="0.25">
      <c r="A413" s="29"/>
      <c r="B413" s="78">
        <v>2062</v>
      </c>
      <c r="C413" s="519">
        <v>2062</v>
      </c>
      <c r="D413" s="530" t="s">
        <v>300</v>
      </c>
      <c r="E413" s="161">
        <v>1</v>
      </c>
      <c r="F413" s="201" t="s">
        <v>301</v>
      </c>
      <c r="G413" s="162">
        <v>300.7</v>
      </c>
      <c r="H413" s="269">
        <v>3473686</v>
      </c>
      <c r="I413" s="175"/>
      <c r="J413" s="15"/>
      <c r="K413" s="20">
        <v>0</v>
      </c>
      <c r="L413" s="31" t="s">
        <v>266</v>
      </c>
      <c r="M413" s="32">
        <v>100</v>
      </c>
      <c r="N413" s="33" t="s">
        <v>266</v>
      </c>
      <c r="O413" s="33">
        <v>975</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3" s="16" t="s">
        <v>266</v>
      </c>
      <c r="S413" s="32">
        <v>100</v>
      </c>
      <c r="T413" s="267"/>
    </row>
    <row r="414" spans="1:20" ht="28.5" customHeight="1" x14ac:dyDescent="0.25">
      <c r="A414" s="29">
        <v>2060</v>
      </c>
      <c r="B414" s="78"/>
      <c r="C414" s="523"/>
      <c r="D414" s="531"/>
      <c r="E414" s="140">
        <v>2</v>
      </c>
      <c r="F414" s="202" t="s">
        <v>302</v>
      </c>
      <c r="G414" s="141">
        <v>307.77999999999997</v>
      </c>
      <c r="H414" s="269">
        <v>3555475</v>
      </c>
      <c r="I414" s="184">
        <f>+G414-G413</f>
        <v>7.0799999999999841</v>
      </c>
      <c r="J414" s="91"/>
      <c r="K414" s="20">
        <v>0</v>
      </c>
      <c r="L414" s="31" t="s">
        <v>266</v>
      </c>
      <c r="M414" s="32">
        <v>100</v>
      </c>
      <c r="N414" s="33" t="s">
        <v>266</v>
      </c>
      <c r="O414" s="33">
        <v>975</v>
      </c>
      <c r="P414" s="34"/>
      <c r="Q414" s="108"/>
      <c r="R414" s="4"/>
      <c r="S414" s="38"/>
      <c r="T414" s="267"/>
    </row>
    <row r="415" spans="1:20" ht="15" customHeight="1" x14ac:dyDescent="0.25">
      <c r="A415" s="29">
        <v>2061</v>
      </c>
      <c r="B415" s="78"/>
      <c r="C415" s="523"/>
      <c r="D415" s="531"/>
      <c r="E415" s="140">
        <v>3</v>
      </c>
      <c r="F415" s="202" t="s">
        <v>303</v>
      </c>
      <c r="G415" s="141">
        <v>321.91000000000003</v>
      </c>
      <c r="H415" s="269">
        <v>3718704</v>
      </c>
      <c r="I415" s="184">
        <f>+G415-G413</f>
        <v>21.210000000000036</v>
      </c>
      <c r="J415" s="91"/>
      <c r="K415" s="20">
        <v>0</v>
      </c>
      <c r="L415" s="31" t="s">
        <v>266</v>
      </c>
      <c r="M415" s="32">
        <v>100</v>
      </c>
      <c r="N415" s="33" t="s">
        <v>266</v>
      </c>
      <c r="O415" s="33">
        <v>975</v>
      </c>
      <c r="P415" s="34"/>
      <c r="Q415" s="108"/>
      <c r="R415" s="4"/>
      <c r="S415" s="38"/>
      <c r="T415" s="267"/>
    </row>
    <row r="416" spans="1:20" ht="71.25" customHeight="1" thickBot="1" x14ac:dyDescent="0.3">
      <c r="A416" s="29">
        <v>2030</v>
      </c>
      <c r="B416" s="78"/>
      <c r="C416" s="520"/>
      <c r="D416" s="522"/>
      <c r="E416" s="163">
        <v>4</v>
      </c>
      <c r="F416" s="203" t="s">
        <v>304</v>
      </c>
      <c r="G416" s="164">
        <v>466.96</v>
      </c>
      <c r="H416" s="269">
        <v>5394322</v>
      </c>
      <c r="I416" s="185">
        <f>+G416-G413</f>
        <v>166.26</v>
      </c>
      <c r="J416" s="91"/>
      <c r="K416" s="20">
        <v>0</v>
      </c>
      <c r="L416" s="31" t="s">
        <v>266</v>
      </c>
      <c r="M416" s="32">
        <v>100</v>
      </c>
      <c r="N416" s="33" t="s">
        <v>266</v>
      </c>
      <c r="O416" s="33">
        <v>975</v>
      </c>
      <c r="P416" s="34"/>
      <c r="Q416" s="108"/>
      <c r="R416" s="4"/>
      <c r="S416" s="38"/>
      <c r="T416" s="267"/>
    </row>
    <row r="417" spans="1:20" ht="42.75" x14ac:dyDescent="0.25">
      <c r="A417" s="1"/>
      <c r="B417" s="78">
        <v>2063</v>
      </c>
      <c r="C417" s="204">
        <v>2063</v>
      </c>
      <c r="D417" s="205" t="s">
        <v>305</v>
      </c>
      <c r="E417" s="151"/>
      <c r="F417" s="151" t="s">
        <v>22</v>
      </c>
      <c r="G417" s="195">
        <v>194.59</v>
      </c>
      <c r="H417" s="269">
        <v>2247904</v>
      </c>
      <c r="I417" s="174"/>
      <c r="J417" s="20"/>
      <c r="K417" s="20">
        <v>0</v>
      </c>
      <c r="L417" s="31" t="s">
        <v>266</v>
      </c>
      <c r="M417" s="32">
        <v>100</v>
      </c>
      <c r="N417" s="33" t="s">
        <v>266</v>
      </c>
      <c r="O417" s="33">
        <v>975</v>
      </c>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7" s="16" t="s">
        <v>266</v>
      </c>
      <c r="S417" s="32">
        <v>100</v>
      </c>
      <c r="T417" s="267"/>
    </row>
    <row r="418" spans="1:20" ht="29.25" thickBot="1" x14ac:dyDescent="0.3">
      <c r="A418" s="1"/>
      <c r="B418" s="78">
        <v>2064</v>
      </c>
      <c r="C418" s="152">
        <v>2064</v>
      </c>
      <c r="D418" s="165" t="s">
        <v>306</v>
      </c>
      <c r="E418" s="150"/>
      <c r="F418" s="150" t="s">
        <v>22</v>
      </c>
      <c r="G418" s="158">
        <v>212.27</v>
      </c>
      <c r="H418" s="269">
        <v>2452143</v>
      </c>
      <c r="I418" s="172"/>
      <c r="J418" s="20"/>
      <c r="K418" s="20">
        <v>0</v>
      </c>
      <c r="L418" s="31" t="s">
        <v>266</v>
      </c>
      <c r="M418" s="32">
        <v>100</v>
      </c>
      <c r="N418" s="33" t="s">
        <v>266</v>
      </c>
      <c r="O418" s="33">
        <v>975</v>
      </c>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8" s="16" t="s">
        <v>266</v>
      </c>
      <c r="S418" s="32">
        <v>100</v>
      </c>
      <c r="T418" s="267"/>
    </row>
    <row r="419" spans="1:20" ht="36" customHeight="1" x14ac:dyDescent="0.25">
      <c r="A419" s="29"/>
      <c r="B419" s="78">
        <v>2066</v>
      </c>
      <c r="C419" s="519">
        <v>2066</v>
      </c>
      <c r="D419" s="521" t="s">
        <v>307</v>
      </c>
      <c r="E419" s="161">
        <v>1</v>
      </c>
      <c r="F419" s="201" t="s">
        <v>308</v>
      </c>
      <c r="G419" s="162">
        <v>237</v>
      </c>
      <c r="H419" s="269">
        <v>2737824</v>
      </c>
      <c r="I419" s="175"/>
      <c r="J419" s="15"/>
      <c r="K419" s="20">
        <v>0</v>
      </c>
      <c r="L419" s="31" t="s">
        <v>266</v>
      </c>
      <c r="M419" s="32">
        <v>100</v>
      </c>
      <c r="N419" s="33" t="s">
        <v>266</v>
      </c>
      <c r="O419" s="33">
        <v>975</v>
      </c>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9" s="16" t="s">
        <v>266</v>
      </c>
      <c r="S419" s="32">
        <v>100</v>
      </c>
      <c r="T419" s="267"/>
    </row>
    <row r="420" spans="1:20" ht="71.25" customHeight="1" thickBot="1" x14ac:dyDescent="0.3">
      <c r="A420" s="29">
        <v>2048</v>
      </c>
      <c r="B420" s="78"/>
      <c r="C420" s="520"/>
      <c r="D420" s="522"/>
      <c r="E420" s="163">
        <v>2</v>
      </c>
      <c r="F420" s="203" t="s">
        <v>309</v>
      </c>
      <c r="G420" s="164">
        <v>286.54000000000002</v>
      </c>
      <c r="H420" s="269">
        <v>3310110</v>
      </c>
      <c r="I420" s="185">
        <f>+G420-G419</f>
        <v>49.54000000000002</v>
      </c>
      <c r="J420" s="91"/>
      <c r="K420" s="20">
        <v>0</v>
      </c>
      <c r="L420" s="31" t="s">
        <v>266</v>
      </c>
      <c r="M420" s="32">
        <v>100</v>
      </c>
      <c r="N420" s="33" t="s">
        <v>266</v>
      </c>
      <c r="O420" s="33">
        <v>975</v>
      </c>
      <c r="P420" s="34"/>
      <c r="Q420" s="108"/>
      <c r="R420" s="4"/>
      <c r="S420" s="38"/>
      <c r="T420" s="267"/>
    </row>
    <row r="421" spans="1:20" x14ac:dyDescent="0.25">
      <c r="A421" s="1"/>
      <c r="B421" s="78">
        <v>2067</v>
      </c>
      <c r="C421" s="204">
        <v>2067</v>
      </c>
      <c r="D421" s="205" t="s">
        <v>310</v>
      </c>
      <c r="E421" s="151"/>
      <c r="F421" s="151" t="s">
        <v>22</v>
      </c>
      <c r="G421" s="195">
        <v>99.03</v>
      </c>
      <c r="H421" s="269">
        <v>1143995</v>
      </c>
      <c r="I421" s="174"/>
      <c r="J421" s="20"/>
      <c r="K421" s="20">
        <v>0</v>
      </c>
      <c r="L421" s="31" t="s">
        <v>266</v>
      </c>
      <c r="M421" s="32">
        <v>100</v>
      </c>
      <c r="N421" s="33" t="s">
        <v>266</v>
      </c>
      <c r="O421" s="33">
        <v>975</v>
      </c>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1" s="16" t="s">
        <v>266</v>
      </c>
      <c r="S421" s="32">
        <v>100</v>
      </c>
      <c r="T421" s="267"/>
    </row>
    <row r="422" spans="1:20" ht="57" customHeight="1" x14ac:dyDescent="0.25">
      <c r="A422" s="1"/>
      <c r="B422" s="78">
        <v>2068</v>
      </c>
      <c r="C422" s="155">
        <v>2068</v>
      </c>
      <c r="D422" s="157" t="s">
        <v>311</v>
      </c>
      <c r="E422" s="140"/>
      <c r="F422" s="140" t="s">
        <v>22</v>
      </c>
      <c r="G422" s="141">
        <v>71.930000000000007</v>
      </c>
      <c r="H422" s="269">
        <v>830935</v>
      </c>
      <c r="I422" s="186">
        <v>24.64</v>
      </c>
      <c r="J422" s="263">
        <v>24.64</v>
      </c>
      <c r="K422" s="268">
        <v>284641</v>
      </c>
      <c r="L422" s="31" t="s">
        <v>266</v>
      </c>
      <c r="M422" s="32">
        <v>100</v>
      </c>
      <c r="N422" s="33" t="s">
        <v>266</v>
      </c>
      <c r="O422" s="33">
        <v>975</v>
      </c>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2" s="16" t="s">
        <v>266</v>
      </c>
      <c r="S422" s="32">
        <v>100</v>
      </c>
      <c r="T422" s="267"/>
    </row>
    <row r="423" spans="1:20" ht="28.5" x14ac:dyDescent="0.25">
      <c r="A423" s="1"/>
      <c r="B423" s="89">
        <v>2069</v>
      </c>
      <c r="C423" s="155">
        <v>2069</v>
      </c>
      <c r="D423" s="157" t="s">
        <v>312</v>
      </c>
      <c r="E423" s="140"/>
      <c r="F423" s="140" t="s">
        <v>22</v>
      </c>
      <c r="G423" s="141">
        <v>58.32</v>
      </c>
      <c r="H423" s="269">
        <v>673713</v>
      </c>
      <c r="I423" s="171"/>
      <c r="J423" s="20"/>
      <c r="K423" s="20">
        <v>0</v>
      </c>
      <c r="L423" s="31" t="s">
        <v>266</v>
      </c>
      <c r="M423" s="32">
        <v>100</v>
      </c>
      <c r="N423" s="33" t="s">
        <v>266</v>
      </c>
      <c r="O423" s="33">
        <v>975</v>
      </c>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3" s="16" t="s">
        <v>266</v>
      </c>
      <c r="S423" s="32">
        <v>100</v>
      </c>
      <c r="T423" s="267"/>
    </row>
    <row r="424" spans="1:20" ht="34.5" customHeight="1" x14ac:dyDescent="0.25">
      <c r="A424" s="1"/>
      <c r="B424" s="5"/>
      <c r="C424" s="516" t="s">
        <v>313</v>
      </c>
      <c r="D424" s="517"/>
      <c r="E424" s="517"/>
      <c r="F424" s="517"/>
      <c r="G424" s="517"/>
      <c r="H424" s="518"/>
      <c r="I424" s="171"/>
      <c r="J424" s="101"/>
      <c r="K424" s="20">
        <v>0</v>
      </c>
      <c r="L424" s="31"/>
      <c r="M424" s="32" t="s">
        <v>46</v>
      </c>
      <c r="N424" s="33" t="s">
        <v>46</v>
      </c>
      <c r="O424" s="33"/>
      <c r="P424" s="34"/>
      <c r="Q424" s="108"/>
      <c r="R424" s="4"/>
      <c r="S424" s="38"/>
      <c r="T424" s="267"/>
    </row>
    <row r="425" spans="1:20" x14ac:dyDescent="0.25">
      <c r="A425" s="1"/>
      <c r="B425" s="59" t="s">
        <v>1</v>
      </c>
      <c r="C425" s="196" t="s">
        <v>1</v>
      </c>
      <c r="D425" s="196" t="s">
        <v>2</v>
      </c>
      <c r="E425" s="196" t="s">
        <v>3</v>
      </c>
      <c r="F425" s="196" t="s">
        <v>4</v>
      </c>
      <c r="G425" s="141"/>
      <c r="H425" s="269"/>
      <c r="I425" s="171"/>
      <c r="J425" s="254"/>
      <c r="K425" s="20">
        <v>0</v>
      </c>
      <c r="L425" s="31"/>
      <c r="M425" s="32" t="s">
        <v>46</v>
      </c>
      <c r="N425" s="33" t="s">
        <v>46</v>
      </c>
      <c r="O425" s="33"/>
      <c r="P425" s="34"/>
      <c r="Q425" s="108"/>
      <c r="R425" s="4"/>
      <c r="S425" s="38"/>
      <c r="T425" s="267"/>
    </row>
    <row r="426" spans="1:20" ht="28.5" x14ac:dyDescent="0.25">
      <c r="A426" s="1"/>
      <c r="B426" s="89">
        <v>3010</v>
      </c>
      <c r="C426" s="155">
        <v>3010</v>
      </c>
      <c r="D426" s="157" t="s">
        <v>314</v>
      </c>
      <c r="E426" s="140"/>
      <c r="F426" s="140" t="s">
        <v>22</v>
      </c>
      <c r="G426" s="141">
        <v>181.4</v>
      </c>
      <c r="H426" s="269">
        <v>2095533</v>
      </c>
      <c r="I426" s="171"/>
      <c r="J426" s="20"/>
      <c r="K426" s="20">
        <v>0</v>
      </c>
      <c r="L426" s="31" t="s">
        <v>315</v>
      </c>
      <c r="M426" s="32">
        <v>100</v>
      </c>
      <c r="N426" s="33" t="s">
        <v>24</v>
      </c>
      <c r="O426" s="33">
        <v>136</v>
      </c>
      <c r="P426" s="34"/>
      <c r="Q4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6" s="16" t="s">
        <v>315</v>
      </c>
      <c r="S426" s="32">
        <v>100</v>
      </c>
      <c r="T426" s="267"/>
    </row>
    <row r="427" spans="1:20" ht="15" customHeight="1" x14ac:dyDescent="0.25">
      <c r="A427" s="1"/>
      <c r="B427" s="5"/>
      <c r="C427" s="516" t="s">
        <v>316</v>
      </c>
      <c r="D427" s="517"/>
      <c r="E427" s="517"/>
      <c r="F427" s="517"/>
      <c r="G427" s="517"/>
      <c r="H427" s="518"/>
      <c r="I427" s="171"/>
      <c r="J427" s="101"/>
      <c r="K427" s="20">
        <v>0</v>
      </c>
      <c r="L427" s="31"/>
      <c r="M427" s="32" t="s">
        <v>46</v>
      </c>
      <c r="N427" s="33" t="s">
        <v>46</v>
      </c>
      <c r="O427" s="33"/>
      <c r="P427" s="34"/>
      <c r="Q427" s="108"/>
      <c r="R427" s="4"/>
      <c r="S427" s="38"/>
      <c r="T427" s="267"/>
    </row>
    <row r="428" spans="1:20" x14ac:dyDescent="0.25">
      <c r="A428" s="1"/>
      <c r="B428" s="59" t="s">
        <v>1</v>
      </c>
      <c r="C428" s="196" t="s">
        <v>1</v>
      </c>
      <c r="D428" s="196" t="s">
        <v>2</v>
      </c>
      <c r="E428" s="196" t="s">
        <v>3</v>
      </c>
      <c r="F428" s="140" t="s">
        <v>22</v>
      </c>
      <c r="G428" s="10" t="s">
        <v>5</v>
      </c>
      <c r="H428" s="269"/>
      <c r="I428" s="171"/>
      <c r="J428" s="254"/>
      <c r="K428" s="20">
        <v>0</v>
      </c>
      <c r="L428" s="31"/>
      <c r="M428" s="32" t="s">
        <v>46</v>
      </c>
      <c r="N428" s="33" t="s">
        <v>46</v>
      </c>
      <c r="O428" s="33"/>
      <c r="P428" s="34"/>
      <c r="Q428" s="108"/>
      <c r="R428" s="4"/>
      <c r="S428" s="38"/>
      <c r="T428" s="267"/>
    </row>
    <row r="429" spans="1:20" ht="28.5" x14ac:dyDescent="0.25">
      <c r="A429" s="1"/>
      <c r="B429" s="78">
        <v>3003</v>
      </c>
      <c r="C429" s="155">
        <v>3003</v>
      </c>
      <c r="D429" s="157" t="s">
        <v>317</v>
      </c>
      <c r="E429" s="140"/>
      <c r="F429" s="140" t="s">
        <v>22</v>
      </c>
      <c r="G429" s="141">
        <v>321.91000000000003</v>
      </c>
      <c r="H429" s="269">
        <v>3718704</v>
      </c>
      <c r="I429" s="171"/>
      <c r="J429" s="20"/>
      <c r="K429" s="20">
        <v>0</v>
      </c>
      <c r="L429" s="31" t="s">
        <v>318</v>
      </c>
      <c r="M429" s="32">
        <v>100</v>
      </c>
      <c r="N429" s="33" t="s">
        <v>24</v>
      </c>
      <c r="O429" s="33">
        <v>5248</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9" s="16" t="s">
        <v>318</v>
      </c>
      <c r="S429" s="32">
        <v>100</v>
      </c>
      <c r="T429" s="267"/>
    </row>
    <row r="430" spans="1:20" ht="57" x14ac:dyDescent="0.25">
      <c r="A430" s="1"/>
      <c r="B430" s="78"/>
      <c r="C430" s="140">
        <v>90091</v>
      </c>
      <c r="D430" s="157" t="s">
        <v>319</v>
      </c>
      <c r="E430" s="140"/>
      <c r="F430" s="140" t="s">
        <v>22</v>
      </c>
      <c r="G430" s="141">
        <v>0</v>
      </c>
      <c r="H430" s="269">
        <v>0</v>
      </c>
      <c r="I430" s="171"/>
      <c r="J430" s="20"/>
      <c r="K430" s="20">
        <v>0</v>
      </c>
      <c r="L430" s="51" t="s">
        <v>318</v>
      </c>
      <c r="M430" s="52">
        <v>0</v>
      </c>
      <c r="N430" s="66" t="s">
        <v>24</v>
      </c>
      <c r="O430" s="33">
        <v>5248</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30" s="25" t="s">
        <v>318</v>
      </c>
      <c r="S430" s="52">
        <v>0</v>
      </c>
      <c r="T430" s="267"/>
    </row>
    <row r="431" spans="1:20" ht="114" x14ac:dyDescent="0.25">
      <c r="A431" s="1"/>
      <c r="B431" s="78"/>
      <c r="C431" s="140">
        <v>91121</v>
      </c>
      <c r="D431" s="157" t="s">
        <v>320</v>
      </c>
      <c r="E431" s="140"/>
      <c r="F431" s="140" t="s">
        <v>22</v>
      </c>
      <c r="G431" s="141">
        <v>128.76</v>
      </c>
      <c r="H431" s="269">
        <v>1487436</v>
      </c>
      <c r="I431" s="171"/>
      <c r="J431" s="20"/>
      <c r="K431" s="20">
        <v>0</v>
      </c>
      <c r="L431" s="51" t="s">
        <v>318</v>
      </c>
      <c r="M431" s="52">
        <v>40</v>
      </c>
      <c r="N431" s="66" t="s">
        <v>24</v>
      </c>
      <c r="O431" s="33">
        <v>5248</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1" s="25" t="s">
        <v>318</v>
      </c>
      <c r="S431" s="52">
        <v>40</v>
      </c>
      <c r="T431" s="267"/>
    </row>
    <row r="432" spans="1:20" ht="114" x14ac:dyDescent="0.25">
      <c r="A432" s="1"/>
      <c r="B432" s="78"/>
      <c r="C432" s="140">
        <v>91122</v>
      </c>
      <c r="D432" s="157" t="s">
        <v>321</v>
      </c>
      <c r="E432" s="140"/>
      <c r="F432" s="140" t="s">
        <v>22</v>
      </c>
      <c r="G432" s="141">
        <v>160.94999999999999</v>
      </c>
      <c r="H432" s="269">
        <v>1859294</v>
      </c>
      <c r="I432" s="171"/>
      <c r="J432" s="15"/>
      <c r="K432" s="20">
        <v>0</v>
      </c>
      <c r="L432" s="51" t="s">
        <v>318</v>
      </c>
      <c r="M432" s="52">
        <v>50</v>
      </c>
      <c r="N432" s="66" t="s">
        <v>24</v>
      </c>
      <c r="O432" s="33">
        <v>5248</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2" s="25" t="s">
        <v>318</v>
      </c>
      <c r="S432" s="52">
        <v>50</v>
      </c>
      <c r="T432" s="267"/>
    </row>
    <row r="433" spans="1:20" ht="128.25" x14ac:dyDescent="0.25">
      <c r="A433" s="1"/>
      <c r="B433" s="78"/>
      <c r="C433" s="140">
        <v>91123</v>
      </c>
      <c r="D433" s="197" t="s">
        <v>322</v>
      </c>
      <c r="E433" s="140"/>
      <c r="F433" s="140" t="s">
        <v>22</v>
      </c>
      <c r="G433" s="141">
        <v>193.14</v>
      </c>
      <c r="H433" s="269">
        <v>2231153</v>
      </c>
      <c r="I433" s="171"/>
      <c r="J433" s="15"/>
      <c r="K433" s="20">
        <v>0</v>
      </c>
      <c r="L433" s="51" t="s">
        <v>318</v>
      </c>
      <c r="M433" s="52">
        <v>60</v>
      </c>
      <c r="N433" s="66" t="s">
        <v>24</v>
      </c>
      <c r="O433" s="33">
        <v>5248</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3" s="25" t="s">
        <v>318</v>
      </c>
      <c r="S433" s="52">
        <v>60</v>
      </c>
      <c r="T433" s="267"/>
    </row>
    <row r="434" spans="1:20" ht="114" x14ac:dyDescent="0.25">
      <c r="A434" s="1"/>
      <c r="B434" s="78"/>
      <c r="C434" s="148">
        <v>92121</v>
      </c>
      <c r="D434" s="157" t="s">
        <v>323</v>
      </c>
      <c r="E434" s="140"/>
      <c r="F434" s="140" t="s">
        <v>22</v>
      </c>
      <c r="G434" s="141">
        <v>225.34</v>
      </c>
      <c r="H434" s="269">
        <v>2603128</v>
      </c>
      <c r="I434" s="171"/>
      <c r="J434" s="20"/>
      <c r="K434" s="20">
        <v>0</v>
      </c>
      <c r="L434" s="51" t="s">
        <v>318</v>
      </c>
      <c r="M434" s="52">
        <v>70</v>
      </c>
      <c r="N434" s="66" t="s">
        <v>24</v>
      </c>
      <c r="O434" s="33">
        <v>5248</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4" s="25" t="s">
        <v>318</v>
      </c>
      <c r="S434" s="52">
        <v>70</v>
      </c>
      <c r="T434" s="267"/>
    </row>
    <row r="435" spans="1:20" ht="114" x14ac:dyDescent="0.25">
      <c r="A435" s="1"/>
      <c r="B435" s="78"/>
      <c r="C435" s="148">
        <v>92122</v>
      </c>
      <c r="D435" s="157" t="s">
        <v>324</v>
      </c>
      <c r="E435" s="140"/>
      <c r="F435" s="140" t="s">
        <v>22</v>
      </c>
      <c r="G435" s="141">
        <v>257.52999999999997</v>
      </c>
      <c r="H435" s="269">
        <v>2974987</v>
      </c>
      <c r="I435" s="171"/>
      <c r="J435" s="20"/>
      <c r="K435" s="20">
        <v>0</v>
      </c>
      <c r="L435" s="51" t="s">
        <v>318</v>
      </c>
      <c r="M435" s="52">
        <v>80</v>
      </c>
      <c r="N435" s="66" t="s">
        <v>24</v>
      </c>
      <c r="O435" s="33">
        <v>5248</v>
      </c>
      <c r="P435" s="34"/>
      <c r="Q4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5" s="25" t="s">
        <v>318</v>
      </c>
      <c r="S435" s="52">
        <v>80</v>
      </c>
      <c r="T435" s="267"/>
    </row>
    <row r="436" spans="1:20" ht="114" x14ac:dyDescent="0.25">
      <c r="A436" s="1"/>
      <c r="B436" s="78"/>
      <c r="C436" s="148">
        <v>92123</v>
      </c>
      <c r="D436" s="157" t="s">
        <v>325</v>
      </c>
      <c r="E436" s="140"/>
      <c r="F436" s="140" t="s">
        <v>22</v>
      </c>
      <c r="G436" s="141">
        <v>289.72000000000003</v>
      </c>
      <c r="H436" s="269">
        <v>3346845</v>
      </c>
      <c r="I436" s="171"/>
      <c r="J436" s="20"/>
      <c r="K436" s="20">
        <v>0</v>
      </c>
      <c r="L436" s="51" t="s">
        <v>318</v>
      </c>
      <c r="M436" s="52">
        <v>90</v>
      </c>
      <c r="N436" s="66" t="s">
        <v>24</v>
      </c>
      <c r="O436" s="33">
        <v>5248</v>
      </c>
      <c r="P436" s="34"/>
      <c r="Q4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6" s="25" t="s">
        <v>318</v>
      </c>
      <c r="S436" s="52">
        <v>90</v>
      </c>
      <c r="T436" s="267"/>
    </row>
    <row r="437" spans="1:20" x14ac:dyDescent="0.25">
      <c r="A437" s="1"/>
      <c r="B437" s="78">
        <v>3004</v>
      </c>
      <c r="C437" s="155">
        <v>3004</v>
      </c>
      <c r="D437" s="157" t="s">
        <v>326</v>
      </c>
      <c r="E437" s="140"/>
      <c r="F437" s="140" t="s">
        <v>22</v>
      </c>
      <c r="G437" s="141">
        <v>364.36</v>
      </c>
      <c r="H437" s="269">
        <v>4209087</v>
      </c>
      <c r="I437" s="171"/>
      <c r="J437" s="20"/>
      <c r="K437" s="20">
        <v>0</v>
      </c>
      <c r="L437" s="31" t="s">
        <v>318</v>
      </c>
      <c r="M437" s="32">
        <v>100</v>
      </c>
      <c r="N437" s="33" t="s">
        <v>24</v>
      </c>
      <c r="O437" s="33">
        <v>5249</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7" s="16" t="s">
        <v>318</v>
      </c>
      <c r="S437" s="32">
        <v>100</v>
      </c>
      <c r="T437" s="267"/>
    </row>
    <row r="438" spans="1:20" ht="62.25" customHeight="1" x14ac:dyDescent="0.25">
      <c r="A438" s="1"/>
      <c r="B438" s="89"/>
      <c r="C438" s="140">
        <v>90092</v>
      </c>
      <c r="D438" s="157" t="s">
        <v>327</v>
      </c>
      <c r="E438" s="140"/>
      <c r="F438" s="140" t="s">
        <v>22</v>
      </c>
      <c r="G438" s="141">
        <v>0</v>
      </c>
      <c r="H438" s="269">
        <v>0</v>
      </c>
      <c r="I438" s="171"/>
      <c r="J438" s="20"/>
      <c r="K438" s="20">
        <v>0</v>
      </c>
      <c r="L438" s="51" t="s">
        <v>318</v>
      </c>
      <c r="M438" s="52">
        <v>0</v>
      </c>
      <c r="N438" s="33" t="s">
        <v>24</v>
      </c>
      <c r="O438" s="66"/>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8" s="25" t="s">
        <v>318</v>
      </c>
      <c r="S438" s="52">
        <v>0</v>
      </c>
      <c r="T438" s="267"/>
    </row>
    <row r="439" spans="1:20" ht="99.75" x14ac:dyDescent="0.25">
      <c r="A439" s="1"/>
      <c r="B439" s="89"/>
      <c r="C439" s="140">
        <v>91124</v>
      </c>
      <c r="D439" s="157" t="s">
        <v>328</v>
      </c>
      <c r="E439" s="140"/>
      <c r="F439" s="140" t="s">
        <v>22</v>
      </c>
      <c r="G439" s="141">
        <v>145.72999999999999</v>
      </c>
      <c r="H439" s="269">
        <v>1683473</v>
      </c>
      <c r="I439" s="171"/>
      <c r="J439" s="20"/>
      <c r="K439" s="20">
        <v>0</v>
      </c>
      <c r="L439" s="51" t="s">
        <v>318</v>
      </c>
      <c r="M439" s="52">
        <v>40</v>
      </c>
      <c r="N439" s="33" t="s">
        <v>24</v>
      </c>
      <c r="O439" s="66"/>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9" s="25" t="s">
        <v>318</v>
      </c>
      <c r="S439" s="52">
        <v>40</v>
      </c>
      <c r="T439" s="267"/>
    </row>
    <row r="440" spans="1:20" ht="99.75" x14ac:dyDescent="0.25">
      <c r="A440" s="1"/>
      <c r="B440" s="89"/>
      <c r="C440" s="140">
        <v>91125</v>
      </c>
      <c r="D440" s="157" t="s">
        <v>329</v>
      </c>
      <c r="E440" s="140"/>
      <c r="F440" s="140" t="s">
        <v>22</v>
      </c>
      <c r="G440" s="141">
        <v>182.2</v>
      </c>
      <c r="H440" s="269">
        <v>2104774</v>
      </c>
      <c r="I440" s="171"/>
      <c r="J440" s="20"/>
      <c r="K440" s="20">
        <v>0</v>
      </c>
      <c r="L440" s="51" t="s">
        <v>318</v>
      </c>
      <c r="M440" s="52">
        <v>50</v>
      </c>
      <c r="N440" s="33" t="s">
        <v>24</v>
      </c>
      <c r="O440" s="66"/>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40" s="25" t="s">
        <v>318</v>
      </c>
      <c r="S440" s="52">
        <v>50</v>
      </c>
      <c r="T440" s="267"/>
    </row>
    <row r="441" spans="1:20" ht="114" x14ac:dyDescent="0.25">
      <c r="A441" s="1"/>
      <c r="B441" s="89"/>
      <c r="C441" s="140">
        <v>91126</v>
      </c>
      <c r="D441" s="197" t="s">
        <v>330</v>
      </c>
      <c r="E441" s="140"/>
      <c r="F441" s="140" t="s">
        <v>22</v>
      </c>
      <c r="G441" s="141">
        <v>218.63</v>
      </c>
      <c r="H441" s="269">
        <v>2525614</v>
      </c>
      <c r="I441" s="171"/>
      <c r="J441" s="20"/>
      <c r="K441" s="20">
        <v>0</v>
      </c>
      <c r="L441" s="51" t="s">
        <v>318</v>
      </c>
      <c r="M441" s="52">
        <v>60</v>
      </c>
      <c r="N441" s="33" t="s">
        <v>24</v>
      </c>
      <c r="O441" s="66"/>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1" s="25" t="s">
        <v>318</v>
      </c>
      <c r="S441" s="52">
        <v>60</v>
      </c>
      <c r="T441" s="267"/>
    </row>
    <row r="442" spans="1:20" ht="99.75" x14ac:dyDescent="0.25">
      <c r="A442" s="1"/>
      <c r="B442" s="89"/>
      <c r="C442" s="148">
        <v>92124</v>
      </c>
      <c r="D442" s="157" t="s">
        <v>331</v>
      </c>
      <c r="E442" s="140"/>
      <c r="F442" s="140" t="s">
        <v>22</v>
      </c>
      <c r="G442" s="141">
        <v>255.07</v>
      </c>
      <c r="H442" s="269">
        <v>2946569</v>
      </c>
      <c r="I442" s="171"/>
      <c r="J442" s="20"/>
      <c r="K442" s="20">
        <v>0</v>
      </c>
      <c r="L442" s="51" t="s">
        <v>318</v>
      </c>
      <c r="M442" s="52">
        <v>70</v>
      </c>
      <c r="N442" s="33" t="s">
        <v>24</v>
      </c>
      <c r="O442" s="66"/>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2" s="25" t="s">
        <v>318</v>
      </c>
      <c r="S442" s="52">
        <v>70</v>
      </c>
      <c r="T442" s="267"/>
    </row>
    <row r="443" spans="1:20" ht="99.75" x14ac:dyDescent="0.25">
      <c r="A443" s="1"/>
      <c r="B443" s="89"/>
      <c r="C443" s="148">
        <v>92125</v>
      </c>
      <c r="D443" s="157" t="s">
        <v>332</v>
      </c>
      <c r="E443" s="140"/>
      <c r="F443" s="140" t="s">
        <v>22</v>
      </c>
      <c r="G443" s="141">
        <v>291.5</v>
      </c>
      <c r="H443" s="269">
        <v>3367408</v>
      </c>
      <c r="I443" s="171"/>
      <c r="J443" s="20"/>
      <c r="K443" s="20">
        <v>0</v>
      </c>
      <c r="L443" s="51" t="s">
        <v>318</v>
      </c>
      <c r="M443" s="52">
        <v>80</v>
      </c>
      <c r="N443" s="33" t="s">
        <v>24</v>
      </c>
      <c r="O443" s="66"/>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3" s="25" t="s">
        <v>318</v>
      </c>
      <c r="S443" s="52">
        <v>80</v>
      </c>
      <c r="T443" s="267"/>
    </row>
    <row r="444" spans="1:20" ht="99.75" x14ac:dyDescent="0.25">
      <c r="A444" s="1"/>
      <c r="B444" s="89"/>
      <c r="C444" s="148">
        <v>92126</v>
      </c>
      <c r="D444" s="157" t="s">
        <v>333</v>
      </c>
      <c r="E444" s="140"/>
      <c r="F444" s="140" t="s">
        <v>22</v>
      </c>
      <c r="G444" s="141">
        <v>327.93</v>
      </c>
      <c r="H444" s="269">
        <v>3788247</v>
      </c>
      <c r="I444" s="171"/>
      <c r="J444" s="15"/>
      <c r="K444" s="20">
        <v>0</v>
      </c>
      <c r="L444" s="51" t="s">
        <v>318</v>
      </c>
      <c r="M444" s="52">
        <v>90</v>
      </c>
      <c r="N444" s="33" t="s">
        <v>24</v>
      </c>
      <c r="O444" s="66"/>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4" s="25" t="s">
        <v>318</v>
      </c>
      <c r="S444" s="52">
        <v>90</v>
      </c>
      <c r="T444" s="267"/>
    </row>
    <row r="445" spans="1:20" x14ac:dyDescent="0.25">
      <c r="A445" s="1"/>
      <c r="B445" s="89">
        <v>3005</v>
      </c>
      <c r="C445" s="166">
        <v>3005</v>
      </c>
      <c r="D445" s="157" t="s">
        <v>334</v>
      </c>
      <c r="E445" s="140"/>
      <c r="F445" s="140" t="s">
        <v>22</v>
      </c>
      <c r="G445" s="141">
        <v>367.92</v>
      </c>
      <c r="H445" s="269">
        <v>4250212</v>
      </c>
      <c r="I445" s="171"/>
      <c r="J445" s="15"/>
      <c r="K445" s="20">
        <v>0</v>
      </c>
      <c r="L445" s="31" t="s">
        <v>318</v>
      </c>
      <c r="M445" s="32">
        <v>100</v>
      </c>
      <c r="N445" s="33" t="s">
        <v>24</v>
      </c>
      <c r="O445" s="33">
        <v>1880</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5" s="16" t="s">
        <v>318</v>
      </c>
      <c r="S445" s="32">
        <v>100</v>
      </c>
      <c r="T445" s="267"/>
    </row>
    <row r="446" spans="1:20" ht="29.25" customHeight="1" x14ac:dyDescent="0.25">
      <c r="A446" s="1"/>
      <c r="B446" s="5"/>
      <c r="C446" s="516" t="s">
        <v>335</v>
      </c>
      <c r="D446" s="517"/>
      <c r="E446" s="517"/>
      <c r="F446" s="517"/>
      <c r="G446" s="517"/>
      <c r="H446" s="518"/>
      <c r="I446" s="171"/>
      <c r="J446" s="101"/>
      <c r="K446" s="20">
        <v>0</v>
      </c>
      <c r="L446" s="31"/>
      <c r="M446" s="32" t="s">
        <v>46</v>
      </c>
      <c r="N446" s="33" t="s">
        <v>46</v>
      </c>
      <c r="O446" s="33"/>
      <c r="P446" s="34"/>
      <c r="Q446" s="108"/>
      <c r="R446" s="4"/>
      <c r="S446" s="38"/>
      <c r="T446" s="267"/>
    </row>
    <row r="447" spans="1:20" x14ac:dyDescent="0.25">
      <c r="A447" s="1"/>
      <c r="B447" s="59" t="s">
        <v>1</v>
      </c>
      <c r="C447" s="196" t="s">
        <v>1</v>
      </c>
      <c r="D447" s="196" t="s">
        <v>2</v>
      </c>
      <c r="E447" s="196" t="s">
        <v>3</v>
      </c>
      <c r="F447" s="196" t="s">
        <v>4</v>
      </c>
      <c r="G447" s="10" t="s">
        <v>5</v>
      </c>
      <c r="H447" s="269"/>
      <c r="I447" s="171"/>
      <c r="J447" s="254"/>
      <c r="K447" s="20">
        <v>0</v>
      </c>
      <c r="L447" s="31"/>
      <c r="M447" s="32" t="s">
        <v>46</v>
      </c>
      <c r="N447" s="33" t="s">
        <v>46</v>
      </c>
      <c r="O447" s="33"/>
      <c r="P447" s="34"/>
      <c r="Q447" s="108"/>
      <c r="R447" s="4"/>
      <c r="S447" s="38"/>
      <c r="T447" s="267"/>
    </row>
    <row r="448" spans="1:20" x14ac:dyDescent="0.25">
      <c r="A448" s="1"/>
      <c r="B448" s="89">
        <v>3006</v>
      </c>
      <c r="C448" s="155">
        <v>3006</v>
      </c>
      <c r="D448" s="157" t="s">
        <v>336</v>
      </c>
      <c r="E448" s="140"/>
      <c r="F448" s="140" t="s">
        <v>22</v>
      </c>
      <c r="G448" s="141">
        <v>675.67</v>
      </c>
      <c r="H448" s="269">
        <v>7805340</v>
      </c>
      <c r="I448" s="171"/>
      <c r="J448" s="20"/>
      <c r="K448" s="20">
        <v>0</v>
      </c>
      <c r="L448" s="31" t="s">
        <v>180</v>
      </c>
      <c r="M448" s="32">
        <v>100</v>
      </c>
      <c r="N448" s="33" t="s">
        <v>24</v>
      </c>
      <c r="O448" s="33">
        <v>944</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8" s="16" t="s">
        <v>180</v>
      </c>
      <c r="S448" s="32">
        <v>100</v>
      </c>
      <c r="T448" s="267"/>
    </row>
    <row r="449" spans="1:23" ht="42.75" x14ac:dyDescent="0.25">
      <c r="A449" s="1"/>
      <c r="B449" s="89"/>
      <c r="C449" s="191">
        <v>90093</v>
      </c>
      <c r="D449" s="157" t="s">
        <v>337</v>
      </c>
      <c r="E449" s="140"/>
      <c r="F449" s="140" t="s">
        <v>22</v>
      </c>
      <c r="G449" s="141">
        <v>0</v>
      </c>
      <c r="H449" s="269">
        <v>0</v>
      </c>
      <c r="I449" s="171"/>
      <c r="J449" s="90"/>
      <c r="K449" s="20">
        <v>0</v>
      </c>
      <c r="L449" s="31" t="s">
        <v>180</v>
      </c>
      <c r="M449" s="52">
        <v>0</v>
      </c>
      <c r="N449" s="33" t="s">
        <v>24</v>
      </c>
      <c r="O449" s="33">
        <v>944</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9" s="16" t="s">
        <v>180</v>
      </c>
      <c r="S449" s="52">
        <v>0</v>
      </c>
      <c r="T449" s="267"/>
    </row>
    <row r="450" spans="1:23" ht="114" x14ac:dyDescent="0.25">
      <c r="A450" s="1"/>
      <c r="B450" s="89"/>
      <c r="C450" s="140">
        <v>91127</v>
      </c>
      <c r="D450" s="157" t="s">
        <v>338</v>
      </c>
      <c r="E450" s="140"/>
      <c r="F450" s="140" t="s">
        <v>22</v>
      </c>
      <c r="G450" s="141">
        <v>270.25</v>
      </c>
      <c r="H450" s="269">
        <v>3121928</v>
      </c>
      <c r="I450" s="171"/>
      <c r="J450" s="20"/>
      <c r="K450" s="20">
        <v>0</v>
      </c>
      <c r="L450" s="31" t="s">
        <v>180</v>
      </c>
      <c r="M450" s="52">
        <v>40</v>
      </c>
      <c r="N450" s="33" t="s">
        <v>24</v>
      </c>
      <c r="O450" s="33">
        <v>944</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50" s="16" t="s">
        <v>180</v>
      </c>
      <c r="S450" s="52">
        <v>40</v>
      </c>
      <c r="T450" s="358">
        <v>270.27</v>
      </c>
    </row>
    <row r="451" spans="1:23" ht="117" customHeight="1" x14ac:dyDescent="0.25">
      <c r="A451" s="1"/>
      <c r="B451" s="89"/>
      <c r="C451" s="140">
        <v>91128</v>
      </c>
      <c r="D451" s="157" t="s">
        <v>339</v>
      </c>
      <c r="E451" s="140"/>
      <c r="F451" s="140" t="s">
        <v>22</v>
      </c>
      <c r="G451" s="141">
        <v>337.85</v>
      </c>
      <c r="H451" s="269">
        <v>3902843</v>
      </c>
      <c r="I451" s="171"/>
      <c r="J451" s="20"/>
      <c r="K451" s="20">
        <v>0</v>
      </c>
      <c r="L451" s="31" t="s">
        <v>180</v>
      </c>
      <c r="M451" s="52">
        <v>50</v>
      </c>
      <c r="N451" s="33" t="s">
        <v>24</v>
      </c>
      <c r="O451" s="33">
        <v>944</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1" s="16" t="s">
        <v>180</v>
      </c>
      <c r="S451" s="52">
        <v>50</v>
      </c>
      <c r="T451" s="358">
        <f>G448*0.5</f>
        <v>337.83499999999998</v>
      </c>
      <c r="W451">
        <f>+ROUND(G448*50%,2)</f>
        <v>337.84</v>
      </c>
    </row>
    <row r="452" spans="1:23" ht="117.75" customHeight="1" x14ac:dyDescent="0.25">
      <c r="A452" s="1"/>
      <c r="B452" s="89"/>
      <c r="C452" s="140">
        <v>91129</v>
      </c>
      <c r="D452" s="197" t="s">
        <v>340</v>
      </c>
      <c r="E452" s="140"/>
      <c r="F452" s="140" t="s">
        <v>22</v>
      </c>
      <c r="G452" s="141">
        <v>405.42</v>
      </c>
      <c r="H452" s="269">
        <v>4683412</v>
      </c>
      <c r="I452" s="171"/>
      <c r="J452" s="20"/>
      <c r="K452" s="20">
        <v>0</v>
      </c>
      <c r="L452" s="31" t="s">
        <v>180</v>
      </c>
      <c r="M452" s="52">
        <v>60</v>
      </c>
      <c r="N452" s="33" t="s">
        <v>24</v>
      </c>
      <c r="O452" s="33">
        <v>944</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2" s="16" t="s">
        <v>180</v>
      </c>
      <c r="S452" s="52">
        <v>60</v>
      </c>
      <c r="T452" s="358">
        <f>G448*0.6</f>
        <v>405.40199999999999</v>
      </c>
    </row>
    <row r="453" spans="1:23" ht="114" x14ac:dyDescent="0.25">
      <c r="A453" s="1"/>
      <c r="B453" s="89"/>
      <c r="C453" s="148">
        <v>92127</v>
      </c>
      <c r="D453" s="157" t="s">
        <v>341</v>
      </c>
      <c r="E453" s="140"/>
      <c r="F453" s="140" t="s">
        <v>22</v>
      </c>
      <c r="G453" s="141">
        <v>472.98</v>
      </c>
      <c r="H453" s="269">
        <v>5463865</v>
      </c>
      <c r="I453" s="171"/>
      <c r="J453" s="20"/>
      <c r="K453" s="20">
        <v>0</v>
      </c>
      <c r="L453" s="31" t="s">
        <v>180</v>
      </c>
      <c r="M453" s="52">
        <v>70</v>
      </c>
      <c r="N453" s="33" t="s">
        <v>24</v>
      </c>
      <c r="O453" s="33">
        <v>944</v>
      </c>
      <c r="P453" s="34"/>
      <c r="Q4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3" s="16" t="s">
        <v>180</v>
      </c>
      <c r="S453" s="52">
        <v>70</v>
      </c>
      <c r="T453" s="267"/>
    </row>
    <row r="454" spans="1:23" ht="114" x14ac:dyDescent="0.25">
      <c r="A454" s="1"/>
      <c r="B454" s="89"/>
      <c r="C454" s="148">
        <v>92128</v>
      </c>
      <c r="D454" s="157" t="s">
        <v>342</v>
      </c>
      <c r="E454" s="140"/>
      <c r="F454" s="140" t="s">
        <v>22</v>
      </c>
      <c r="G454" s="141">
        <v>540.54</v>
      </c>
      <c r="H454" s="269">
        <v>6244318</v>
      </c>
      <c r="I454" s="171"/>
      <c r="J454" s="20"/>
      <c r="K454" s="20">
        <v>0</v>
      </c>
      <c r="L454" s="31" t="s">
        <v>180</v>
      </c>
      <c r="M454" s="52">
        <v>80</v>
      </c>
      <c r="N454" s="33" t="s">
        <v>24</v>
      </c>
      <c r="O454" s="33">
        <v>944</v>
      </c>
      <c r="P454" s="34"/>
      <c r="Q4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4" s="16" t="s">
        <v>180</v>
      </c>
      <c r="S454" s="52">
        <v>80</v>
      </c>
      <c r="T454" s="267"/>
    </row>
    <row r="455" spans="1:23" ht="114" x14ac:dyDescent="0.25">
      <c r="A455" s="1"/>
      <c r="B455" s="89"/>
      <c r="C455" s="148">
        <v>92129</v>
      </c>
      <c r="D455" s="157" t="s">
        <v>343</v>
      </c>
      <c r="E455" s="140"/>
      <c r="F455" s="140" t="s">
        <v>22</v>
      </c>
      <c r="G455" s="141">
        <v>608.1</v>
      </c>
      <c r="H455" s="269">
        <v>7024771</v>
      </c>
      <c r="I455" s="171"/>
      <c r="J455" s="20"/>
      <c r="K455" s="20">
        <v>0</v>
      </c>
      <c r="L455" s="31" t="s">
        <v>180</v>
      </c>
      <c r="M455" s="52">
        <v>90</v>
      </c>
      <c r="N455" s="33" t="s">
        <v>24</v>
      </c>
      <c r="O455" s="33">
        <v>944</v>
      </c>
      <c r="P455" s="34"/>
      <c r="Q4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5" s="16" t="s">
        <v>180</v>
      </c>
      <c r="S455" s="52">
        <v>90</v>
      </c>
      <c r="T455" s="267"/>
    </row>
    <row r="456" spans="1:23" ht="15" customHeight="1" x14ac:dyDescent="0.25">
      <c r="A456" s="1"/>
      <c r="B456" s="5"/>
      <c r="C456" s="516" t="s">
        <v>344</v>
      </c>
      <c r="D456" s="517"/>
      <c r="E456" s="517"/>
      <c r="F456" s="517"/>
      <c r="G456" s="517"/>
      <c r="H456" s="518"/>
      <c r="I456" s="171"/>
      <c r="J456" s="101"/>
      <c r="K456" s="20">
        <v>0</v>
      </c>
      <c r="L456" s="31"/>
      <c r="M456" s="32" t="s">
        <v>46</v>
      </c>
      <c r="N456" s="33" t="s">
        <v>46</v>
      </c>
      <c r="O456" s="33"/>
      <c r="P456" s="34"/>
      <c r="Q456" s="108"/>
      <c r="R456" s="4"/>
      <c r="S456" s="38"/>
      <c r="T456" s="267"/>
    </row>
    <row r="457" spans="1:23" ht="15.75" thickBot="1" x14ac:dyDescent="0.3">
      <c r="A457" s="1"/>
      <c r="B457" s="59" t="s">
        <v>1</v>
      </c>
      <c r="C457" s="194" t="s">
        <v>1</v>
      </c>
      <c r="D457" s="194" t="s">
        <v>2</v>
      </c>
      <c r="E457" s="194" t="s">
        <v>3</v>
      </c>
      <c r="F457" s="194" t="s">
        <v>4</v>
      </c>
      <c r="G457" s="156" t="s">
        <v>5</v>
      </c>
      <c r="H457" s="269"/>
      <c r="I457" s="172"/>
      <c r="J457" s="254"/>
      <c r="K457" s="20">
        <v>0</v>
      </c>
      <c r="L457" s="31"/>
      <c r="M457" s="32" t="s">
        <v>46</v>
      </c>
      <c r="N457" s="33" t="s">
        <v>46</v>
      </c>
      <c r="O457" s="33"/>
      <c r="P457" s="34"/>
      <c r="Q457" s="108"/>
      <c r="R457" s="4"/>
      <c r="S457" s="38"/>
      <c r="T457" s="267"/>
    </row>
    <row r="458" spans="1:23" ht="14.25" customHeight="1" x14ac:dyDescent="0.25">
      <c r="A458" s="29"/>
      <c r="B458" s="78">
        <v>3040</v>
      </c>
      <c r="C458" s="519">
        <v>3040</v>
      </c>
      <c r="D458" s="527" t="s">
        <v>345</v>
      </c>
      <c r="E458" s="161">
        <v>1</v>
      </c>
      <c r="F458" s="161" t="s">
        <v>346</v>
      </c>
      <c r="G458" s="162">
        <v>212.27</v>
      </c>
      <c r="H458" s="269">
        <v>2452143</v>
      </c>
      <c r="I458" s="175"/>
      <c r="J458" s="102"/>
      <c r="K458" s="20">
        <v>0</v>
      </c>
      <c r="L458" s="51" t="s">
        <v>318</v>
      </c>
      <c r="M458" s="32">
        <v>100</v>
      </c>
      <c r="N458" s="33" t="s">
        <v>24</v>
      </c>
      <c r="O458" s="66" t="s">
        <v>347</v>
      </c>
      <c r="P458" s="34"/>
      <c r="Q4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8" s="25" t="s">
        <v>318</v>
      </c>
      <c r="S458" s="32">
        <v>100</v>
      </c>
      <c r="T458" s="267"/>
    </row>
    <row r="459" spans="1:23" ht="14.25" customHeight="1" x14ac:dyDescent="0.25">
      <c r="A459" s="29">
        <v>3041</v>
      </c>
      <c r="B459" s="78"/>
      <c r="C459" s="523"/>
      <c r="D459" s="528"/>
      <c r="E459" s="140">
        <v>2</v>
      </c>
      <c r="F459" s="140" t="s">
        <v>348</v>
      </c>
      <c r="G459" s="141">
        <v>297.14</v>
      </c>
      <c r="H459" s="269">
        <v>3432561</v>
      </c>
      <c r="I459" s="171">
        <f>+G459-G458</f>
        <v>84.869999999999976</v>
      </c>
      <c r="J459" s="264">
        <v>84.869999999999976</v>
      </c>
      <c r="K459" s="268">
        <v>980418</v>
      </c>
      <c r="L459" s="51" t="s">
        <v>318</v>
      </c>
      <c r="M459" s="32">
        <v>100</v>
      </c>
      <c r="N459" s="33" t="s">
        <v>24</v>
      </c>
      <c r="O459" s="66" t="s">
        <v>347</v>
      </c>
      <c r="P459" s="34"/>
      <c r="Q4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9" s="4"/>
      <c r="S459" s="38"/>
      <c r="T459" s="267"/>
    </row>
    <row r="460" spans="1:23" ht="14.25" customHeight="1" x14ac:dyDescent="0.25">
      <c r="A460" s="29">
        <v>3042</v>
      </c>
      <c r="B460" s="78"/>
      <c r="C460" s="523"/>
      <c r="D460" s="528"/>
      <c r="E460" s="140">
        <v>3</v>
      </c>
      <c r="F460" s="140" t="s">
        <v>349</v>
      </c>
      <c r="G460" s="141">
        <v>382.01</v>
      </c>
      <c r="H460" s="269">
        <v>4412980</v>
      </c>
      <c r="I460" s="171">
        <f>+G460-G459</f>
        <v>84.87</v>
      </c>
      <c r="K460" s="20">
        <v>0</v>
      </c>
      <c r="L460" s="51" t="s">
        <v>318</v>
      </c>
      <c r="M460" s="32">
        <v>100</v>
      </c>
      <c r="N460" s="33" t="s">
        <v>24</v>
      </c>
      <c r="O460" s="66" t="s">
        <v>347</v>
      </c>
      <c r="P460" s="34"/>
      <c r="Q4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0" s="4"/>
      <c r="S460" s="38"/>
      <c r="T460" s="267"/>
    </row>
    <row r="461" spans="1:23" ht="14.25" customHeight="1" x14ac:dyDescent="0.25">
      <c r="A461" s="29">
        <v>3043</v>
      </c>
      <c r="B461" s="78"/>
      <c r="C461" s="523"/>
      <c r="D461" s="528"/>
      <c r="E461" s="140">
        <v>4</v>
      </c>
      <c r="F461" s="140" t="s">
        <v>350</v>
      </c>
      <c r="G461" s="141">
        <v>466.87</v>
      </c>
      <c r="H461" s="269">
        <v>5393282</v>
      </c>
      <c r="I461" s="171">
        <f t="shared" ref="I461:I472" si="4">+G461-G460</f>
        <v>84.860000000000014</v>
      </c>
      <c r="J461" s="103"/>
      <c r="K461" s="20">
        <v>0</v>
      </c>
      <c r="L461" s="51" t="s">
        <v>318</v>
      </c>
      <c r="M461" s="32">
        <v>100</v>
      </c>
      <c r="N461" s="33" t="s">
        <v>24</v>
      </c>
      <c r="O461" s="66" t="s">
        <v>347</v>
      </c>
      <c r="P461" s="34"/>
      <c r="Q4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1" s="4"/>
      <c r="S461" s="38"/>
      <c r="T461" s="267"/>
    </row>
    <row r="462" spans="1:23" ht="14.25" customHeight="1" x14ac:dyDescent="0.25">
      <c r="A462" s="29">
        <v>3044</v>
      </c>
      <c r="B462" s="78"/>
      <c r="C462" s="523"/>
      <c r="D462" s="528"/>
      <c r="E462" s="140">
        <v>5</v>
      </c>
      <c r="F462" s="140" t="s">
        <v>351</v>
      </c>
      <c r="G462" s="141">
        <v>551.74</v>
      </c>
      <c r="H462" s="269">
        <v>6373700</v>
      </c>
      <c r="I462" s="171">
        <f t="shared" si="4"/>
        <v>84.87</v>
      </c>
      <c r="J462" s="102"/>
      <c r="K462" s="20">
        <v>0</v>
      </c>
      <c r="L462" s="51" t="s">
        <v>318</v>
      </c>
      <c r="M462" s="32">
        <v>100</v>
      </c>
      <c r="N462" s="33" t="s">
        <v>24</v>
      </c>
      <c r="O462" s="66" t="s">
        <v>347</v>
      </c>
      <c r="P462" s="34"/>
      <c r="Q4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2" s="4"/>
      <c r="S462" s="38"/>
      <c r="T462" s="267"/>
    </row>
    <row r="463" spans="1:23" ht="14.25" customHeight="1" x14ac:dyDescent="0.25">
      <c r="A463" s="29">
        <v>3045</v>
      </c>
      <c r="B463" s="78"/>
      <c r="C463" s="523"/>
      <c r="D463" s="528"/>
      <c r="E463" s="140">
        <v>6</v>
      </c>
      <c r="F463" s="140" t="s">
        <v>352</v>
      </c>
      <c r="G463" s="141">
        <v>636.61</v>
      </c>
      <c r="H463" s="269">
        <v>7354119</v>
      </c>
      <c r="I463" s="171">
        <f t="shared" si="4"/>
        <v>84.87</v>
      </c>
      <c r="J463" s="102"/>
      <c r="K463" s="20">
        <v>0</v>
      </c>
      <c r="L463" s="51" t="s">
        <v>318</v>
      </c>
      <c r="M463" s="32">
        <v>100</v>
      </c>
      <c r="N463" s="33" t="s">
        <v>24</v>
      </c>
      <c r="O463" s="66" t="s">
        <v>347</v>
      </c>
      <c r="P463" s="34"/>
      <c r="Q4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3" s="4"/>
      <c r="S463" s="38"/>
      <c r="T463" s="267"/>
    </row>
    <row r="464" spans="1:23" ht="14.25" customHeight="1" x14ac:dyDescent="0.25">
      <c r="A464" s="29">
        <v>3046</v>
      </c>
      <c r="B464" s="78"/>
      <c r="C464" s="523"/>
      <c r="D464" s="528"/>
      <c r="E464" s="140">
        <v>7</v>
      </c>
      <c r="F464" s="140" t="s">
        <v>353</v>
      </c>
      <c r="G464" s="141">
        <v>721.47</v>
      </c>
      <c r="H464" s="269">
        <v>8334421</v>
      </c>
      <c r="I464" s="171">
        <f t="shared" si="4"/>
        <v>84.860000000000014</v>
      </c>
      <c r="J464" s="102"/>
      <c r="K464" s="20">
        <v>0</v>
      </c>
      <c r="L464" s="51" t="s">
        <v>318</v>
      </c>
      <c r="M464" s="32">
        <v>100</v>
      </c>
      <c r="N464" s="33" t="s">
        <v>24</v>
      </c>
      <c r="O464" s="66" t="s">
        <v>347</v>
      </c>
      <c r="P464" s="34"/>
      <c r="Q4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4" s="4"/>
      <c r="S464" s="38"/>
      <c r="T464" s="267"/>
    </row>
    <row r="465" spans="1:20" ht="14.25" customHeight="1" x14ac:dyDescent="0.25">
      <c r="A465" s="29">
        <v>3047</v>
      </c>
      <c r="B465" s="78"/>
      <c r="C465" s="523"/>
      <c r="D465" s="528"/>
      <c r="E465" s="140">
        <v>8</v>
      </c>
      <c r="F465" s="140" t="s">
        <v>354</v>
      </c>
      <c r="G465" s="141">
        <v>806.34</v>
      </c>
      <c r="H465" s="269">
        <v>9314840</v>
      </c>
      <c r="I465" s="171">
        <f t="shared" si="4"/>
        <v>84.87</v>
      </c>
      <c r="J465" s="102"/>
      <c r="K465" s="20">
        <v>0</v>
      </c>
      <c r="L465" s="51" t="s">
        <v>318</v>
      </c>
      <c r="M465" s="32">
        <v>100</v>
      </c>
      <c r="N465" s="33" t="s">
        <v>24</v>
      </c>
      <c r="O465" s="66" t="s">
        <v>347</v>
      </c>
      <c r="P465" s="34"/>
      <c r="Q4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5" s="4"/>
      <c r="S465" s="38"/>
      <c r="T465" s="267"/>
    </row>
    <row r="466" spans="1:20" ht="14.25" customHeight="1" x14ac:dyDescent="0.25">
      <c r="A466" s="29">
        <v>3048</v>
      </c>
      <c r="B466" s="78"/>
      <c r="C466" s="523"/>
      <c r="D466" s="528"/>
      <c r="E466" s="140">
        <v>9</v>
      </c>
      <c r="F466" s="140" t="s">
        <v>355</v>
      </c>
      <c r="G466" s="141">
        <v>891.21</v>
      </c>
      <c r="H466" s="269">
        <v>10295258</v>
      </c>
      <c r="I466" s="171">
        <f t="shared" si="4"/>
        <v>84.87</v>
      </c>
      <c r="J466" s="102"/>
      <c r="K466" s="20">
        <v>0</v>
      </c>
      <c r="L466" s="51" t="s">
        <v>318</v>
      </c>
      <c r="M466" s="32">
        <v>100</v>
      </c>
      <c r="N466" s="33" t="s">
        <v>24</v>
      </c>
      <c r="O466" s="66" t="s">
        <v>347</v>
      </c>
      <c r="P466" s="34"/>
      <c r="Q4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6" s="4"/>
      <c r="S466" s="38"/>
      <c r="T466" s="267"/>
    </row>
    <row r="467" spans="1:20" ht="14.25" customHeight="1" x14ac:dyDescent="0.25">
      <c r="A467" s="29">
        <v>3049</v>
      </c>
      <c r="B467" s="78"/>
      <c r="C467" s="523"/>
      <c r="D467" s="528"/>
      <c r="E467" s="140">
        <v>10</v>
      </c>
      <c r="F467" s="140" t="s">
        <v>356</v>
      </c>
      <c r="G467" s="141">
        <v>976.07</v>
      </c>
      <c r="H467" s="269">
        <v>11275561</v>
      </c>
      <c r="I467" s="171">
        <f t="shared" si="4"/>
        <v>84.860000000000014</v>
      </c>
      <c r="J467" s="102"/>
      <c r="K467" s="20">
        <v>0</v>
      </c>
      <c r="L467" s="51" t="s">
        <v>318</v>
      </c>
      <c r="M467" s="32">
        <v>100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7" s="4"/>
      <c r="S467" s="38"/>
      <c r="T467" s="267"/>
    </row>
    <row r="468" spans="1:20" ht="14.25" customHeight="1" x14ac:dyDescent="0.25">
      <c r="A468" s="29">
        <v>3050</v>
      </c>
      <c r="B468" s="78"/>
      <c r="C468" s="523"/>
      <c r="D468" s="528"/>
      <c r="E468" s="140">
        <v>11</v>
      </c>
      <c r="F468" s="140" t="s">
        <v>357</v>
      </c>
      <c r="G468" s="141">
        <v>1060.94</v>
      </c>
      <c r="H468" s="269">
        <v>12255979</v>
      </c>
      <c r="I468" s="171">
        <f t="shared" si="4"/>
        <v>84.87</v>
      </c>
      <c r="J468" s="102"/>
      <c r="K468" s="20">
        <v>0</v>
      </c>
      <c r="L468" s="51" t="s">
        <v>318</v>
      </c>
      <c r="M468" s="32">
        <v>100</v>
      </c>
      <c r="N468" s="33" t="s">
        <v>24</v>
      </c>
      <c r="O468" s="66" t="s">
        <v>347</v>
      </c>
      <c r="P468" s="34"/>
      <c r="Q4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8" s="4"/>
      <c r="S468" s="38"/>
      <c r="T468" s="267"/>
    </row>
    <row r="469" spans="1:20" ht="14.25" customHeight="1" x14ac:dyDescent="0.25">
      <c r="A469" s="29">
        <v>3051</v>
      </c>
      <c r="B469" s="78"/>
      <c r="C469" s="523"/>
      <c r="D469" s="528"/>
      <c r="E469" s="140">
        <v>12</v>
      </c>
      <c r="F469" s="140" t="s">
        <v>358</v>
      </c>
      <c r="G469" s="141">
        <v>1145.81</v>
      </c>
      <c r="H469" s="269">
        <v>13236397</v>
      </c>
      <c r="I469" s="171">
        <f t="shared" si="4"/>
        <v>84.869999999999891</v>
      </c>
      <c r="J469" s="102"/>
      <c r="K469" s="20">
        <v>0</v>
      </c>
      <c r="L469" s="51" t="s">
        <v>318</v>
      </c>
      <c r="M469" s="32">
        <v>100</v>
      </c>
      <c r="N469" s="33" t="s">
        <v>24</v>
      </c>
      <c r="O469" s="66" t="s">
        <v>347</v>
      </c>
      <c r="P469" s="34"/>
      <c r="Q4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9" s="4"/>
      <c r="S469" s="38"/>
      <c r="T469" s="267"/>
    </row>
    <row r="470" spans="1:20" ht="14.25" customHeight="1" x14ac:dyDescent="0.25">
      <c r="A470" s="29">
        <v>3052</v>
      </c>
      <c r="B470" s="78"/>
      <c r="C470" s="523"/>
      <c r="D470" s="528"/>
      <c r="E470" s="140">
        <v>13</v>
      </c>
      <c r="F470" s="140" t="s">
        <v>359</v>
      </c>
      <c r="G470" s="141">
        <v>1230.6699999999998</v>
      </c>
      <c r="H470" s="269">
        <v>14216700</v>
      </c>
      <c r="I470" s="171">
        <f t="shared" si="4"/>
        <v>84.8599999999999</v>
      </c>
      <c r="J470" s="102"/>
      <c r="K470" s="20">
        <v>0</v>
      </c>
      <c r="L470" s="51" t="s">
        <v>318</v>
      </c>
      <c r="M470" s="32">
        <v>100</v>
      </c>
      <c r="N470" s="33" t="s">
        <v>24</v>
      </c>
      <c r="O470" s="66" t="s">
        <v>347</v>
      </c>
      <c r="P470" s="34"/>
      <c r="Q4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70" s="4"/>
      <c r="S470" s="38"/>
      <c r="T470" s="267"/>
    </row>
    <row r="471" spans="1:20" ht="14.25" customHeight="1" x14ac:dyDescent="0.25">
      <c r="A471" s="29">
        <v>3053</v>
      </c>
      <c r="B471" s="78"/>
      <c r="C471" s="523"/>
      <c r="D471" s="528"/>
      <c r="E471" s="140">
        <v>14</v>
      </c>
      <c r="F471" s="140" t="s">
        <v>360</v>
      </c>
      <c r="G471" s="141">
        <v>1315.54</v>
      </c>
      <c r="H471" s="269">
        <v>15197118</v>
      </c>
      <c r="I471" s="171">
        <f t="shared" si="4"/>
        <v>84.870000000000118</v>
      </c>
      <c r="J471" s="102"/>
      <c r="K471" s="20">
        <v>0</v>
      </c>
      <c r="L471" s="51" t="s">
        <v>318</v>
      </c>
      <c r="M471" s="32">
        <v>100</v>
      </c>
      <c r="N471" s="33" t="s">
        <v>24</v>
      </c>
      <c r="O471" s="66" t="s">
        <v>347</v>
      </c>
      <c r="P471" s="34"/>
      <c r="Q4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1" s="4"/>
      <c r="S471" s="38"/>
      <c r="T471" s="267"/>
    </row>
    <row r="472" spans="1:20" ht="14.25" customHeight="1" thickBot="1" x14ac:dyDescent="0.3">
      <c r="A472" s="29">
        <v>3054</v>
      </c>
      <c r="B472" s="78"/>
      <c r="C472" s="520"/>
      <c r="D472" s="529"/>
      <c r="E472" s="163">
        <v>15</v>
      </c>
      <c r="F472" s="163" t="s">
        <v>361</v>
      </c>
      <c r="G472" s="164">
        <v>1400.4099999999999</v>
      </c>
      <c r="H472" s="269">
        <v>16177536</v>
      </c>
      <c r="I472" s="171">
        <f t="shared" si="4"/>
        <v>84.869999999999891</v>
      </c>
      <c r="J472" s="102"/>
      <c r="K472" s="20">
        <v>0</v>
      </c>
      <c r="L472" s="51" t="s">
        <v>318</v>
      </c>
      <c r="M472" s="32">
        <v>100</v>
      </c>
      <c r="N472" s="33" t="s">
        <v>24</v>
      </c>
      <c r="O472" s="66" t="s">
        <v>347</v>
      </c>
      <c r="P472" s="34"/>
      <c r="Q4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2" s="4"/>
      <c r="S472" s="38"/>
      <c r="T472" s="267"/>
    </row>
    <row r="473" spans="1:20" ht="12" customHeight="1" x14ac:dyDescent="0.25">
      <c r="A473" s="29"/>
      <c r="B473" s="78"/>
      <c r="C473" s="576">
        <v>90049</v>
      </c>
      <c r="D473" s="527" t="s">
        <v>362</v>
      </c>
      <c r="E473" s="161">
        <v>1</v>
      </c>
      <c r="F473" s="161" t="s">
        <v>346</v>
      </c>
      <c r="G473" s="162">
        <v>0</v>
      </c>
      <c r="H473" s="269">
        <v>0</v>
      </c>
      <c r="I473" s="175"/>
      <c r="J473" s="30"/>
      <c r="K473" s="20">
        <v>0</v>
      </c>
      <c r="L473" s="51" t="s">
        <v>318</v>
      </c>
      <c r="M473" s="52">
        <v>0</v>
      </c>
      <c r="N473" s="33" t="s">
        <v>24</v>
      </c>
      <c r="O473" s="66" t="s">
        <v>347</v>
      </c>
      <c r="P473" s="34"/>
      <c r="Q4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3" s="25" t="s">
        <v>318</v>
      </c>
      <c r="S473" s="52">
        <v>0</v>
      </c>
      <c r="T473" s="267"/>
    </row>
    <row r="474" spans="1:20" ht="12" customHeight="1" x14ac:dyDescent="0.25">
      <c r="A474" s="29">
        <v>90050</v>
      </c>
      <c r="B474" s="78"/>
      <c r="C474" s="577"/>
      <c r="D474" s="528"/>
      <c r="E474" s="140">
        <v>2</v>
      </c>
      <c r="F474" s="140" t="s">
        <v>348</v>
      </c>
      <c r="G474" s="141">
        <v>0</v>
      </c>
      <c r="H474" s="269">
        <v>0</v>
      </c>
      <c r="I474" s="176"/>
      <c r="J474" s="30"/>
      <c r="K474" s="20">
        <v>0</v>
      </c>
      <c r="L474" s="51" t="s">
        <v>318</v>
      </c>
      <c r="M474" s="52">
        <v>0</v>
      </c>
      <c r="N474" s="33" t="s">
        <v>24</v>
      </c>
      <c r="O474" s="66" t="s">
        <v>347</v>
      </c>
      <c r="P474" s="34"/>
      <c r="Q474" s="108"/>
      <c r="R474" s="4"/>
      <c r="S474" s="38"/>
      <c r="T474" s="267"/>
    </row>
    <row r="475" spans="1:20" ht="12" customHeight="1" x14ac:dyDescent="0.25">
      <c r="A475" s="29">
        <v>90051</v>
      </c>
      <c r="B475" s="78"/>
      <c r="C475" s="577"/>
      <c r="D475" s="528"/>
      <c r="E475" s="140">
        <v>3</v>
      </c>
      <c r="F475" s="140" t="s">
        <v>349</v>
      </c>
      <c r="G475" s="141">
        <v>0</v>
      </c>
      <c r="H475" s="269">
        <v>0</v>
      </c>
      <c r="I475" s="176"/>
      <c r="J475" s="30"/>
      <c r="K475" s="20">
        <v>0</v>
      </c>
      <c r="L475" s="51" t="s">
        <v>318</v>
      </c>
      <c r="M475" s="52">
        <v>0</v>
      </c>
      <c r="N475" s="33" t="s">
        <v>24</v>
      </c>
      <c r="O475" s="66" t="s">
        <v>347</v>
      </c>
      <c r="P475" s="34"/>
      <c r="Q475" s="108"/>
      <c r="R475" s="4"/>
      <c r="S475" s="38"/>
      <c r="T475" s="267"/>
    </row>
    <row r="476" spans="1:20" ht="12" customHeight="1" x14ac:dyDescent="0.25">
      <c r="A476" s="29">
        <v>90052</v>
      </c>
      <c r="B476" s="78"/>
      <c r="C476" s="577"/>
      <c r="D476" s="528"/>
      <c r="E476" s="140">
        <v>4</v>
      </c>
      <c r="F476" s="140" t="s">
        <v>350</v>
      </c>
      <c r="G476" s="141">
        <v>0</v>
      </c>
      <c r="H476" s="269">
        <v>0</v>
      </c>
      <c r="I476" s="176"/>
      <c r="J476" s="30"/>
      <c r="K476" s="20">
        <v>0</v>
      </c>
      <c r="L476" s="51" t="s">
        <v>318</v>
      </c>
      <c r="M476" s="52">
        <v>0</v>
      </c>
      <c r="N476" s="33" t="s">
        <v>24</v>
      </c>
      <c r="O476" s="66" t="s">
        <v>347</v>
      </c>
      <c r="P476" s="34"/>
      <c r="Q476" s="108"/>
      <c r="R476" s="4"/>
      <c r="S476" s="38"/>
      <c r="T476" s="267"/>
    </row>
    <row r="477" spans="1:20" ht="12" customHeight="1" x14ac:dyDescent="0.25">
      <c r="A477" s="29">
        <v>90053</v>
      </c>
      <c r="B477" s="78"/>
      <c r="C477" s="577"/>
      <c r="D477" s="528"/>
      <c r="E477" s="140">
        <v>5</v>
      </c>
      <c r="F477" s="140" t="s">
        <v>351</v>
      </c>
      <c r="G477" s="141">
        <v>0</v>
      </c>
      <c r="H477" s="269">
        <v>0</v>
      </c>
      <c r="I477" s="176"/>
      <c r="J477" s="30"/>
      <c r="K477" s="20">
        <v>0</v>
      </c>
      <c r="L477" s="51" t="s">
        <v>318</v>
      </c>
      <c r="M477" s="52">
        <v>0</v>
      </c>
      <c r="N477" s="33" t="s">
        <v>24</v>
      </c>
      <c r="O477" s="66" t="s">
        <v>347</v>
      </c>
      <c r="P477" s="34"/>
      <c r="Q477" s="108"/>
      <c r="R477" s="4"/>
      <c r="S477" s="38"/>
      <c r="T477" s="267"/>
    </row>
    <row r="478" spans="1:20" ht="12" customHeight="1" x14ac:dyDescent="0.25">
      <c r="A478" s="29">
        <v>90054</v>
      </c>
      <c r="B478" s="78"/>
      <c r="C478" s="577"/>
      <c r="D478" s="528"/>
      <c r="E478" s="140">
        <v>6</v>
      </c>
      <c r="F478" s="140" t="s">
        <v>352</v>
      </c>
      <c r="G478" s="141">
        <v>0</v>
      </c>
      <c r="H478" s="269">
        <v>0</v>
      </c>
      <c r="I478" s="176"/>
      <c r="J478" s="30"/>
      <c r="K478" s="20">
        <v>0</v>
      </c>
      <c r="L478" s="51" t="s">
        <v>318</v>
      </c>
      <c r="M478" s="52">
        <v>0</v>
      </c>
      <c r="N478" s="33" t="s">
        <v>24</v>
      </c>
      <c r="O478" s="66" t="s">
        <v>347</v>
      </c>
      <c r="P478" s="34"/>
      <c r="Q478" s="108"/>
      <c r="R478" s="4"/>
      <c r="S478" s="38"/>
      <c r="T478" s="267"/>
    </row>
    <row r="479" spans="1:20" ht="12" customHeight="1" x14ac:dyDescent="0.25">
      <c r="A479" s="29">
        <v>90055</v>
      </c>
      <c r="B479" s="78"/>
      <c r="C479" s="577"/>
      <c r="D479" s="528"/>
      <c r="E479" s="140">
        <v>7</v>
      </c>
      <c r="F479" s="140" t="s">
        <v>353</v>
      </c>
      <c r="G479" s="141">
        <v>0</v>
      </c>
      <c r="H479" s="269">
        <v>0</v>
      </c>
      <c r="I479" s="176"/>
      <c r="J479" s="30"/>
      <c r="K479" s="20">
        <v>0</v>
      </c>
      <c r="L479" s="51" t="s">
        <v>318</v>
      </c>
      <c r="M479" s="52">
        <v>0</v>
      </c>
      <c r="N479" s="33" t="s">
        <v>24</v>
      </c>
      <c r="O479" s="66" t="s">
        <v>347</v>
      </c>
      <c r="P479" s="34"/>
      <c r="Q479" s="108"/>
      <c r="R479" s="4"/>
      <c r="S479" s="38"/>
      <c r="T479" s="267"/>
    </row>
    <row r="480" spans="1:20" ht="12" customHeight="1" x14ac:dyDescent="0.25">
      <c r="A480" s="29">
        <v>90056</v>
      </c>
      <c r="B480" s="78"/>
      <c r="C480" s="577"/>
      <c r="D480" s="528"/>
      <c r="E480" s="140">
        <v>8</v>
      </c>
      <c r="F480" s="140" t="s">
        <v>354</v>
      </c>
      <c r="G480" s="141">
        <v>0</v>
      </c>
      <c r="H480" s="269">
        <v>0</v>
      </c>
      <c r="I480" s="176"/>
      <c r="J480" s="30"/>
      <c r="K480" s="20">
        <v>0</v>
      </c>
      <c r="L480" s="51" t="s">
        <v>318</v>
      </c>
      <c r="M480" s="52">
        <v>0</v>
      </c>
      <c r="N480" s="33" t="s">
        <v>24</v>
      </c>
      <c r="O480" s="66" t="s">
        <v>347</v>
      </c>
      <c r="P480" s="34"/>
      <c r="Q480" s="108"/>
      <c r="R480" s="4"/>
      <c r="S480" s="38"/>
      <c r="T480" s="267"/>
    </row>
    <row r="481" spans="1:20" ht="12" customHeight="1" x14ac:dyDescent="0.25">
      <c r="A481" s="29">
        <v>90057</v>
      </c>
      <c r="B481" s="78"/>
      <c r="C481" s="577"/>
      <c r="D481" s="528"/>
      <c r="E481" s="140">
        <v>9</v>
      </c>
      <c r="F481" s="140" t="s">
        <v>355</v>
      </c>
      <c r="G481" s="141">
        <v>0</v>
      </c>
      <c r="H481" s="269">
        <v>0</v>
      </c>
      <c r="I481" s="176"/>
      <c r="J481" s="30"/>
      <c r="K481" s="20">
        <v>0</v>
      </c>
      <c r="L481" s="51" t="s">
        <v>318</v>
      </c>
      <c r="M481" s="52">
        <v>0</v>
      </c>
      <c r="N481" s="33" t="s">
        <v>24</v>
      </c>
      <c r="O481" s="66" t="s">
        <v>347</v>
      </c>
      <c r="P481" s="34"/>
      <c r="Q481" s="108"/>
      <c r="R481" s="4"/>
      <c r="S481" s="38"/>
      <c r="T481" s="267"/>
    </row>
    <row r="482" spans="1:20" ht="12" customHeight="1" x14ac:dyDescent="0.25">
      <c r="A482" s="29">
        <v>90058</v>
      </c>
      <c r="B482" s="78"/>
      <c r="C482" s="577"/>
      <c r="D482" s="528"/>
      <c r="E482" s="140">
        <v>10</v>
      </c>
      <c r="F482" s="140" t="s">
        <v>356</v>
      </c>
      <c r="G482" s="141">
        <v>0</v>
      </c>
      <c r="H482" s="269">
        <v>0</v>
      </c>
      <c r="I482" s="176"/>
      <c r="J482" s="30"/>
      <c r="K482" s="20">
        <v>0</v>
      </c>
      <c r="L482" s="51" t="s">
        <v>318</v>
      </c>
      <c r="M482" s="52">
        <v>0</v>
      </c>
      <c r="N482" s="33" t="s">
        <v>24</v>
      </c>
      <c r="O482" s="66" t="s">
        <v>347</v>
      </c>
      <c r="P482" s="34"/>
      <c r="Q482" s="108"/>
      <c r="R482" s="4"/>
      <c r="S482" s="38"/>
      <c r="T482" s="267"/>
    </row>
    <row r="483" spans="1:20" ht="12" customHeight="1" x14ac:dyDescent="0.25">
      <c r="A483" s="29">
        <v>90059</v>
      </c>
      <c r="B483" s="78"/>
      <c r="C483" s="577"/>
      <c r="D483" s="528"/>
      <c r="E483" s="140">
        <v>11</v>
      </c>
      <c r="F483" s="140" t="s">
        <v>357</v>
      </c>
      <c r="G483" s="141">
        <v>0</v>
      </c>
      <c r="H483" s="269">
        <v>0</v>
      </c>
      <c r="I483" s="176"/>
      <c r="J483" s="30"/>
      <c r="K483" s="20">
        <v>0</v>
      </c>
      <c r="L483" s="51" t="s">
        <v>318</v>
      </c>
      <c r="M483" s="52">
        <v>0</v>
      </c>
      <c r="N483" s="33" t="s">
        <v>24</v>
      </c>
      <c r="O483" s="66" t="s">
        <v>347</v>
      </c>
      <c r="P483" s="34"/>
      <c r="Q483" s="108"/>
      <c r="R483" s="4"/>
      <c r="S483" s="38"/>
      <c r="T483" s="267"/>
    </row>
    <row r="484" spans="1:20" ht="12" customHeight="1" x14ac:dyDescent="0.25">
      <c r="A484" s="29">
        <v>90060</v>
      </c>
      <c r="B484" s="78"/>
      <c r="C484" s="577"/>
      <c r="D484" s="528"/>
      <c r="E484" s="140">
        <v>12</v>
      </c>
      <c r="F484" s="140" t="s">
        <v>358</v>
      </c>
      <c r="G484" s="141">
        <v>0</v>
      </c>
      <c r="H484" s="269">
        <v>0</v>
      </c>
      <c r="I484" s="176"/>
      <c r="J484" s="30"/>
      <c r="K484" s="20">
        <v>0</v>
      </c>
      <c r="L484" s="51" t="s">
        <v>318</v>
      </c>
      <c r="M484" s="52">
        <v>0</v>
      </c>
      <c r="N484" s="33" t="s">
        <v>24</v>
      </c>
      <c r="O484" s="66" t="s">
        <v>347</v>
      </c>
      <c r="P484" s="34"/>
      <c r="Q484" s="108"/>
      <c r="R484" s="4"/>
      <c r="S484" s="38"/>
      <c r="T484" s="267"/>
    </row>
    <row r="485" spans="1:20" ht="12" customHeight="1" x14ac:dyDescent="0.25">
      <c r="A485" s="29">
        <v>90061</v>
      </c>
      <c r="B485" s="78"/>
      <c r="C485" s="577"/>
      <c r="D485" s="528"/>
      <c r="E485" s="140">
        <v>13</v>
      </c>
      <c r="F485" s="140" t="s">
        <v>359</v>
      </c>
      <c r="G485" s="141">
        <v>0</v>
      </c>
      <c r="H485" s="269">
        <v>0</v>
      </c>
      <c r="I485" s="176"/>
      <c r="J485" s="30"/>
      <c r="K485" s="20">
        <v>0</v>
      </c>
      <c r="L485" s="51" t="s">
        <v>318</v>
      </c>
      <c r="M485" s="52">
        <v>0</v>
      </c>
      <c r="N485" s="33" t="s">
        <v>24</v>
      </c>
      <c r="O485" s="66" t="s">
        <v>347</v>
      </c>
      <c r="P485" s="34"/>
      <c r="Q485" s="108"/>
      <c r="R485" s="4"/>
      <c r="S485" s="38"/>
      <c r="T485" s="267"/>
    </row>
    <row r="486" spans="1:20" ht="12" customHeight="1" x14ac:dyDescent="0.25">
      <c r="A486" s="29">
        <v>90062</v>
      </c>
      <c r="B486" s="78"/>
      <c r="C486" s="577"/>
      <c r="D486" s="528"/>
      <c r="E486" s="140">
        <v>14</v>
      </c>
      <c r="F486" s="140" t="s">
        <v>360</v>
      </c>
      <c r="G486" s="141">
        <v>0</v>
      </c>
      <c r="H486" s="269">
        <v>0</v>
      </c>
      <c r="I486" s="176"/>
      <c r="J486" s="30"/>
      <c r="K486" s="20">
        <v>0</v>
      </c>
      <c r="L486" s="51" t="s">
        <v>318</v>
      </c>
      <c r="M486" s="52">
        <v>0</v>
      </c>
      <c r="N486" s="33" t="s">
        <v>24</v>
      </c>
      <c r="O486" s="66" t="s">
        <v>347</v>
      </c>
      <c r="P486" s="34"/>
      <c r="Q486" s="108"/>
      <c r="R486" s="4"/>
      <c r="S486" s="38"/>
      <c r="T486" s="267"/>
    </row>
    <row r="487" spans="1:20" ht="12" customHeight="1" thickBot="1" x14ac:dyDescent="0.3">
      <c r="A487" s="29">
        <v>90063</v>
      </c>
      <c r="B487" s="78"/>
      <c r="C487" s="578"/>
      <c r="D487" s="529"/>
      <c r="E487" s="163">
        <v>15</v>
      </c>
      <c r="F487" s="163" t="s">
        <v>361</v>
      </c>
      <c r="G487" s="164">
        <v>0</v>
      </c>
      <c r="H487" s="269">
        <v>0</v>
      </c>
      <c r="I487" s="177"/>
      <c r="J487" s="30"/>
      <c r="K487" s="20">
        <v>0</v>
      </c>
      <c r="L487" s="51" t="s">
        <v>318</v>
      </c>
      <c r="M487" s="52">
        <v>0</v>
      </c>
      <c r="N487" s="33" t="s">
        <v>24</v>
      </c>
      <c r="O487" s="66" t="s">
        <v>347</v>
      </c>
      <c r="P487" s="34"/>
      <c r="Q487" s="108"/>
      <c r="R487" s="4"/>
      <c r="S487" s="38"/>
      <c r="T487" s="267"/>
    </row>
    <row r="488" spans="1:20" ht="12.75" customHeight="1" x14ac:dyDescent="0.25">
      <c r="A488" s="29"/>
      <c r="B488" s="78"/>
      <c r="C488" s="577">
        <v>91130</v>
      </c>
      <c r="D488" s="609" t="s">
        <v>363</v>
      </c>
      <c r="E488" s="206">
        <v>1</v>
      </c>
      <c r="F488" s="151" t="s">
        <v>346</v>
      </c>
      <c r="G488" s="195">
        <v>84.95</v>
      </c>
      <c r="H488" s="269">
        <v>981342</v>
      </c>
      <c r="I488" s="175"/>
      <c r="J488" s="15"/>
      <c r="K488" s="20">
        <v>0</v>
      </c>
      <c r="L488" s="51" t="s">
        <v>318</v>
      </c>
      <c r="M488" s="52">
        <v>40</v>
      </c>
      <c r="N488" s="33" t="s">
        <v>24</v>
      </c>
      <c r="O488" s="66" t="s">
        <v>347</v>
      </c>
      <c r="P488" s="34"/>
      <c r="Q4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8" s="25" t="s">
        <v>318</v>
      </c>
      <c r="S488" s="52">
        <v>40</v>
      </c>
      <c r="T488" s="267"/>
    </row>
    <row r="489" spans="1:20" ht="12.75" customHeight="1" x14ac:dyDescent="0.25">
      <c r="A489" s="29">
        <v>91133</v>
      </c>
      <c r="B489" s="78"/>
      <c r="C489" s="577"/>
      <c r="D489" s="609"/>
      <c r="E489" s="207">
        <v>2</v>
      </c>
      <c r="F489" s="140" t="s">
        <v>348</v>
      </c>
      <c r="G489" s="141">
        <v>118.88</v>
      </c>
      <c r="H489" s="269">
        <v>1373302</v>
      </c>
      <c r="I489" s="184">
        <f t="shared" ref="I489:I502" si="5">+G489-G488</f>
        <v>33.929999999999993</v>
      </c>
      <c r="J489" s="264">
        <v>33.929999999999993</v>
      </c>
      <c r="K489" s="268">
        <v>391959</v>
      </c>
      <c r="L489" s="51" t="s">
        <v>318</v>
      </c>
      <c r="M489" s="52">
        <v>40</v>
      </c>
      <c r="N489" s="33" t="s">
        <v>24</v>
      </c>
      <c r="O489" s="66" t="s">
        <v>347</v>
      </c>
      <c r="P489" s="34"/>
      <c r="Q489" s="108"/>
      <c r="R489" s="4"/>
      <c r="S489" s="38"/>
      <c r="T489" s="267"/>
    </row>
    <row r="490" spans="1:20" ht="12.75" customHeight="1" x14ac:dyDescent="0.25">
      <c r="A490" s="29">
        <v>91136</v>
      </c>
      <c r="B490" s="78"/>
      <c r="C490" s="577"/>
      <c r="D490" s="609"/>
      <c r="E490" s="207">
        <v>3</v>
      </c>
      <c r="F490" s="140" t="s">
        <v>349</v>
      </c>
      <c r="G490" s="141">
        <v>152.81</v>
      </c>
      <c r="H490" s="269">
        <v>1765261</v>
      </c>
      <c r="I490" s="184">
        <f t="shared" si="5"/>
        <v>33.930000000000007</v>
      </c>
      <c r="J490" s="15"/>
      <c r="K490" s="20">
        <v>0</v>
      </c>
      <c r="L490" s="51" t="s">
        <v>318</v>
      </c>
      <c r="M490" s="52">
        <v>40</v>
      </c>
      <c r="N490" s="33" t="s">
        <v>24</v>
      </c>
      <c r="O490" s="66" t="s">
        <v>347</v>
      </c>
      <c r="P490" s="34"/>
      <c r="Q490" s="108"/>
      <c r="R490" s="4"/>
      <c r="S490" s="38"/>
      <c r="T490" s="267"/>
    </row>
    <row r="491" spans="1:20" ht="12.75" customHeight="1" x14ac:dyDescent="0.25">
      <c r="A491" s="29">
        <v>91139</v>
      </c>
      <c r="B491" s="78"/>
      <c r="C491" s="577"/>
      <c r="D491" s="609"/>
      <c r="E491" s="207">
        <v>4</v>
      </c>
      <c r="F491" s="140" t="s">
        <v>350</v>
      </c>
      <c r="G491" s="141">
        <v>186.74</v>
      </c>
      <c r="H491" s="269">
        <v>2157220</v>
      </c>
      <c r="I491" s="184">
        <f t="shared" si="5"/>
        <v>33.930000000000007</v>
      </c>
      <c r="J491" s="15"/>
      <c r="K491" s="20">
        <v>0</v>
      </c>
      <c r="L491" s="51" t="s">
        <v>318</v>
      </c>
      <c r="M491" s="52">
        <v>40</v>
      </c>
      <c r="N491" s="33" t="s">
        <v>24</v>
      </c>
      <c r="O491" s="66" t="s">
        <v>347</v>
      </c>
      <c r="P491" s="34"/>
      <c r="Q491" s="108"/>
      <c r="R491" s="4"/>
      <c r="S491" s="38"/>
      <c r="T491" s="267"/>
    </row>
    <row r="492" spans="1:20" ht="12.75" customHeight="1" x14ac:dyDescent="0.25">
      <c r="A492" s="29">
        <v>91142</v>
      </c>
      <c r="B492" s="78"/>
      <c r="C492" s="577"/>
      <c r="D492" s="609"/>
      <c r="E492" s="207">
        <v>5</v>
      </c>
      <c r="F492" s="140" t="s">
        <v>351</v>
      </c>
      <c r="G492" s="141">
        <v>220.67</v>
      </c>
      <c r="H492" s="269">
        <v>2549180</v>
      </c>
      <c r="I492" s="184">
        <f t="shared" si="5"/>
        <v>33.929999999999978</v>
      </c>
      <c r="J492" s="91"/>
      <c r="K492" s="20">
        <v>0</v>
      </c>
      <c r="L492" s="51" t="s">
        <v>318</v>
      </c>
      <c r="M492" s="52">
        <v>40</v>
      </c>
      <c r="N492" s="33" t="s">
        <v>24</v>
      </c>
      <c r="O492" s="66" t="s">
        <v>347</v>
      </c>
      <c r="P492" s="34"/>
      <c r="Q492" s="108"/>
      <c r="R492" s="4"/>
      <c r="S492" s="38"/>
      <c r="T492" s="267"/>
    </row>
    <row r="493" spans="1:20" ht="12.75" customHeight="1" x14ac:dyDescent="0.25">
      <c r="A493" s="29">
        <v>91145</v>
      </c>
      <c r="B493" s="78"/>
      <c r="C493" s="577"/>
      <c r="D493" s="609"/>
      <c r="E493" s="207">
        <v>6</v>
      </c>
      <c r="F493" s="140" t="s">
        <v>352</v>
      </c>
      <c r="G493" s="141">
        <v>254.6</v>
      </c>
      <c r="H493" s="269">
        <v>2941139</v>
      </c>
      <c r="I493" s="184">
        <f t="shared" si="5"/>
        <v>33.930000000000007</v>
      </c>
      <c r="J493" s="91"/>
      <c r="K493" s="20">
        <v>0</v>
      </c>
      <c r="L493" s="51" t="s">
        <v>318</v>
      </c>
      <c r="M493" s="52">
        <v>40</v>
      </c>
      <c r="N493" s="33" t="s">
        <v>24</v>
      </c>
      <c r="O493" s="66" t="s">
        <v>347</v>
      </c>
      <c r="P493" s="34"/>
      <c r="Q493" s="108"/>
      <c r="R493" s="4"/>
      <c r="S493" s="38"/>
      <c r="T493" s="267"/>
    </row>
    <row r="494" spans="1:20" ht="12.75" customHeight="1" x14ac:dyDescent="0.25">
      <c r="A494" s="29">
        <v>91148</v>
      </c>
      <c r="B494" s="78"/>
      <c r="C494" s="577"/>
      <c r="D494" s="609"/>
      <c r="E494" s="207">
        <v>7</v>
      </c>
      <c r="F494" s="140" t="s">
        <v>353</v>
      </c>
      <c r="G494" s="141">
        <v>288.52999999999997</v>
      </c>
      <c r="H494" s="269">
        <v>3333099</v>
      </c>
      <c r="I494" s="184">
        <f t="shared" si="5"/>
        <v>33.929999999999978</v>
      </c>
      <c r="J494" s="91"/>
      <c r="K494" s="20">
        <v>0</v>
      </c>
      <c r="L494" s="51" t="s">
        <v>318</v>
      </c>
      <c r="M494" s="52">
        <v>40</v>
      </c>
      <c r="N494" s="33" t="s">
        <v>24</v>
      </c>
      <c r="O494" s="66" t="s">
        <v>347</v>
      </c>
      <c r="P494" s="34"/>
      <c r="Q494" s="108"/>
      <c r="R494" s="4"/>
      <c r="S494" s="38"/>
      <c r="T494" s="267"/>
    </row>
    <row r="495" spans="1:20" ht="12.75" customHeight="1" x14ac:dyDescent="0.25">
      <c r="A495" s="29">
        <v>91151</v>
      </c>
      <c r="B495" s="78"/>
      <c r="C495" s="577"/>
      <c r="D495" s="609"/>
      <c r="E495" s="207">
        <v>8</v>
      </c>
      <c r="F495" s="140" t="s">
        <v>354</v>
      </c>
      <c r="G495" s="141">
        <v>322.45999999999998</v>
      </c>
      <c r="H495" s="269">
        <v>3725058</v>
      </c>
      <c r="I495" s="184">
        <f t="shared" si="5"/>
        <v>33.930000000000007</v>
      </c>
      <c r="J495" s="91"/>
      <c r="K495" s="20">
        <v>0</v>
      </c>
      <c r="L495" s="51" t="s">
        <v>318</v>
      </c>
      <c r="M495" s="52">
        <v>40</v>
      </c>
      <c r="N495" s="33" t="s">
        <v>24</v>
      </c>
      <c r="O495" s="66" t="s">
        <v>347</v>
      </c>
      <c r="P495" s="34"/>
      <c r="Q495" s="108"/>
      <c r="R495" s="4"/>
      <c r="S495" s="38"/>
      <c r="T495" s="267"/>
    </row>
    <row r="496" spans="1:20" ht="12.75" customHeight="1" x14ac:dyDescent="0.25">
      <c r="A496" s="29">
        <v>91154</v>
      </c>
      <c r="B496" s="78"/>
      <c r="C496" s="577"/>
      <c r="D496" s="609"/>
      <c r="E496" s="207">
        <v>9</v>
      </c>
      <c r="F496" s="140" t="s">
        <v>355</v>
      </c>
      <c r="G496" s="141">
        <v>356.39</v>
      </c>
      <c r="H496" s="269">
        <v>4117017</v>
      </c>
      <c r="I496" s="184">
        <f t="shared" si="5"/>
        <v>33.930000000000007</v>
      </c>
      <c r="J496" s="91"/>
      <c r="K496" s="20">
        <v>0</v>
      </c>
      <c r="L496" s="51" t="s">
        <v>318</v>
      </c>
      <c r="M496" s="52">
        <v>40</v>
      </c>
      <c r="N496" s="33" t="s">
        <v>24</v>
      </c>
      <c r="O496" s="66" t="s">
        <v>347</v>
      </c>
      <c r="P496" s="34"/>
      <c r="Q496" s="108"/>
      <c r="R496" s="4"/>
      <c r="S496" s="38"/>
      <c r="T496" s="267"/>
    </row>
    <row r="497" spans="1:20" ht="12.75" customHeight="1" x14ac:dyDescent="0.25">
      <c r="A497" s="29">
        <v>91157</v>
      </c>
      <c r="B497" s="78"/>
      <c r="C497" s="577"/>
      <c r="D497" s="609"/>
      <c r="E497" s="207">
        <v>10</v>
      </c>
      <c r="F497" s="140" t="s">
        <v>356</v>
      </c>
      <c r="G497" s="141">
        <v>390.32</v>
      </c>
      <c r="H497" s="269">
        <v>4508977</v>
      </c>
      <c r="I497" s="184">
        <f t="shared" si="5"/>
        <v>33.930000000000007</v>
      </c>
      <c r="J497" s="91"/>
      <c r="K497" s="20">
        <v>0</v>
      </c>
      <c r="L497" s="51" t="s">
        <v>318</v>
      </c>
      <c r="M497" s="52">
        <v>40</v>
      </c>
      <c r="N497" s="33" t="s">
        <v>24</v>
      </c>
      <c r="O497" s="66" t="s">
        <v>347</v>
      </c>
      <c r="P497" s="34"/>
      <c r="Q497" s="108"/>
      <c r="R497" s="4"/>
      <c r="S497" s="38"/>
      <c r="T497" s="267"/>
    </row>
    <row r="498" spans="1:20" ht="12.75" customHeight="1" x14ac:dyDescent="0.25">
      <c r="A498" s="29">
        <v>91160</v>
      </c>
      <c r="B498" s="78"/>
      <c r="C498" s="577"/>
      <c r="D498" s="609"/>
      <c r="E498" s="207">
        <v>11</v>
      </c>
      <c r="F498" s="140" t="s">
        <v>357</v>
      </c>
      <c r="G498" s="141">
        <v>424.25</v>
      </c>
      <c r="H498" s="269">
        <v>4900936</v>
      </c>
      <c r="I498" s="184">
        <f t="shared" si="5"/>
        <v>33.930000000000007</v>
      </c>
      <c r="J498" s="91"/>
      <c r="K498" s="20">
        <v>0</v>
      </c>
      <c r="L498" s="51" t="s">
        <v>318</v>
      </c>
      <c r="M498" s="52">
        <v>40</v>
      </c>
      <c r="N498" s="33" t="s">
        <v>24</v>
      </c>
      <c r="O498" s="66" t="s">
        <v>347</v>
      </c>
      <c r="P498" s="34"/>
      <c r="Q498" s="108"/>
      <c r="R498" s="4"/>
      <c r="S498" s="38"/>
      <c r="T498" s="267"/>
    </row>
    <row r="499" spans="1:20" ht="12.75" customHeight="1" x14ac:dyDescent="0.25">
      <c r="A499" s="29">
        <v>91163</v>
      </c>
      <c r="B499" s="78"/>
      <c r="C499" s="577"/>
      <c r="D499" s="609"/>
      <c r="E499" s="207">
        <v>12</v>
      </c>
      <c r="F499" s="140" t="s">
        <v>358</v>
      </c>
      <c r="G499" s="141">
        <v>458.18</v>
      </c>
      <c r="H499" s="269">
        <v>5292895</v>
      </c>
      <c r="I499" s="184">
        <f t="shared" si="5"/>
        <v>33.930000000000007</v>
      </c>
      <c r="J499" s="91"/>
      <c r="K499" s="20">
        <v>0</v>
      </c>
      <c r="L499" s="51" t="s">
        <v>318</v>
      </c>
      <c r="M499" s="52">
        <v>40</v>
      </c>
      <c r="N499" s="33" t="s">
        <v>24</v>
      </c>
      <c r="O499" s="66" t="s">
        <v>347</v>
      </c>
      <c r="P499" s="34"/>
      <c r="Q499" s="108"/>
      <c r="R499" s="4"/>
      <c r="S499" s="38"/>
      <c r="T499" s="267"/>
    </row>
    <row r="500" spans="1:20" ht="12.75" customHeight="1" x14ac:dyDescent="0.25">
      <c r="A500" s="29">
        <v>91166</v>
      </c>
      <c r="B500" s="78"/>
      <c r="C500" s="577"/>
      <c r="D500" s="609"/>
      <c r="E500" s="207">
        <v>13</v>
      </c>
      <c r="F500" s="140" t="s">
        <v>359</v>
      </c>
      <c r="G500" s="141">
        <v>492.11</v>
      </c>
      <c r="H500" s="269">
        <v>5684855</v>
      </c>
      <c r="I500" s="184">
        <f t="shared" si="5"/>
        <v>33.930000000000007</v>
      </c>
      <c r="J500" s="91"/>
      <c r="K500" s="20">
        <v>0</v>
      </c>
      <c r="L500" s="51" t="s">
        <v>318</v>
      </c>
      <c r="M500" s="52">
        <v>40</v>
      </c>
      <c r="N500" s="33" t="s">
        <v>24</v>
      </c>
      <c r="O500" s="66" t="s">
        <v>347</v>
      </c>
      <c r="P500" s="34"/>
      <c r="Q500" s="108"/>
      <c r="R500" s="4"/>
      <c r="S500" s="38"/>
      <c r="T500" s="267"/>
    </row>
    <row r="501" spans="1:20" ht="12.75" customHeight="1" x14ac:dyDescent="0.25">
      <c r="A501" s="29">
        <v>91169</v>
      </c>
      <c r="B501" s="78"/>
      <c r="C501" s="577"/>
      <c r="D501" s="609"/>
      <c r="E501" s="207">
        <v>14</v>
      </c>
      <c r="F501" s="140" t="s">
        <v>360</v>
      </c>
      <c r="G501" s="141">
        <v>526.04</v>
      </c>
      <c r="H501" s="269">
        <v>6076814</v>
      </c>
      <c r="I501" s="184">
        <f t="shared" si="5"/>
        <v>33.92999999999995</v>
      </c>
      <c r="J501" s="91"/>
      <c r="K501" s="20">
        <v>0</v>
      </c>
      <c r="L501" s="51" t="s">
        <v>318</v>
      </c>
      <c r="M501" s="52">
        <v>40</v>
      </c>
      <c r="N501" s="33" t="s">
        <v>24</v>
      </c>
      <c r="O501" s="66" t="s">
        <v>347</v>
      </c>
      <c r="P501" s="34"/>
      <c r="Q501" s="108"/>
      <c r="R501" s="4"/>
      <c r="S501" s="38"/>
      <c r="T501" s="267"/>
    </row>
    <row r="502" spans="1:20" ht="18" customHeight="1" thickBot="1" x14ac:dyDescent="0.3">
      <c r="A502" s="29">
        <v>91172</v>
      </c>
      <c r="B502" s="78"/>
      <c r="C502" s="577"/>
      <c r="D502" s="609"/>
      <c r="E502" s="208">
        <v>15</v>
      </c>
      <c r="F502" s="150" t="s">
        <v>361</v>
      </c>
      <c r="G502" s="158">
        <v>559.97</v>
      </c>
      <c r="H502" s="269">
        <v>6468773</v>
      </c>
      <c r="I502" s="185">
        <f t="shared" si="5"/>
        <v>33.930000000000064</v>
      </c>
      <c r="J502" s="91"/>
      <c r="K502" s="20">
        <v>0</v>
      </c>
      <c r="L502" s="51" t="s">
        <v>318</v>
      </c>
      <c r="M502" s="52">
        <v>40</v>
      </c>
      <c r="N502" s="33" t="s">
        <v>24</v>
      </c>
      <c r="O502" s="66" t="s">
        <v>347</v>
      </c>
      <c r="P502" s="34"/>
      <c r="Q502" s="108"/>
      <c r="R502" s="4"/>
      <c r="S502" s="38"/>
      <c r="T502" s="267"/>
    </row>
    <row r="503" spans="1:20" ht="14.25" customHeight="1" x14ac:dyDescent="0.25">
      <c r="A503" s="29"/>
      <c r="B503" s="78"/>
      <c r="C503" s="576">
        <v>91131</v>
      </c>
      <c r="D503" s="610" t="s">
        <v>364</v>
      </c>
      <c r="E503" s="161">
        <v>1</v>
      </c>
      <c r="F503" s="161" t="s">
        <v>346</v>
      </c>
      <c r="G503" s="162">
        <v>106.16</v>
      </c>
      <c r="H503" s="269">
        <v>1226360</v>
      </c>
      <c r="I503" s="175"/>
      <c r="J503" s="15"/>
      <c r="K503" s="20">
        <v>0</v>
      </c>
      <c r="L503" s="51" t="s">
        <v>318</v>
      </c>
      <c r="M503" s="52">
        <v>50</v>
      </c>
      <c r="N503" s="33" t="s">
        <v>24</v>
      </c>
      <c r="O503" s="66" t="s">
        <v>347</v>
      </c>
      <c r="P503" s="34"/>
      <c r="Q5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3" s="25" t="s">
        <v>318</v>
      </c>
      <c r="S503" s="52">
        <v>50</v>
      </c>
      <c r="T503" s="267"/>
    </row>
    <row r="504" spans="1:20" ht="14.25" customHeight="1" x14ac:dyDescent="0.25">
      <c r="A504" s="29">
        <v>91134</v>
      </c>
      <c r="B504" s="78"/>
      <c r="C504" s="577"/>
      <c r="D504" s="611"/>
      <c r="E504" s="140">
        <v>2</v>
      </c>
      <c r="F504" s="140" t="s">
        <v>348</v>
      </c>
      <c r="G504" s="141">
        <v>148.57</v>
      </c>
      <c r="H504" s="269">
        <v>1716281</v>
      </c>
      <c r="I504" s="184">
        <f t="shared" ref="I504:I517" si="6">+G504-G503</f>
        <v>42.41</v>
      </c>
      <c r="J504" s="264">
        <v>42.41</v>
      </c>
      <c r="K504" s="268">
        <v>489920</v>
      </c>
      <c r="L504" s="51" t="s">
        <v>318</v>
      </c>
      <c r="M504" s="52">
        <v>50</v>
      </c>
      <c r="N504" s="33" t="s">
        <v>24</v>
      </c>
      <c r="O504" s="66" t="s">
        <v>347</v>
      </c>
      <c r="P504" s="34"/>
      <c r="Q504" s="108"/>
      <c r="R504" s="4"/>
      <c r="S504" s="38"/>
      <c r="T504" s="267"/>
    </row>
    <row r="505" spans="1:20" ht="14.25" customHeight="1" x14ac:dyDescent="0.25">
      <c r="A505" s="29">
        <v>91137</v>
      </c>
      <c r="B505" s="78"/>
      <c r="C505" s="577"/>
      <c r="D505" s="611"/>
      <c r="E505" s="140">
        <v>3</v>
      </c>
      <c r="F505" s="140" t="s">
        <v>349</v>
      </c>
      <c r="G505" s="141">
        <v>190.98</v>
      </c>
      <c r="H505" s="269">
        <v>2206201</v>
      </c>
      <c r="I505" s="184">
        <f t="shared" si="6"/>
        <v>42.41</v>
      </c>
      <c r="J505" s="137"/>
      <c r="K505" s="20">
        <v>0</v>
      </c>
      <c r="L505" s="51" t="s">
        <v>318</v>
      </c>
      <c r="M505" s="52">
        <v>50</v>
      </c>
      <c r="N505" s="33" t="s">
        <v>24</v>
      </c>
      <c r="O505" s="66" t="s">
        <v>347</v>
      </c>
      <c r="P505" s="34"/>
      <c r="Q505" s="108"/>
      <c r="R505" s="4"/>
      <c r="S505" s="38"/>
      <c r="T505" s="267"/>
    </row>
    <row r="506" spans="1:20" ht="14.25" customHeight="1" x14ac:dyDescent="0.25">
      <c r="A506" s="29">
        <v>91140</v>
      </c>
      <c r="B506" s="78"/>
      <c r="C506" s="577"/>
      <c r="D506" s="611"/>
      <c r="E506" s="140">
        <v>4</v>
      </c>
      <c r="F506" s="140" t="s">
        <v>350</v>
      </c>
      <c r="G506" s="141">
        <v>233.39</v>
      </c>
      <c r="H506" s="269">
        <v>2696121</v>
      </c>
      <c r="I506" s="184">
        <f t="shared" si="6"/>
        <v>42.41</v>
      </c>
      <c r="J506" s="137"/>
      <c r="K506" s="20">
        <v>0</v>
      </c>
      <c r="L506" s="51" t="s">
        <v>318</v>
      </c>
      <c r="M506" s="52">
        <v>50</v>
      </c>
      <c r="N506" s="33" t="s">
        <v>24</v>
      </c>
      <c r="O506" s="66" t="s">
        <v>347</v>
      </c>
      <c r="P506" s="34"/>
      <c r="Q506" s="108"/>
      <c r="R506" s="4"/>
      <c r="S506" s="38"/>
      <c r="T506" s="267"/>
    </row>
    <row r="507" spans="1:20" ht="14.25" customHeight="1" x14ac:dyDescent="0.25">
      <c r="A507" s="29">
        <v>91143</v>
      </c>
      <c r="B507" s="78"/>
      <c r="C507" s="577"/>
      <c r="D507" s="611"/>
      <c r="E507" s="140">
        <v>5</v>
      </c>
      <c r="F507" s="140" t="s">
        <v>351</v>
      </c>
      <c r="G507" s="141">
        <v>275.79999999999995</v>
      </c>
      <c r="H507" s="269">
        <v>3186042</v>
      </c>
      <c r="I507" s="184">
        <f t="shared" si="6"/>
        <v>42.409999999999968</v>
      </c>
      <c r="J507" s="137"/>
      <c r="K507" s="20">
        <v>0</v>
      </c>
      <c r="L507" s="51" t="s">
        <v>318</v>
      </c>
      <c r="M507" s="52">
        <v>50</v>
      </c>
      <c r="N507" s="33" t="s">
        <v>24</v>
      </c>
      <c r="O507" s="66" t="s">
        <v>347</v>
      </c>
      <c r="P507" s="34"/>
      <c r="Q507" s="108"/>
      <c r="R507" s="4"/>
      <c r="S507" s="38"/>
      <c r="T507" s="267"/>
    </row>
    <row r="508" spans="1:20" ht="14.25" customHeight="1" x14ac:dyDescent="0.25">
      <c r="A508" s="29">
        <v>91146</v>
      </c>
      <c r="B508" s="78"/>
      <c r="C508" s="577"/>
      <c r="D508" s="611"/>
      <c r="E508" s="140">
        <v>6</v>
      </c>
      <c r="F508" s="140" t="s">
        <v>352</v>
      </c>
      <c r="G508" s="141">
        <v>318.22000000000003</v>
      </c>
      <c r="H508" s="269">
        <v>3676077</v>
      </c>
      <c r="I508" s="184">
        <f t="shared" si="6"/>
        <v>42.420000000000073</v>
      </c>
      <c r="J508" s="137"/>
      <c r="K508" s="20">
        <v>0</v>
      </c>
      <c r="L508" s="51" t="s">
        <v>318</v>
      </c>
      <c r="M508" s="52">
        <v>50</v>
      </c>
      <c r="N508" s="33" t="s">
        <v>24</v>
      </c>
      <c r="O508" s="66" t="s">
        <v>347</v>
      </c>
      <c r="P508" s="34"/>
      <c r="Q508" s="108"/>
      <c r="R508" s="4"/>
      <c r="S508" s="38"/>
      <c r="T508" s="267"/>
    </row>
    <row r="509" spans="1:20" ht="14.25" customHeight="1" x14ac:dyDescent="0.25">
      <c r="A509" s="29">
        <v>91149</v>
      </c>
      <c r="B509" s="78"/>
      <c r="C509" s="577"/>
      <c r="D509" s="611"/>
      <c r="E509" s="140">
        <v>7</v>
      </c>
      <c r="F509" s="140" t="s">
        <v>353</v>
      </c>
      <c r="G509" s="141">
        <v>360.63</v>
      </c>
      <c r="H509" s="269">
        <v>4165998</v>
      </c>
      <c r="I509" s="184">
        <f t="shared" si="6"/>
        <v>42.409999999999968</v>
      </c>
      <c r="J509" s="137"/>
      <c r="K509" s="20">
        <v>0</v>
      </c>
      <c r="L509" s="51" t="s">
        <v>318</v>
      </c>
      <c r="M509" s="52">
        <v>50</v>
      </c>
      <c r="N509" s="33" t="s">
        <v>24</v>
      </c>
      <c r="O509" s="66" t="s">
        <v>347</v>
      </c>
      <c r="P509" s="34"/>
      <c r="Q509" s="108"/>
      <c r="R509" s="4"/>
      <c r="S509" s="38"/>
      <c r="T509" s="267"/>
    </row>
    <row r="510" spans="1:20" ht="14.25" customHeight="1" x14ac:dyDescent="0.25">
      <c r="A510" s="29">
        <v>91152</v>
      </c>
      <c r="B510" s="78"/>
      <c r="C510" s="577"/>
      <c r="D510" s="611"/>
      <c r="E510" s="140">
        <v>8</v>
      </c>
      <c r="F510" s="140" t="s">
        <v>354</v>
      </c>
      <c r="G510" s="141">
        <v>403.03999999999996</v>
      </c>
      <c r="H510" s="269">
        <v>4655918</v>
      </c>
      <c r="I510" s="184">
        <f t="shared" si="6"/>
        <v>42.409999999999968</v>
      </c>
      <c r="J510" s="137"/>
      <c r="K510" s="20">
        <v>0</v>
      </c>
      <c r="L510" s="51" t="s">
        <v>318</v>
      </c>
      <c r="M510" s="52">
        <v>50</v>
      </c>
      <c r="N510" s="33" t="s">
        <v>24</v>
      </c>
      <c r="O510" s="66" t="s">
        <v>347</v>
      </c>
      <c r="P510" s="34"/>
      <c r="Q510" s="108"/>
      <c r="R510" s="4"/>
      <c r="S510" s="38"/>
      <c r="T510" s="267"/>
    </row>
    <row r="511" spans="1:20" ht="14.25" customHeight="1" x14ac:dyDescent="0.25">
      <c r="A511" s="29">
        <v>91155</v>
      </c>
      <c r="B511" s="78"/>
      <c r="C511" s="577"/>
      <c r="D511" s="611"/>
      <c r="E511" s="140">
        <v>9</v>
      </c>
      <c r="F511" s="140" t="s">
        <v>355</v>
      </c>
      <c r="G511" s="141">
        <v>445.45000000000005</v>
      </c>
      <c r="H511" s="269">
        <v>5145838</v>
      </c>
      <c r="I511" s="184">
        <f t="shared" si="6"/>
        <v>42.410000000000082</v>
      </c>
      <c r="J511" s="137"/>
      <c r="K511" s="20">
        <v>0</v>
      </c>
      <c r="L511" s="51" t="s">
        <v>318</v>
      </c>
      <c r="M511" s="52">
        <v>50</v>
      </c>
      <c r="N511" s="33" t="s">
        <v>24</v>
      </c>
      <c r="O511" s="66" t="s">
        <v>347</v>
      </c>
      <c r="P511" s="34"/>
      <c r="Q511" s="108"/>
      <c r="R511" s="4"/>
      <c r="S511" s="38"/>
      <c r="T511" s="267"/>
    </row>
    <row r="512" spans="1:20" ht="14.25" customHeight="1" x14ac:dyDescent="0.25">
      <c r="A512" s="29">
        <v>91158</v>
      </c>
      <c r="B512" s="78"/>
      <c r="C512" s="577"/>
      <c r="D512" s="611"/>
      <c r="E512" s="140">
        <v>10</v>
      </c>
      <c r="F512" s="140" t="s">
        <v>356</v>
      </c>
      <c r="G512" s="141">
        <v>487.86</v>
      </c>
      <c r="H512" s="269">
        <v>5635759</v>
      </c>
      <c r="I512" s="184">
        <f t="shared" si="6"/>
        <v>42.409999999999968</v>
      </c>
      <c r="J512" s="137"/>
      <c r="K512" s="20">
        <v>0</v>
      </c>
      <c r="L512" s="51" t="s">
        <v>318</v>
      </c>
      <c r="M512" s="52">
        <v>50</v>
      </c>
      <c r="N512" s="33" t="s">
        <v>24</v>
      </c>
      <c r="O512" s="66" t="s">
        <v>347</v>
      </c>
      <c r="P512" s="34"/>
      <c r="Q512" s="108"/>
      <c r="R512" s="4"/>
      <c r="S512" s="38"/>
      <c r="T512" s="267"/>
    </row>
    <row r="513" spans="1:20" ht="14.25" customHeight="1" x14ac:dyDescent="0.25">
      <c r="A513" s="29">
        <v>91161</v>
      </c>
      <c r="B513" s="78"/>
      <c r="C513" s="577"/>
      <c r="D513" s="611"/>
      <c r="E513" s="140">
        <v>11</v>
      </c>
      <c r="F513" s="140" t="s">
        <v>357</v>
      </c>
      <c r="G513" s="141">
        <v>530.28</v>
      </c>
      <c r="H513" s="269">
        <v>6125795</v>
      </c>
      <c r="I513" s="184">
        <f t="shared" si="6"/>
        <v>42.419999999999959</v>
      </c>
      <c r="J513" s="137"/>
      <c r="K513" s="20">
        <v>0</v>
      </c>
      <c r="L513" s="51" t="s">
        <v>318</v>
      </c>
      <c r="M513" s="52">
        <v>50</v>
      </c>
      <c r="N513" s="33" t="s">
        <v>24</v>
      </c>
      <c r="O513" s="66" t="s">
        <v>347</v>
      </c>
      <c r="P513" s="34"/>
      <c r="Q513" s="108"/>
      <c r="R513" s="4"/>
      <c r="S513" s="38"/>
      <c r="T513" s="267"/>
    </row>
    <row r="514" spans="1:20" ht="14.25" customHeight="1" x14ac:dyDescent="0.25">
      <c r="A514" s="29">
        <v>91164</v>
      </c>
      <c r="B514" s="78"/>
      <c r="C514" s="577"/>
      <c r="D514" s="611"/>
      <c r="E514" s="140">
        <v>12</v>
      </c>
      <c r="F514" s="140" t="s">
        <v>358</v>
      </c>
      <c r="G514" s="141">
        <v>572.68999999999994</v>
      </c>
      <c r="H514" s="269">
        <v>6615715</v>
      </c>
      <c r="I514" s="184">
        <f t="shared" si="6"/>
        <v>42.409999999999968</v>
      </c>
      <c r="J514" s="137"/>
      <c r="K514" s="20">
        <v>0</v>
      </c>
      <c r="L514" s="51" t="s">
        <v>318</v>
      </c>
      <c r="M514" s="52">
        <v>50</v>
      </c>
      <c r="N514" s="33" t="s">
        <v>24</v>
      </c>
      <c r="O514" s="66" t="s">
        <v>347</v>
      </c>
      <c r="P514" s="34"/>
      <c r="Q514" s="108"/>
      <c r="R514" s="4"/>
      <c r="S514" s="38"/>
      <c r="T514" s="267"/>
    </row>
    <row r="515" spans="1:20" ht="14.25" customHeight="1" x14ac:dyDescent="0.25">
      <c r="A515" s="29">
        <v>91167</v>
      </c>
      <c r="B515" s="78"/>
      <c r="C515" s="577"/>
      <c r="D515" s="611"/>
      <c r="E515" s="140">
        <v>13</v>
      </c>
      <c r="F515" s="140" t="s">
        <v>359</v>
      </c>
      <c r="G515" s="141">
        <v>615.1</v>
      </c>
      <c r="H515" s="269">
        <v>7105635</v>
      </c>
      <c r="I515" s="184">
        <f t="shared" si="6"/>
        <v>42.410000000000082</v>
      </c>
      <c r="J515" s="137"/>
      <c r="K515" s="20">
        <v>0</v>
      </c>
      <c r="L515" s="51" t="s">
        <v>318</v>
      </c>
      <c r="M515" s="52">
        <v>50</v>
      </c>
      <c r="N515" s="33" t="s">
        <v>24</v>
      </c>
      <c r="O515" s="66" t="s">
        <v>347</v>
      </c>
      <c r="P515" s="34"/>
      <c r="Q515" s="108"/>
      <c r="R515" s="4"/>
      <c r="S515" s="38"/>
      <c r="T515" s="267"/>
    </row>
    <row r="516" spans="1:20" ht="14.25" customHeight="1" x14ac:dyDescent="0.25">
      <c r="A516" s="29">
        <v>91170</v>
      </c>
      <c r="B516" s="78"/>
      <c r="C516" s="577"/>
      <c r="D516" s="611"/>
      <c r="E516" s="140">
        <v>14</v>
      </c>
      <c r="F516" s="140" t="s">
        <v>365</v>
      </c>
      <c r="G516" s="141">
        <v>657.51</v>
      </c>
      <c r="H516" s="269">
        <v>7595556</v>
      </c>
      <c r="I516" s="184">
        <f t="shared" si="6"/>
        <v>42.409999999999968</v>
      </c>
      <c r="J516" s="137"/>
      <c r="K516" s="20">
        <v>0</v>
      </c>
      <c r="L516" s="51" t="s">
        <v>318</v>
      </c>
      <c r="M516" s="52">
        <v>50</v>
      </c>
      <c r="N516" s="33" t="s">
        <v>24</v>
      </c>
      <c r="O516" s="66" t="s">
        <v>347</v>
      </c>
      <c r="P516" s="34"/>
      <c r="Q516" s="108"/>
      <c r="R516" s="4"/>
      <c r="S516" s="38"/>
      <c r="T516" s="267"/>
    </row>
    <row r="517" spans="1:20" ht="14.25" customHeight="1" thickBot="1" x14ac:dyDescent="0.3">
      <c r="A517" s="29">
        <v>91173</v>
      </c>
      <c r="B517" s="78"/>
      <c r="C517" s="578"/>
      <c r="D517" s="612"/>
      <c r="E517" s="163">
        <v>15</v>
      </c>
      <c r="F517" s="163" t="s">
        <v>361</v>
      </c>
      <c r="G517" s="164">
        <v>699.92</v>
      </c>
      <c r="H517" s="269">
        <v>8085476</v>
      </c>
      <c r="I517" s="185">
        <f t="shared" si="6"/>
        <v>42.409999999999968</v>
      </c>
      <c r="J517" s="137"/>
      <c r="K517" s="20">
        <v>0</v>
      </c>
      <c r="L517" s="51" t="s">
        <v>318</v>
      </c>
      <c r="M517" s="52">
        <v>50</v>
      </c>
      <c r="N517" s="33" t="s">
        <v>24</v>
      </c>
      <c r="O517" s="66" t="s">
        <v>347</v>
      </c>
      <c r="P517" s="34"/>
      <c r="Q517" s="108"/>
      <c r="R517" s="4"/>
      <c r="S517" s="38"/>
      <c r="T517" s="267"/>
    </row>
    <row r="518" spans="1:20" ht="14.25" customHeight="1" x14ac:dyDescent="0.25">
      <c r="A518" s="29"/>
      <c r="B518" s="78"/>
      <c r="C518" s="576">
        <v>91132</v>
      </c>
      <c r="D518" s="527" t="s">
        <v>366</v>
      </c>
      <c r="E518" s="161">
        <v>1</v>
      </c>
      <c r="F518" s="161" t="s">
        <v>346</v>
      </c>
      <c r="G518" s="162">
        <v>127.41</v>
      </c>
      <c r="H518" s="269">
        <v>1471840</v>
      </c>
      <c r="I518" s="175"/>
      <c r="J518" s="15"/>
      <c r="K518" s="20">
        <v>0</v>
      </c>
      <c r="L518" s="51" t="s">
        <v>318</v>
      </c>
      <c r="M518" s="52">
        <v>60</v>
      </c>
      <c r="N518" s="33" t="s">
        <v>24</v>
      </c>
      <c r="O518" s="66" t="s">
        <v>347</v>
      </c>
      <c r="P518" s="34"/>
      <c r="Q5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8" s="25" t="s">
        <v>318</v>
      </c>
      <c r="S518" s="52">
        <v>60</v>
      </c>
      <c r="T518" s="267"/>
    </row>
    <row r="519" spans="1:20" ht="14.25" customHeight="1" x14ac:dyDescent="0.25">
      <c r="A519" s="29">
        <v>91135</v>
      </c>
      <c r="B519" s="78"/>
      <c r="C519" s="577"/>
      <c r="D519" s="528"/>
      <c r="E519" s="140">
        <v>2</v>
      </c>
      <c r="F519" s="140" t="s">
        <v>348</v>
      </c>
      <c r="G519" s="141">
        <v>178.3</v>
      </c>
      <c r="H519" s="269">
        <v>2059722</v>
      </c>
      <c r="I519" s="184">
        <f>+G519-G518</f>
        <v>50.890000000000015</v>
      </c>
      <c r="J519" s="264">
        <v>50.890000000000015</v>
      </c>
      <c r="K519" s="268">
        <v>587881</v>
      </c>
      <c r="L519" s="51" t="s">
        <v>318</v>
      </c>
      <c r="M519" s="52">
        <v>60</v>
      </c>
      <c r="N519" s="33" t="s">
        <v>24</v>
      </c>
      <c r="O519" s="66" t="s">
        <v>347</v>
      </c>
      <c r="P519" s="34"/>
      <c r="Q519" s="108"/>
      <c r="R519" s="4"/>
      <c r="S519" s="38"/>
      <c r="T519" s="267"/>
    </row>
    <row r="520" spans="1:20" ht="14.25" customHeight="1" x14ac:dyDescent="0.25">
      <c r="A520" s="29">
        <v>91138</v>
      </c>
      <c r="B520" s="78"/>
      <c r="C520" s="577"/>
      <c r="D520" s="528"/>
      <c r="E520" s="140">
        <v>3</v>
      </c>
      <c r="F520" s="140" t="s">
        <v>349</v>
      </c>
      <c r="G520" s="141">
        <v>229.19000000000003</v>
      </c>
      <c r="H520" s="269">
        <v>2647603</v>
      </c>
      <c r="I520" s="184">
        <f t="shared" ref="I520:I532" si="7">+G520-G519</f>
        <v>50.890000000000015</v>
      </c>
      <c r="J520" s="137"/>
      <c r="K520" s="20">
        <v>0</v>
      </c>
      <c r="L520" s="51" t="s">
        <v>318</v>
      </c>
      <c r="M520" s="52">
        <v>60</v>
      </c>
      <c r="N520" s="33" t="s">
        <v>24</v>
      </c>
      <c r="O520" s="66" t="s">
        <v>347</v>
      </c>
      <c r="P520" s="34"/>
      <c r="Q520" s="108"/>
      <c r="R520" s="4"/>
      <c r="S520" s="38"/>
      <c r="T520" s="267"/>
    </row>
    <row r="521" spans="1:20" ht="14.25" customHeight="1" x14ac:dyDescent="0.25">
      <c r="A521" s="29">
        <v>91141</v>
      </c>
      <c r="B521" s="78"/>
      <c r="C521" s="577"/>
      <c r="D521" s="528"/>
      <c r="E521" s="140">
        <v>4</v>
      </c>
      <c r="F521" s="140" t="s">
        <v>350</v>
      </c>
      <c r="G521" s="141">
        <v>280.08000000000004</v>
      </c>
      <c r="H521" s="269">
        <v>3235484</v>
      </c>
      <c r="I521" s="184">
        <f t="shared" si="7"/>
        <v>50.890000000000015</v>
      </c>
      <c r="J521" s="137"/>
      <c r="K521" s="20">
        <v>0</v>
      </c>
      <c r="L521" s="51" t="s">
        <v>318</v>
      </c>
      <c r="M521" s="52">
        <v>60</v>
      </c>
      <c r="N521" s="33" t="s">
        <v>24</v>
      </c>
      <c r="O521" s="66" t="s">
        <v>347</v>
      </c>
      <c r="P521" s="34"/>
      <c r="Q521" s="108"/>
      <c r="R521" s="4"/>
      <c r="S521" s="38"/>
      <c r="T521" s="267"/>
    </row>
    <row r="522" spans="1:20" ht="14.25" customHeight="1" x14ac:dyDescent="0.25">
      <c r="A522" s="29">
        <v>91144</v>
      </c>
      <c r="B522" s="78"/>
      <c r="C522" s="577"/>
      <c r="D522" s="528"/>
      <c r="E522" s="140">
        <v>5</v>
      </c>
      <c r="F522" s="140" t="s">
        <v>351</v>
      </c>
      <c r="G522" s="141">
        <v>330.98</v>
      </c>
      <c r="H522" s="269">
        <v>3823481</v>
      </c>
      <c r="I522" s="184">
        <f t="shared" si="7"/>
        <v>50.899999999999977</v>
      </c>
      <c r="J522" s="137"/>
      <c r="K522" s="20">
        <v>0</v>
      </c>
      <c r="L522" s="51" t="s">
        <v>318</v>
      </c>
      <c r="M522" s="52">
        <v>60</v>
      </c>
      <c r="N522" s="33" t="s">
        <v>24</v>
      </c>
      <c r="O522" s="66" t="s">
        <v>347</v>
      </c>
      <c r="P522" s="34"/>
      <c r="Q522" s="108"/>
      <c r="R522" s="4"/>
      <c r="S522" s="38"/>
      <c r="T522" s="267"/>
    </row>
    <row r="523" spans="1:20" ht="14.25" customHeight="1" x14ac:dyDescent="0.25">
      <c r="A523" s="29">
        <v>91147</v>
      </c>
      <c r="B523" s="78"/>
      <c r="C523" s="577"/>
      <c r="D523" s="528"/>
      <c r="E523" s="140">
        <v>6</v>
      </c>
      <c r="F523" s="140" t="s">
        <v>352</v>
      </c>
      <c r="G523" s="141">
        <v>381.87</v>
      </c>
      <c r="H523" s="269">
        <v>4411362</v>
      </c>
      <c r="I523" s="184">
        <f t="shared" si="7"/>
        <v>50.889999999999986</v>
      </c>
      <c r="J523" s="137"/>
      <c r="K523" s="20">
        <v>0</v>
      </c>
      <c r="L523" s="51" t="s">
        <v>318</v>
      </c>
      <c r="M523" s="52">
        <v>60</v>
      </c>
      <c r="N523" s="33" t="s">
        <v>24</v>
      </c>
      <c r="O523" s="66" t="s">
        <v>347</v>
      </c>
      <c r="P523" s="34"/>
      <c r="Q523" s="108"/>
      <c r="R523" s="4"/>
      <c r="S523" s="38"/>
      <c r="T523" s="267"/>
    </row>
    <row r="524" spans="1:20" ht="14.25" customHeight="1" x14ac:dyDescent="0.25">
      <c r="A524" s="29">
        <v>91150</v>
      </c>
      <c r="B524" s="78"/>
      <c r="C524" s="577"/>
      <c r="D524" s="528"/>
      <c r="E524" s="140">
        <v>7</v>
      </c>
      <c r="F524" s="140" t="s">
        <v>353</v>
      </c>
      <c r="G524" s="141">
        <v>432.77</v>
      </c>
      <c r="H524" s="269">
        <v>4999359</v>
      </c>
      <c r="I524" s="184">
        <f t="shared" si="7"/>
        <v>50.899999999999977</v>
      </c>
      <c r="J524" s="137"/>
      <c r="K524" s="20">
        <v>0</v>
      </c>
      <c r="L524" s="51" t="s">
        <v>318</v>
      </c>
      <c r="M524" s="52">
        <v>60</v>
      </c>
      <c r="N524" s="33" t="s">
        <v>24</v>
      </c>
      <c r="O524" s="66" t="s">
        <v>347</v>
      </c>
      <c r="P524" s="34"/>
      <c r="Q524" s="108"/>
      <c r="R524" s="4"/>
      <c r="S524" s="38"/>
      <c r="T524" s="267"/>
    </row>
    <row r="525" spans="1:20" ht="14.25" customHeight="1" x14ac:dyDescent="0.25">
      <c r="A525" s="29">
        <v>91153</v>
      </c>
      <c r="B525" s="78"/>
      <c r="C525" s="577"/>
      <c r="D525" s="528"/>
      <c r="E525" s="140">
        <v>8</v>
      </c>
      <c r="F525" s="140" t="s">
        <v>354</v>
      </c>
      <c r="G525" s="141">
        <v>483.65999999999997</v>
      </c>
      <c r="H525" s="269">
        <v>5587240</v>
      </c>
      <c r="I525" s="184">
        <f t="shared" si="7"/>
        <v>50.889999999999986</v>
      </c>
      <c r="J525" s="137"/>
      <c r="K525" s="20">
        <v>0</v>
      </c>
      <c r="L525" s="51" t="s">
        <v>318</v>
      </c>
      <c r="M525" s="52">
        <v>60</v>
      </c>
      <c r="N525" s="33" t="s">
        <v>24</v>
      </c>
      <c r="O525" s="66" t="s">
        <v>347</v>
      </c>
      <c r="P525" s="34"/>
      <c r="Q525" s="108"/>
      <c r="R525" s="4"/>
      <c r="S525" s="38"/>
      <c r="T525" s="267"/>
    </row>
    <row r="526" spans="1:20" ht="14.25" customHeight="1" x14ac:dyDescent="0.25">
      <c r="A526" s="29">
        <v>91156</v>
      </c>
      <c r="B526" s="78"/>
      <c r="C526" s="577"/>
      <c r="D526" s="528"/>
      <c r="E526" s="140">
        <v>9</v>
      </c>
      <c r="F526" s="140" t="s">
        <v>355</v>
      </c>
      <c r="G526" s="141">
        <v>534.56000000000006</v>
      </c>
      <c r="H526" s="269">
        <v>6175237</v>
      </c>
      <c r="I526" s="184">
        <f t="shared" si="7"/>
        <v>50.900000000000091</v>
      </c>
      <c r="J526" s="137"/>
      <c r="K526" s="20">
        <v>0</v>
      </c>
      <c r="L526" s="51" t="s">
        <v>318</v>
      </c>
      <c r="M526" s="52">
        <v>60</v>
      </c>
      <c r="N526" s="33" t="s">
        <v>24</v>
      </c>
      <c r="O526" s="66" t="s">
        <v>347</v>
      </c>
      <c r="P526" s="34"/>
      <c r="Q526" s="108"/>
      <c r="R526" s="4"/>
      <c r="S526" s="38"/>
      <c r="T526" s="267"/>
    </row>
    <row r="527" spans="1:20" ht="14.25" customHeight="1" x14ac:dyDescent="0.25">
      <c r="A527" s="29">
        <v>91159</v>
      </c>
      <c r="B527" s="78"/>
      <c r="C527" s="577"/>
      <c r="D527" s="528"/>
      <c r="E527" s="140">
        <v>10</v>
      </c>
      <c r="F527" s="140" t="s">
        <v>356</v>
      </c>
      <c r="G527" s="141">
        <v>585.44999999999993</v>
      </c>
      <c r="H527" s="269">
        <v>6763118</v>
      </c>
      <c r="I527" s="184">
        <f t="shared" si="7"/>
        <v>50.889999999999873</v>
      </c>
      <c r="J527" s="137"/>
      <c r="K527" s="20">
        <v>0</v>
      </c>
      <c r="L527" s="51" t="s">
        <v>318</v>
      </c>
      <c r="M527" s="52">
        <v>60</v>
      </c>
      <c r="N527" s="33" t="s">
        <v>24</v>
      </c>
      <c r="O527" s="66" t="s">
        <v>347</v>
      </c>
      <c r="P527" s="34"/>
      <c r="Q527" s="108"/>
      <c r="R527" s="4"/>
      <c r="S527" s="38"/>
      <c r="T527" s="267"/>
    </row>
    <row r="528" spans="1:20" ht="14.25" customHeight="1" x14ac:dyDescent="0.25">
      <c r="A528" s="29">
        <v>91162</v>
      </c>
      <c r="B528" s="78"/>
      <c r="C528" s="577"/>
      <c r="D528" s="528"/>
      <c r="E528" s="140">
        <v>11</v>
      </c>
      <c r="F528" s="140" t="s">
        <v>357</v>
      </c>
      <c r="G528" s="141">
        <v>636.35</v>
      </c>
      <c r="H528" s="269">
        <v>7351115</v>
      </c>
      <c r="I528" s="184">
        <f t="shared" si="7"/>
        <v>50.900000000000091</v>
      </c>
      <c r="J528" s="137"/>
      <c r="K528" s="20">
        <v>0</v>
      </c>
      <c r="L528" s="51" t="s">
        <v>318</v>
      </c>
      <c r="M528" s="52">
        <v>60</v>
      </c>
      <c r="N528" s="33" t="s">
        <v>24</v>
      </c>
      <c r="O528" s="66" t="s">
        <v>347</v>
      </c>
      <c r="P528" s="34"/>
      <c r="Q528" s="108"/>
      <c r="R528" s="4"/>
      <c r="S528" s="38"/>
      <c r="T528" s="267"/>
    </row>
    <row r="529" spans="1:20" ht="14.25" customHeight="1" x14ac:dyDescent="0.25">
      <c r="A529" s="29">
        <v>91165</v>
      </c>
      <c r="B529" s="78"/>
      <c r="C529" s="577"/>
      <c r="D529" s="528"/>
      <c r="E529" s="140">
        <v>12</v>
      </c>
      <c r="F529" s="140" t="s">
        <v>358</v>
      </c>
      <c r="G529" s="141">
        <v>687.24</v>
      </c>
      <c r="H529" s="269">
        <v>7938996</v>
      </c>
      <c r="I529" s="184">
        <f t="shared" si="7"/>
        <v>50.889999999999986</v>
      </c>
      <c r="J529" s="137"/>
      <c r="K529" s="20">
        <v>0</v>
      </c>
      <c r="L529" s="51" t="s">
        <v>318</v>
      </c>
      <c r="M529" s="52">
        <v>60</v>
      </c>
      <c r="N529" s="33" t="s">
        <v>24</v>
      </c>
      <c r="O529" s="66" t="s">
        <v>347</v>
      </c>
      <c r="P529" s="34"/>
      <c r="Q529" s="108"/>
      <c r="R529" s="4"/>
      <c r="S529" s="38"/>
      <c r="T529" s="267"/>
    </row>
    <row r="530" spans="1:20" ht="14.25" customHeight="1" x14ac:dyDescent="0.25">
      <c r="A530" s="29">
        <v>91168</v>
      </c>
      <c r="B530" s="78"/>
      <c r="C530" s="577"/>
      <c r="D530" s="528"/>
      <c r="E530" s="140">
        <v>13</v>
      </c>
      <c r="F530" s="140" t="s">
        <v>359</v>
      </c>
      <c r="G530" s="141">
        <v>738.13</v>
      </c>
      <c r="H530" s="269">
        <v>8526878</v>
      </c>
      <c r="I530" s="184">
        <f t="shared" si="7"/>
        <v>50.889999999999986</v>
      </c>
      <c r="J530" s="137"/>
      <c r="K530" s="20">
        <v>0</v>
      </c>
      <c r="L530" s="51" t="s">
        <v>318</v>
      </c>
      <c r="M530" s="52">
        <v>60</v>
      </c>
      <c r="N530" s="33" t="s">
        <v>24</v>
      </c>
      <c r="O530" s="66" t="s">
        <v>347</v>
      </c>
      <c r="P530" s="34"/>
      <c r="Q530" s="108"/>
      <c r="R530" s="4"/>
      <c r="S530" s="38"/>
      <c r="T530" s="267"/>
    </row>
    <row r="531" spans="1:20" ht="14.25" customHeight="1" x14ac:dyDescent="0.25">
      <c r="A531" s="29">
        <v>91171</v>
      </c>
      <c r="B531" s="78"/>
      <c r="C531" s="577"/>
      <c r="D531" s="528"/>
      <c r="E531" s="140">
        <v>14</v>
      </c>
      <c r="F531" s="140" t="s">
        <v>360</v>
      </c>
      <c r="G531" s="141">
        <v>789.03</v>
      </c>
      <c r="H531" s="269">
        <v>9114875</v>
      </c>
      <c r="I531" s="188">
        <f t="shared" si="7"/>
        <v>50.899999999999977</v>
      </c>
      <c r="J531" s="137"/>
      <c r="K531" s="20">
        <v>0</v>
      </c>
      <c r="L531" s="51" t="s">
        <v>318</v>
      </c>
      <c r="M531" s="52">
        <v>60</v>
      </c>
      <c r="N531" s="33" t="s">
        <v>24</v>
      </c>
      <c r="O531" s="66" t="s">
        <v>347</v>
      </c>
      <c r="P531" s="34"/>
      <c r="Q531" s="108"/>
      <c r="R531" s="4"/>
      <c r="S531" s="38"/>
      <c r="T531" s="267"/>
    </row>
    <row r="532" spans="1:20" ht="14.25" customHeight="1" thickBot="1" x14ac:dyDescent="0.3">
      <c r="A532" s="29">
        <v>91174</v>
      </c>
      <c r="B532" s="78"/>
      <c r="C532" s="578"/>
      <c r="D532" s="529"/>
      <c r="E532" s="163">
        <v>15</v>
      </c>
      <c r="F532" s="163" t="s">
        <v>361</v>
      </c>
      <c r="G532" s="164">
        <v>839.92</v>
      </c>
      <c r="H532" s="269">
        <v>9702756</v>
      </c>
      <c r="I532" s="184">
        <f t="shared" si="7"/>
        <v>50.889999999999986</v>
      </c>
      <c r="J532" s="137"/>
      <c r="K532" s="20">
        <v>0</v>
      </c>
      <c r="L532" s="51" t="s">
        <v>318</v>
      </c>
      <c r="M532" s="52">
        <v>60</v>
      </c>
      <c r="N532" s="33" t="s">
        <v>24</v>
      </c>
      <c r="O532" s="66" t="s">
        <v>347</v>
      </c>
      <c r="P532" s="34"/>
      <c r="Q532" s="108"/>
      <c r="R532" s="4"/>
      <c r="S532" s="38"/>
      <c r="T532" s="267"/>
    </row>
    <row r="533" spans="1:20" ht="14.25" customHeight="1" x14ac:dyDescent="0.25">
      <c r="A533" s="29"/>
      <c r="B533" s="78"/>
      <c r="C533" s="532">
        <v>92130</v>
      </c>
      <c r="D533" s="521" t="s">
        <v>367</v>
      </c>
      <c r="E533" s="161">
        <v>1</v>
      </c>
      <c r="F533" s="161" t="s">
        <v>346</v>
      </c>
      <c r="G533" s="162">
        <v>148.61000000000001</v>
      </c>
      <c r="H533" s="269">
        <v>1716743</v>
      </c>
      <c r="I533" s="175"/>
      <c r="J533" s="15"/>
      <c r="K533" s="20">
        <v>0</v>
      </c>
      <c r="L533" s="51" t="s">
        <v>318</v>
      </c>
      <c r="M533" s="52">
        <v>70</v>
      </c>
      <c r="N533" s="33" t="s">
        <v>24</v>
      </c>
      <c r="O533" s="66" t="s">
        <v>368</v>
      </c>
      <c r="P533" s="34"/>
      <c r="Q5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3" s="25" t="s">
        <v>318</v>
      </c>
      <c r="S533" s="52">
        <v>70</v>
      </c>
      <c r="T533" s="267"/>
    </row>
    <row r="534" spans="1:20" ht="14.25" customHeight="1" x14ac:dyDescent="0.25">
      <c r="A534" s="29">
        <v>92133</v>
      </c>
      <c r="B534" s="78"/>
      <c r="C534" s="533"/>
      <c r="D534" s="531"/>
      <c r="E534" s="140">
        <v>2</v>
      </c>
      <c r="F534" s="140" t="s">
        <v>348</v>
      </c>
      <c r="G534" s="141">
        <v>207.99</v>
      </c>
      <c r="H534" s="269">
        <v>2402700</v>
      </c>
      <c r="I534" s="184">
        <f>+G534-G533</f>
        <v>59.379999999999995</v>
      </c>
      <c r="J534" s="264">
        <v>59.379999999999995</v>
      </c>
      <c r="K534" s="268">
        <v>685958</v>
      </c>
      <c r="L534" s="51" t="s">
        <v>318</v>
      </c>
      <c r="M534" s="52">
        <v>70</v>
      </c>
      <c r="N534" s="33" t="s">
        <v>24</v>
      </c>
      <c r="O534" s="66" t="s">
        <v>369</v>
      </c>
      <c r="P534" s="34"/>
      <c r="Q534" s="108"/>
      <c r="R534" s="4"/>
      <c r="S534" s="38"/>
      <c r="T534" s="267"/>
    </row>
    <row r="535" spans="1:20" ht="14.25" customHeight="1" x14ac:dyDescent="0.25">
      <c r="A535" s="29">
        <v>92136</v>
      </c>
      <c r="B535" s="78"/>
      <c r="C535" s="533"/>
      <c r="D535" s="531"/>
      <c r="E535" s="140">
        <v>3</v>
      </c>
      <c r="F535" s="140" t="s">
        <v>349</v>
      </c>
      <c r="G535" s="141">
        <v>267.37</v>
      </c>
      <c r="H535" s="269">
        <v>3088658</v>
      </c>
      <c r="I535" s="184">
        <f t="shared" ref="I535:I547" si="8">+G535-G534</f>
        <v>59.379999999999995</v>
      </c>
      <c r="J535" s="137"/>
      <c r="K535" s="20">
        <v>0</v>
      </c>
      <c r="L535" s="51" t="s">
        <v>318</v>
      </c>
      <c r="M535" s="52">
        <v>70</v>
      </c>
      <c r="N535" s="33" t="s">
        <v>24</v>
      </c>
      <c r="O535" s="66" t="s">
        <v>370</v>
      </c>
      <c r="P535" s="34"/>
      <c r="Q535" s="108"/>
      <c r="R535" s="4"/>
      <c r="S535" s="38"/>
      <c r="T535" s="267"/>
    </row>
    <row r="536" spans="1:20" ht="14.25" customHeight="1" x14ac:dyDescent="0.25">
      <c r="A536" s="29">
        <v>92139</v>
      </c>
      <c r="B536" s="78"/>
      <c r="C536" s="533"/>
      <c r="D536" s="531"/>
      <c r="E536" s="140">
        <v>4</v>
      </c>
      <c r="F536" s="140" t="s">
        <v>350</v>
      </c>
      <c r="G536" s="141">
        <v>326.75</v>
      </c>
      <c r="H536" s="269">
        <v>3774616</v>
      </c>
      <c r="I536" s="184">
        <f t="shared" si="8"/>
        <v>59.379999999999995</v>
      </c>
      <c r="J536" s="137"/>
      <c r="K536" s="20">
        <v>0</v>
      </c>
      <c r="L536" s="51" t="s">
        <v>318</v>
      </c>
      <c r="M536" s="52">
        <v>70</v>
      </c>
      <c r="N536" s="33" t="s">
        <v>24</v>
      </c>
      <c r="O536" s="66" t="s">
        <v>371</v>
      </c>
      <c r="P536" s="34"/>
      <c r="Q536" s="108"/>
      <c r="R536" s="4"/>
      <c r="S536" s="38"/>
      <c r="T536" s="267"/>
    </row>
    <row r="537" spans="1:20" ht="14.25" customHeight="1" x14ac:dyDescent="0.25">
      <c r="A537" s="29">
        <v>92142</v>
      </c>
      <c r="B537" s="78"/>
      <c r="C537" s="533"/>
      <c r="D537" s="531"/>
      <c r="E537" s="140">
        <v>5</v>
      </c>
      <c r="F537" s="140" t="s">
        <v>351</v>
      </c>
      <c r="G537" s="141">
        <v>386.12</v>
      </c>
      <c r="H537" s="269">
        <v>4460458</v>
      </c>
      <c r="I537" s="184">
        <f t="shared" si="8"/>
        <v>59.370000000000005</v>
      </c>
      <c r="J537" s="137"/>
      <c r="K537" s="20">
        <v>0</v>
      </c>
      <c r="L537" s="51" t="s">
        <v>318</v>
      </c>
      <c r="M537" s="52">
        <v>70</v>
      </c>
      <c r="N537" s="33" t="s">
        <v>24</v>
      </c>
      <c r="O537" s="66" t="s">
        <v>372</v>
      </c>
      <c r="P537" s="34"/>
      <c r="Q537" s="108"/>
      <c r="R537" s="4"/>
      <c r="S537" s="38"/>
      <c r="T537" s="267"/>
    </row>
    <row r="538" spans="1:20" ht="14.25" customHeight="1" x14ac:dyDescent="0.25">
      <c r="A538" s="29">
        <v>92145</v>
      </c>
      <c r="B538" s="78"/>
      <c r="C538" s="533"/>
      <c r="D538" s="531"/>
      <c r="E538" s="140">
        <v>6</v>
      </c>
      <c r="F538" s="140" t="s">
        <v>352</v>
      </c>
      <c r="G538" s="141">
        <v>445.5</v>
      </c>
      <c r="H538" s="269">
        <v>5146416</v>
      </c>
      <c r="I538" s="184">
        <f t="shared" si="8"/>
        <v>59.379999999999995</v>
      </c>
      <c r="J538" s="137"/>
      <c r="K538" s="20">
        <v>0</v>
      </c>
      <c r="L538" s="51" t="s">
        <v>318</v>
      </c>
      <c r="M538" s="52">
        <v>70</v>
      </c>
      <c r="N538" s="33" t="s">
        <v>24</v>
      </c>
      <c r="O538" s="66" t="s">
        <v>373</v>
      </c>
      <c r="P538" s="34"/>
      <c r="Q538" s="108"/>
      <c r="R538" s="4"/>
      <c r="S538" s="38"/>
      <c r="T538" s="267"/>
    </row>
    <row r="539" spans="1:20" ht="14.25" customHeight="1" x14ac:dyDescent="0.25">
      <c r="A539" s="29">
        <v>92148</v>
      </c>
      <c r="B539" s="78"/>
      <c r="C539" s="533"/>
      <c r="D539" s="531"/>
      <c r="E539" s="140">
        <v>7</v>
      </c>
      <c r="F539" s="140" t="s">
        <v>353</v>
      </c>
      <c r="G539" s="141">
        <v>504.88</v>
      </c>
      <c r="H539" s="269">
        <v>5832374</v>
      </c>
      <c r="I539" s="184">
        <f t="shared" si="8"/>
        <v>59.379999999999995</v>
      </c>
      <c r="J539" s="137"/>
      <c r="K539" s="20">
        <v>0</v>
      </c>
      <c r="L539" s="51" t="s">
        <v>318</v>
      </c>
      <c r="M539" s="52">
        <v>70</v>
      </c>
      <c r="N539" s="33" t="s">
        <v>24</v>
      </c>
      <c r="O539" s="66" t="s">
        <v>374</v>
      </c>
      <c r="P539" s="34"/>
      <c r="Q539" s="108"/>
      <c r="R539" s="4"/>
      <c r="S539" s="38"/>
      <c r="T539" s="267"/>
    </row>
    <row r="540" spans="1:20" ht="14.25" customHeight="1" x14ac:dyDescent="0.25">
      <c r="A540" s="29">
        <v>92151</v>
      </c>
      <c r="B540" s="78"/>
      <c r="C540" s="533"/>
      <c r="D540" s="531"/>
      <c r="E540" s="140">
        <v>8</v>
      </c>
      <c r="F540" s="140" t="s">
        <v>354</v>
      </c>
      <c r="G540" s="141">
        <v>564.25</v>
      </c>
      <c r="H540" s="269">
        <v>6518216</v>
      </c>
      <c r="I540" s="184">
        <f t="shared" si="8"/>
        <v>59.370000000000005</v>
      </c>
      <c r="J540" s="137"/>
      <c r="K540" s="20">
        <v>0</v>
      </c>
      <c r="L540" s="51" t="s">
        <v>318</v>
      </c>
      <c r="M540" s="52">
        <v>70</v>
      </c>
      <c r="N540" s="33" t="s">
        <v>24</v>
      </c>
      <c r="O540" s="66" t="s">
        <v>375</v>
      </c>
      <c r="P540" s="34"/>
      <c r="Q540" s="108"/>
      <c r="R540" s="4"/>
      <c r="S540" s="38"/>
      <c r="T540" s="267"/>
    </row>
    <row r="541" spans="1:20" ht="14.25" customHeight="1" x14ac:dyDescent="0.25">
      <c r="A541" s="29">
        <v>92154</v>
      </c>
      <c r="B541" s="78"/>
      <c r="C541" s="533"/>
      <c r="D541" s="531"/>
      <c r="E541" s="140">
        <v>9</v>
      </c>
      <c r="F541" s="140" t="s">
        <v>355</v>
      </c>
      <c r="G541" s="141">
        <v>623.63</v>
      </c>
      <c r="H541" s="269">
        <v>7204174</v>
      </c>
      <c r="I541" s="184">
        <f t="shared" si="8"/>
        <v>59.379999999999995</v>
      </c>
      <c r="J541" s="137"/>
      <c r="K541" s="20">
        <v>0</v>
      </c>
      <c r="L541" s="51" t="s">
        <v>318</v>
      </c>
      <c r="M541" s="52">
        <v>70</v>
      </c>
      <c r="N541" s="33" t="s">
        <v>24</v>
      </c>
      <c r="O541" s="66" t="s">
        <v>376</v>
      </c>
      <c r="P541" s="34"/>
      <c r="Q541" s="108"/>
      <c r="R541" s="4"/>
      <c r="S541" s="38"/>
      <c r="T541" s="267"/>
    </row>
    <row r="542" spans="1:20" ht="14.25" customHeight="1" x14ac:dyDescent="0.25">
      <c r="A542" s="29">
        <v>92157</v>
      </c>
      <c r="B542" s="78"/>
      <c r="C542" s="533"/>
      <c r="D542" s="531"/>
      <c r="E542" s="140">
        <v>10</v>
      </c>
      <c r="F542" s="140" t="s">
        <v>356</v>
      </c>
      <c r="G542" s="141">
        <v>683.01</v>
      </c>
      <c r="H542" s="269">
        <v>7890132</v>
      </c>
      <c r="I542" s="184">
        <f t="shared" si="8"/>
        <v>59.379999999999995</v>
      </c>
      <c r="J542" s="137"/>
      <c r="K542" s="20">
        <v>0</v>
      </c>
      <c r="L542" s="51" t="s">
        <v>318</v>
      </c>
      <c r="M542" s="52">
        <v>70</v>
      </c>
      <c r="N542" s="33" t="s">
        <v>24</v>
      </c>
      <c r="O542" s="66" t="s">
        <v>377</v>
      </c>
      <c r="P542" s="34"/>
      <c r="Q542" s="108"/>
      <c r="R542" s="4"/>
      <c r="S542" s="38"/>
      <c r="T542" s="267"/>
    </row>
    <row r="543" spans="1:20" ht="14.25" customHeight="1" x14ac:dyDescent="0.25">
      <c r="A543" s="29">
        <v>92160</v>
      </c>
      <c r="B543" s="78"/>
      <c r="C543" s="533"/>
      <c r="D543" s="531"/>
      <c r="E543" s="140">
        <v>11</v>
      </c>
      <c r="F543" s="140" t="s">
        <v>357</v>
      </c>
      <c r="G543" s="141">
        <v>742.38</v>
      </c>
      <c r="H543" s="269">
        <v>8575974</v>
      </c>
      <c r="I543" s="184">
        <f t="shared" si="8"/>
        <v>59.370000000000005</v>
      </c>
      <c r="J543" s="137"/>
      <c r="K543" s="20">
        <v>0</v>
      </c>
      <c r="L543" s="51" t="s">
        <v>318</v>
      </c>
      <c r="M543" s="52">
        <v>70</v>
      </c>
      <c r="N543" s="33" t="s">
        <v>24</v>
      </c>
      <c r="O543" s="66" t="s">
        <v>378</v>
      </c>
      <c r="P543" s="34"/>
      <c r="Q543" s="108"/>
      <c r="R543" s="4"/>
      <c r="S543" s="38"/>
      <c r="T543" s="267"/>
    </row>
    <row r="544" spans="1:20" ht="14.25" customHeight="1" x14ac:dyDescent="0.25">
      <c r="A544" s="29">
        <v>92163</v>
      </c>
      <c r="B544" s="78"/>
      <c r="C544" s="533"/>
      <c r="D544" s="531"/>
      <c r="E544" s="140">
        <v>12</v>
      </c>
      <c r="F544" s="140" t="s">
        <v>358</v>
      </c>
      <c r="G544" s="141">
        <v>801.76</v>
      </c>
      <c r="H544" s="269">
        <v>9261932</v>
      </c>
      <c r="I544" s="184">
        <f t="shared" si="8"/>
        <v>59.379999999999995</v>
      </c>
      <c r="J544" s="137"/>
      <c r="K544" s="20">
        <v>0</v>
      </c>
      <c r="L544" s="51" t="s">
        <v>318</v>
      </c>
      <c r="M544" s="52">
        <v>70</v>
      </c>
      <c r="N544" s="33" t="s">
        <v>24</v>
      </c>
      <c r="O544" s="66" t="s">
        <v>379</v>
      </c>
      <c r="P544" s="34"/>
      <c r="Q544" s="108"/>
      <c r="R544" s="4"/>
      <c r="S544" s="38"/>
      <c r="T544" s="267"/>
    </row>
    <row r="545" spans="1:20" ht="14.25" customHeight="1" x14ac:dyDescent="0.25">
      <c r="A545" s="29">
        <v>92166</v>
      </c>
      <c r="B545" s="78"/>
      <c r="C545" s="533"/>
      <c r="D545" s="531"/>
      <c r="E545" s="140">
        <v>13</v>
      </c>
      <c r="F545" s="140" t="s">
        <v>359</v>
      </c>
      <c r="G545" s="141">
        <v>861.14</v>
      </c>
      <c r="H545" s="269">
        <v>9947889</v>
      </c>
      <c r="I545" s="184">
        <f t="shared" si="8"/>
        <v>59.379999999999995</v>
      </c>
      <c r="J545" s="137"/>
      <c r="K545" s="20">
        <v>0</v>
      </c>
      <c r="L545" s="51" t="s">
        <v>318</v>
      </c>
      <c r="M545" s="52">
        <v>70</v>
      </c>
      <c r="N545" s="33" t="s">
        <v>24</v>
      </c>
      <c r="O545" s="66" t="s">
        <v>380</v>
      </c>
      <c r="P545" s="34"/>
      <c r="Q545" s="108"/>
      <c r="R545" s="4"/>
      <c r="S545" s="38"/>
      <c r="T545" s="267"/>
    </row>
    <row r="546" spans="1:20" ht="14.25" customHeight="1" x14ac:dyDescent="0.25">
      <c r="A546" s="29">
        <v>92169</v>
      </c>
      <c r="B546" s="78"/>
      <c r="C546" s="533"/>
      <c r="D546" s="531"/>
      <c r="E546" s="140">
        <v>14</v>
      </c>
      <c r="F546" s="140" t="s">
        <v>360</v>
      </c>
      <c r="G546" s="141">
        <v>920.51</v>
      </c>
      <c r="H546" s="269">
        <v>10633732</v>
      </c>
      <c r="I546" s="184">
        <f t="shared" si="8"/>
        <v>59.370000000000005</v>
      </c>
      <c r="J546" s="137"/>
      <c r="K546" s="20">
        <v>0</v>
      </c>
      <c r="L546" s="51" t="s">
        <v>318</v>
      </c>
      <c r="M546" s="52">
        <v>70</v>
      </c>
      <c r="N546" s="33" t="s">
        <v>24</v>
      </c>
      <c r="O546" s="66" t="s">
        <v>381</v>
      </c>
      <c r="P546" s="34"/>
      <c r="Q546" s="108"/>
      <c r="R546" s="4"/>
      <c r="S546" s="38"/>
      <c r="T546" s="267"/>
    </row>
    <row r="547" spans="1:20" ht="14.25" customHeight="1" thickBot="1" x14ac:dyDescent="0.3">
      <c r="A547" s="29">
        <v>92172</v>
      </c>
      <c r="B547" s="78"/>
      <c r="C547" s="534"/>
      <c r="D547" s="522"/>
      <c r="E547" s="163">
        <v>15</v>
      </c>
      <c r="F547" s="163" t="s">
        <v>382</v>
      </c>
      <c r="G547" s="164">
        <v>979.89</v>
      </c>
      <c r="H547" s="269">
        <v>11319689</v>
      </c>
      <c r="I547" s="185">
        <f t="shared" si="8"/>
        <v>59.379999999999995</v>
      </c>
      <c r="J547" s="137"/>
      <c r="K547" s="20">
        <v>0</v>
      </c>
      <c r="L547" s="51" t="s">
        <v>318</v>
      </c>
      <c r="M547" s="52">
        <v>70</v>
      </c>
      <c r="N547" s="33" t="s">
        <v>24</v>
      </c>
      <c r="O547" s="66" t="s">
        <v>383</v>
      </c>
      <c r="P547" s="34"/>
      <c r="Q547" s="108"/>
      <c r="R547" s="4"/>
      <c r="S547" s="38"/>
      <c r="T547" s="267"/>
    </row>
    <row r="548" spans="1:20" ht="14.25" customHeight="1" x14ac:dyDescent="0.25">
      <c r="A548" s="29"/>
      <c r="B548" s="78"/>
      <c r="C548" s="533">
        <v>92131</v>
      </c>
      <c r="D548" s="528" t="s">
        <v>384</v>
      </c>
      <c r="E548" s="151">
        <v>1</v>
      </c>
      <c r="F548" s="151" t="s">
        <v>346</v>
      </c>
      <c r="G548" s="195">
        <v>169.82</v>
      </c>
      <c r="H548" s="269">
        <v>1961761</v>
      </c>
      <c r="I548" s="175"/>
      <c r="J548" s="15"/>
      <c r="K548" s="20">
        <v>0</v>
      </c>
      <c r="L548" s="51" t="s">
        <v>318</v>
      </c>
      <c r="M548" s="52">
        <v>80</v>
      </c>
      <c r="N548" s="33" t="s">
        <v>24</v>
      </c>
      <c r="O548" s="66" t="s">
        <v>385</v>
      </c>
      <c r="P548" s="34"/>
      <c r="Q5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8" s="25" t="s">
        <v>318</v>
      </c>
      <c r="S548" s="52">
        <v>80</v>
      </c>
      <c r="T548" s="267"/>
    </row>
    <row r="549" spans="1:20" ht="14.25" customHeight="1" x14ac:dyDescent="0.25">
      <c r="A549" s="29">
        <v>92134</v>
      </c>
      <c r="B549" s="78"/>
      <c r="C549" s="533"/>
      <c r="D549" s="528"/>
      <c r="E549" s="140">
        <v>2</v>
      </c>
      <c r="F549" s="140" t="s">
        <v>348</v>
      </c>
      <c r="G549" s="141">
        <v>237.72</v>
      </c>
      <c r="H549" s="269">
        <v>2746141</v>
      </c>
      <c r="I549" s="184">
        <f t="shared" ref="I549:I562" si="9">+G549-G548</f>
        <v>67.900000000000006</v>
      </c>
      <c r="J549" s="264">
        <v>67.900000000000006</v>
      </c>
      <c r="K549" s="268">
        <v>784381</v>
      </c>
      <c r="L549" s="51" t="s">
        <v>318</v>
      </c>
      <c r="M549" s="52">
        <v>80</v>
      </c>
      <c r="N549" s="33" t="s">
        <v>24</v>
      </c>
      <c r="O549" s="66" t="s">
        <v>386</v>
      </c>
      <c r="P549" s="34"/>
      <c r="Q549" s="108"/>
      <c r="R549" s="4"/>
      <c r="S549" s="38"/>
      <c r="T549" s="267"/>
    </row>
    <row r="550" spans="1:20" ht="14.25" customHeight="1" x14ac:dyDescent="0.25">
      <c r="A550" s="29">
        <v>92137</v>
      </c>
      <c r="B550" s="78"/>
      <c r="C550" s="533"/>
      <c r="D550" s="528"/>
      <c r="E550" s="140">
        <v>3</v>
      </c>
      <c r="F550" s="140" t="s">
        <v>349</v>
      </c>
      <c r="G550" s="141">
        <v>305.62</v>
      </c>
      <c r="H550" s="269">
        <v>3530522</v>
      </c>
      <c r="I550" s="184">
        <f t="shared" si="9"/>
        <v>67.900000000000006</v>
      </c>
      <c r="J550" s="137"/>
      <c r="K550" s="20">
        <v>0</v>
      </c>
      <c r="L550" s="51" t="s">
        <v>318</v>
      </c>
      <c r="M550" s="52">
        <v>80</v>
      </c>
      <c r="N550" s="33" t="s">
        <v>24</v>
      </c>
      <c r="O550" s="66" t="s">
        <v>387</v>
      </c>
      <c r="P550" s="34"/>
      <c r="Q550" s="108"/>
      <c r="R550" s="4"/>
      <c r="S550" s="38"/>
      <c r="T550" s="267"/>
    </row>
    <row r="551" spans="1:20" ht="14.25" customHeight="1" x14ac:dyDescent="0.25">
      <c r="A551" s="29">
        <v>92140</v>
      </c>
      <c r="B551" s="78"/>
      <c r="C551" s="533"/>
      <c r="D551" s="528"/>
      <c r="E551" s="140">
        <v>4</v>
      </c>
      <c r="F551" s="140" t="s">
        <v>350</v>
      </c>
      <c r="G551" s="141">
        <v>373.52</v>
      </c>
      <c r="H551" s="269">
        <v>4314903</v>
      </c>
      <c r="I551" s="184">
        <f t="shared" si="9"/>
        <v>67.899999999999977</v>
      </c>
      <c r="J551" s="137"/>
      <c r="K551" s="20">
        <v>0</v>
      </c>
      <c r="L551" s="51" t="s">
        <v>318</v>
      </c>
      <c r="M551" s="52">
        <v>80</v>
      </c>
      <c r="N551" s="33" t="s">
        <v>24</v>
      </c>
      <c r="O551" s="66" t="s">
        <v>388</v>
      </c>
      <c r="P551" s="34"/>
      <c r="Q551" s="108"/>
      <c r="R551" s="4"/>
      <c r="S551" s="38"/>
      <c r="T551" s="267"/>
    </row>
    <row r="552" spans="1:20" ht="14.25" customHeight="1" x14ac:dyDescent="0.25">
      <c r="A552" s="29">
        <v>92143</v>
      </c>
      <c r="B552" s="78"/>
      <c r="C552" s="533"/>
      <c r="D552" s="528"/>
      <c r="E552" s="140">
        <v>5</v>
      </c>
      <c r="F552" s="140" t="s">
        <v>351</v>
      </c>
      <c r="G552" s="141">
        <v>441.41999999999996</v>
      </c>
      <c r="H552" s="269">
        <v>5099284</v>
      </c>
      <c r="I552" s="184">
        <f t="shared" si="9"/>
        <v>67.899999999999977</v>
      </c>
      <c r="J552" s="137"/>
      <c r="K552" s="20">
        <v>0</v>
      </c>
      <c r="L552" s="51" t="s">
        <v>318</v>
      </c>
      <c r="M552" s="52">
        <v>80</v>
      </c>
      <c r="N552" s="33" t="s">
        <v>24</v>
      </c>
      <c r="O552" s="66" t="s">
        <v>389</v>
      </c>
      <c r="P552" s="34"/>
      <c r="Q552" s="108"/>
      <c r="R552" s="4"/>
      <c r="S552" s="38"/>
      <c r="T552" s="267"/>
    </row>
    <row r="553" spans="1:20" ht="14.25" customHeight="1" x14ac:dyDescent="0.25">
      <c r="A553" s="29">
        <v>92146</v>
      </c>
      <c r="B553" s="78"/>
      <c r="C553" s="533"/>
      <c r="D553" s="528"/>
      <c r="E553" s="140">
        <v>6</v>
      </c>
      <c r="F553" s="140" t="s">
        <v>352</v>
      </c>
      <c r="G553" s="141">
        <v>509.32000000000005</v>
      </c>
      <c r="H553" s="269">
        <v>5883665</v>
      </c>
      <c r="I553" s="184">
        <f t="shared" si="9"/>
        <v>67.900000000000091</v>
      </c>
      <c r="J553" s="137"/>
      <c r="K553" s="20">
        <v>0</v>
      </c>
      <c r="L553" s="51" t="s">
        <v>318</v>
      </c>
      <c r="M553" s="52">
        <v>80</v>
      </c>
      <c r="N553" s="33" t="s">
        <v>24</v>
      </c>
      <c r="O553" s="66" t="s">
        <v>390</v>
      </c>
      <c r="P553" s="34"/>
      <c r="Q553" s="108"/>
      <c r="R553" s="4"/>
      <c r="S553" s="38"/>
      <c r="T553" s="267"/>
    </row>
    <row r="554" spans="1:20" ht="14.25" customHeight="1" x14ac:dyDescent="0.25">
      <c r="A554" s="29">
        <v>92149</v>
      </c>
      <c r="B554" s="78"/>
      <c r="C554" s="533"/>
      <c r="D554" s="528"/>
      <c r="E554" s="140">
        <v>7</v>
      </c>
      <c r="F554" s="140" t="s">
        <v>353</v>
      </c>
      <c r="G554" s="141">
        <v>577.23</v>
      </c>
      <c r="H554" s="269">
        <v>6668161</v>
      </c>
      <c r="I554" s="184">
        <f t="shared" si="9"/>
        <v>67.909999999999968</v>
      </c>
      <c r="J554" s="137"/>
      <c r="K554" s="20">
        <v>0</v>
      </c>
      <c r="L554" s="51" t="s">
        <v>318</v>
      </c>
      <c r="M554" s="52">
        <v>80</v>
      </c>
      <c r="N554" s="33" t="s">
        <v>24</v>
      </c>
      <c r="O554" s="66" t="s">
        <v>391</v>
      </c>
      <c r="P554" s="34"/>
      <c r="Q554" s="108"/>
      <c r="R554" s="4"/>
      <c r="S554" s="38"/>
      <c r="T554" s="267"/>
    </row>
    <row r="555" spans="1:20" ht="14.25" customHeight="1" x14ac:dyDescent="0.25">
      <c r="A555" s="29">
        <v>92152</v>
      </c>
      <c r="B555" s="78"/>
      <c r="C555" s="533"/>
      <c r="D555" s="528"/>
      <c r="E555" s="140">
        <v>8</v>
      </c>
      <c r="F555" s="140" t="s">
        <v>354</v>
      </c>
      <c r="G555" s="141">
        <v>645.13</v>
      </c>
      <c r="H555" s="269">
        <v>7452542</v>
      </c>
      <c r="I555" s="184">
        <f t="shared" si="9"/>
        <v>67.899999999999977</v>
      </c>
      <c r="J555" s="137"/>
      <c r="K555" s="20">
        <v>0</v>
      </c>
      <c r="L555" s="51" t="s">
        <v>318</v>
      </c>
      <c r="M555" s="52">
        <v>80</v>
      </c>
      <c r="N555" s="33" t="s">
        <v>24</v>
      </c>
      <c r="O555" s="66" t="s">
        <v>392</v>
      </c>
      <c r="P555" s="34"/>
      <c r="Q555" s="108"/>
      <c r="R555" s="4"/>
      <c r="S555" s="38"/>
      <c r="T555" s="267"/>
    </row>
    <row r="556" spans="1:20" ht="14.25" customHeight="1" x14ac:dyDescent="0.25">
      <c r="A556" s="29">
        <v>92155</v>
      </c>
      <c r="B556" s="78"/>
      <c r="C556" s="533"/>
      <c r="D556" s="528"/>
      <c r="E556" s="140">
        <v>9</v>
      </c>
      <c r="F556" s="140" t="s">
        <v>355</v>
      </c>
      <c r="G556" s="141">
        <v>713.03</v>
      </c>
      <c r="H556" s="269">
        <v>8236923</v>
      </c>
      <c r="I556" s="184">
        <f t="shared" si="9"/>
        <v>67.899999999999977</v>
      </c>
      <c r="J556" s="137"/>
      <c r="K556" s="20">
        <v>0</v>
      </c>
      <c r="L556" s="51" t="s">
        <v>318</v>
      </c>
      <c r="M556" s="52">
        <v>80</v>
      </c>
      <c r="N556" s="33" t="s">
        <v>24</v>
      </c>
      <c r="O556" s="66" t="s">
        <v>393</v>
      </c>
      <c r="P556" s="34"/>
      <c r="Q556" s="108"/>
      <c r="R556" s="4"/>
      <c r="S556" s="38"/>
      <c r="T556" s="267"/>
    </row>
    <row r="557" spans="1:20" ht="14.25" customHeight="1" x14ac:dyDescent="0.25">
      <c r="A557" s="29">
        <v>92158</v>
      </c>
      <c r="B557" s="78"/>
      <c r="C557" s="533"/>
      <c r="D557" s="528"/>
      <c r="E557" s="140">
        <v>10</v>
      </c>
      <c r="F557" s="140" t="s">
        <v>356</v>
      </c>
      <c r="G557" s="141">
        <v>780.93</v>
      </c>
      <c r="H557" s="269">
        <v>9021303</v>
      </c>
      <c r="I557" s="184">
        <f t="shared" si="9"/>
        <v>67.899999999999977</v>
      </c>
      <c r="J557" s="137"/>
      <c r="K557" s="20">
        <v>0</v>
      </c>
      <c r="L557" s="51" t="s">
        <v>318</v>
      </c>
      <c r="M557" s="52">
        <v>80</v>
      </c>
      <c r="N557" s="33" t="s">
        <v>24</v>
      </c>
      <c r="O557" s="66" t="s">
        <v>394</v>
      </c>
      <c r="P557" s="34"/>
      <c r="Q557" s="108"/>
      <c r="R557" s="4"/>
      <c r="S557" s="38"/>
      <c r="T557" s="267"/>
    </row>
    <row r="558" spans="1:20" ht="14.25" customHeight="1" x14ac:dyDescent="0.25">
      <c r="A558" s="29">
        <v>92161</v>
      </c>
      <c r="B558" s="78"/>
      <c r="C558" s="533"/>
      <c r="D558" s="528"/>
      <c r="E558" s="140">
        <v>11</v>
      </c>
      <c r="F558" s="140" t="s">
        <v>357</v>
      </c>
      <c r="G558" s="141">
        <v>848.82999999999993</v>
      </c>
      <c r="H558" s="269">
        <v>9805684</v>
      </c>
      <c r="I558" s="184">
        <f t="shared" si="9"/>
        <v>67.899999999999977</v>
      </c>
      <c r="J558" s="137"/>
      <c r="K558" s="20">
        <v>0</v>
      </c>
      <c r="L558" s="51" t="s">
        <v>318</v>
      </c>
      <c r="M558" s="52">
        <v>80</v>
      </c>
      <c r="N558" s="33" t="s">
        <v>24</v>
      </c>
      <c r="O558" s="66" t="s">
        <v>395</v>
      </c>
      <c r="P558" s="34"/>
      <c r="Q558" s="108"/>
      <c r="R558" s="4"/>
      <c r="S558" s="38"/>
      <c r="T558" s="267"/>
    </row>
    <row r="559" spans="1:20" ht="14.25" customHeight="1" x14ac:dyDescent="0.25">
      <c r="A559" s="29">
        <v>92164</v>
      </c>
      <c r="B559" s="78"/>
      <c r="C559" s="533"/>
      <c r="D559" s="528"/>
      <c r="E559" s="140">
        <v>12</v>
      </c>
      <c r="F559" s="140" t="s">
        <v>358</v>
      </c>
      <c r="G559" s="141">
        <v>916.73</v>
      </c>
      <c r="H559" s="269">
        <v>10590065</v>
      </c>
      <c r="I559" s="184">
        <f t="shared" si="9"/>
        <v>67.900000000000091</v>
      </c>
      <c r="J559" s="137"/>
      <c r="K559" s="20">
        <v>0</v>
      </c>
      <c r="L559" s="51" t="s">
        <v>318</v>
      </c>
      <c r="M559" s="52">
        <v>80</v>
      </c>
      <c r="N559" s="33" t="s">
        <v>24</v>
      </c>
      <c r="O559" s="66" t="s">
        <v>396</v>
      </c>
      <c r="P559" s="34"/>
      <c r="Q559" s="108"/>
      <c r="R559" s="4"/>
      <c r="S559" s="38"/>
      <c r="T559" s="267"/>
    </row>
    <row r="560" spans="1:20" ht="14.25" customHeight="1" x14ac:dyDescent="0.25">
      <c r="A560" s="29">
        <v>92167</v>
      </c>
      <c r="B560" s="78"/>
      <c r="C560" s="533"/>
      <c r="D560" s="528"/>
      <c r="E560" s="140">
        <v>13</v>
      </c>
      <c r="F560" s="140" t="s">
        <v>359</v>
      </c>
      <c r="G560" s="141">
        <v>984.64</v>
      </c>
      <c r="H560" s="269">
        <v>11374561</v>
      </c>
      <c r="I560" s="184">
        <f t="shared" si="9"/>
        <v>67.909999999999968</v>
      </c>
      <c r="J560" s="137"/>
      <c r="K560" s="20">
        <v>0</v>
      </c>
      <c r="L560" s="51" t="s">
        <v>318</v>
      </c>
      <c r="M560" s="52">
        <v>80</v>
      </c>
      <c r="N560" s="33" t="s">
        <v>24</v>
      </c>
      <c r="O560" s="66" t="s">
        <v>397</v>
      </c>
      <c r="P560" s="34"/>
      <c r="Q560" s="108"/>
      <c r="R560" s="4"/>
      <c r="S560" s="38"/>
      <c r="T560" s="267"/>
    </row>
    <row r="561" spans="1:20" ht="14.25" customHeight="1" x14ac:dyDescent="0.25">
      <c r="A561" s="29">
        <v>92170</v>
      </c>
      <c r="B561" s="78"/>
      <c r="C561" s="533"/>
      <c r="D561" s="528"/>
      <c r="E561" s="140">
        <v>14</v>
      </c>
      <c r="F561" s="140" t="s">
        <v>365</v>
      </c>
      <c r="G561" s="141">
        <v>1052.54</v>
      </c>
      <c r="H561" s="269">
        <v>12158942</v>
      </c>
      <c r="I561" s="184">
        <f t="shared" si="9"/>
        <v>67.899999999999977</v>
      </c>
      <c r="J561" s="137"/>
      <c r="K561" s="20">
        <v>0</v>
      </c>
      <c r="L561" s="51" t="s">
        <v>318</v>
      </c>
      <c r="M561" s="52">
        <v>80</v>
      </c>
      <c r="N561" s="33" t="s">
        <v>24</v>
      </c>
      <c r="O561" s="66" t="s">
        <v>398</v>
      </c>
      <c r="P561" s="34"/>
      <c r="Q561" s="108"/>
      <c r="R561" s="4"/>
      <c r="S561" s="38"/>
      <c r="T561" s="267"/>
    </row>
    <row r="562" spans="1:20" ht="14.25" customHeight="1" thickBot="1" x14ac:dyDescent="0.3">
      <c r="A562" s="29">
        <v>92173</v>
      </c>
      <c r="B562" s="78"/>
      <c r="C562" s="533"/>
      <c r="D562" s="528"/>
      <c r="E562" s="150">
        <v>15</v>
      </c>
      <c r="F562" s="150" t="s">
        <v>361</v>
      </c>
      <c r="G562" s="158">
        <v>1120.44</v>
      </c>
      <c r="H562" s="269">
        <v>12943323</v>
      </c>
      <c r="I562" s="185">
        <f t="shared" si="9"/>
        <v>67.900000000000091</v>
      </c>
      <c r="J562" s="137"/>
      <c r="K562" s="20">
        <v>0</v>
      </c>
      <c r="L562" s="51" t="s">
        <v>318</v>
      </c>
      <c r="M562" s="52">
        <v>80</v>
      </c>
      <c r="N562" s="33" t="s">
        <v>24</v>
      </c>
      <c r="O562" s="66" t="s">
        <v>399</v>
      </c>
      <c r="P562" s="34"/>
      <c r="Q562" s="108"/>
      <c r="R562" s="4"/>
      <c r="S562" s="38"/>
      <c r="T562" s="267"/>
    </row>
    <row r="563" spans="1:20" ht="12" customHeight="1" x14ac:dyDescent="0.25">
      <c r="A563" s="29"/>
      <c r="B563" s="580"/>
      <c r="C563" s="532">
        <v>92132</v>
      </c>
      <c r="D563" s="527" t="s">
        <v>400</v>
      </c>
      <c r="E563" s="161">
        <v>1</v>
      </c>
      <c r="F563" s="161" t="s">
        <v>346</v>
      </c>
      <c r="G563" s="162">
        <v>191.07</v>
      </c>
      <c r="H563" s="269">
        <v>2207241</v>
      </c>
      <c r="I563" s="175"/>
      <c r="J563" s="15"/>
      <c r="K563" s="20">
        <v>0</v>
      </c>
      <c r="L563" s="51" t="s">
        <v>318</v>
      </c>
      <c r="M563" s="52">
        <v>90</v>
      </c>
      <c r="N563" s="33" t="s">
        <v>24</v>
      </c>
      <c r="O563" s="66" t="s">
        <v>401</v>
      </c>
      <c r="P563" s="34"/>
      <c r="Q5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3" s="25" t="s">
        <v>318</v>
      </c>
      <c r="S563" s="52">
        <v>90</v>
      </c>
      <c r="T563" s="267"/>
    </row>
    <row r="564" spans="1:20" ht="12" customHeight="1" x14ac:dyDescent="0.25">
      <c r="A564" s="29">
        <v>92135</v>
      </c>
      <c r="B564" s="581"/>
      <c r="C564" s="533"/>
      <c r="D564" s="528"/>
      <c r="E564" s="140">
        <v>2</v>
      </c>
      <c r="F564" s="140" t="s">
        <v>348</v>
      </c>
      <c r="G564" s="141">
        <v>267.45</v>
      </c>
      <c r="H564" s="269">
        <v>3089582</v>
      </c>
      <c r="I564" s="184">
        <f t="shared" ref="I564:I577" si="10">+G564-G563</f>
        <v>76.38</v>
      </c>
      <c r="J564" s="264">
        <v>76.38</v>
      </c>
      <c r="K564" s="268">
        <v>882342</v>
      </c>
      <c r="L564" s="51" t="s">
        <v>318</v>
      </c>
      <c r="M564" s="52">
        <v>90</v>
      </c>
      <c r="N564" s="33" t="s">
        <v>24</v>
      </c>
      <c r="O564" s="66" t="s">
        <v>402</v>
      </c>
      <c r="P564" s="34"/>
      <c r="Q564" s="108"/>
      <c r="R564" s="4"/>
      <c r="S564" s="38"/>
      <c r="T564" s="267"/>
    </row>
    <row r="565" spans="1:20" ht="12" customHeight="1" x14ac:dyDescent="0.25">
      <c r="A565" s="29">
        <v>92138</v>
      </c>
      <c r="B565" s="581"/>
      <c r="C565" s="533"/>
      <c r="D565" s="528"/>
      <c r="E565" s="140">
        <v>3</v>
      </c>
      <c r="F565" s="140" t="s">
        <v>349</v>
      </c>
      <c r="G565" s="141">
        <v>343.83</v>
      </c>
      <c r="H565" s="269">
        <v>3971924</v>
      </c>
      <c r="I565" s="184">
        <f t="shared" si="10"/>
        <v>76.38</v>
      </c>
      <c r="J565" s="137"/>
      <c r="K565" s="20">
        <v>0</v>
      </c>
      <c r="L565" s="51" t="s">
        <v>318</v>
      </c>
      <c r="M565" s="52">
        <v>90</v>
      </c>
      <c r="N565" s="33" t="s">
        <v>24</v>
      </c>
      <c r="O565" s="66" t="s">
        <v>403</v>
      </c>
      <c r="P565" s="34"/>
      <c r="Q565" s="108"/>
      <c r="R565" s="4"/>
      <c r="S565" s="38"/>
      <c r="T565" s="267"/>
    </row>
    <row r="566" spans="1:20" ht="12" customHeight="1" x14ac:dyDescent="0.25">
      <c r="A566" s="29">
        <v>92141</v>
      </c>
      <c r="B566" s="581"/>
      <c r="C566" s="533"/>
      <c r="D566" s="528"/>
      <c r="E566" s="140">
        <v>4</v>
      </c>
      <c r="F566" s="140" t="s">
        <v>350</v>
      </c>
      <c r="G566" s="141">
        <v>420.21</v>
      </c>
      <c r="H566" s="269">
        <v>4854266</v>
      </c>
      <c r="I566" s="184">
        <f t="shared" si="10"/>
        <v>76.38</v>
      </c>
      <c r="J566" s="137"/>
      <c r="K566" s="20">
        <v>0</v>
      </c>
      <c r="L566" s="51" t="s">
        <v>318</v>
      </c>
      <c r="M566" s="52">
        <v>90</v>
      </c>
      <c r="N566" s="33" t="s">
        <v>24</v>
      </c>
      <c r="O566" s="66" t="s">
        <v>404</v>
      </c>
      <c r="P566" s="34"/>
      <c r="Q566" s="108"/>
      <c r="R566" s="4"/>
      <c r="S566" s="38"/>
      <c r="T566" s="267"/>
    </row>
    <row r="567" spans="1:20" ht="12" customHeight="1" x14ac:dyDescent="0.25">
      <c r="A567" s="29">
        <v>92144</v>
      </c>
      <c r="B567" s="581"/>
      <c r="C567" s="533"/>
      <c r="D567" s="528"/>
      <c r="E567" s="140">
        <v>5</v>
      </c>
      <c r="F567" s="140" t="s">
        <v>351</v>
      </c>
      <c r="G567" s="141">
        <v>496.59</v>
      </c>
      <c r="H567" s="269">
        <v>5736608</v>
      </c>
      <c r="I567" s="184">
        <f t="shared" si="10"/>
        <v>76.38</v>
      </c>
      <c r="J567" s="137"/>
      <c r="K567" s="20">
        <v>0</v>
      </c>
      <c r="L567" s="51" t="s">
        <v>318</v>
      </c>
      <c r="M567" s="52">
        <v>90</v>
      </c>
      <c r="N567" s="33" t="s">
        <v>24</v>
      </c>
      <c r="O567" s="66" t="s">
        <v>405</v>
      </c>
      <c r="P567" s="34"/>
      <c r="Q567" s="108"/>
      <c r="R567" s="4"/>
      <c r="S567" s="38"/>
      <c r="T567" s="267"/>
    </row>
    <row r="568" spans="1:20" ht="12" customHeight="1" x14ac:dyDescent="0.25">
      <c r="A568" s="29">
        <v>92147</v>
      </c>
      <c r="B568" s="581"/>
      <c r="C568" s="533"/>
      <c r="D568" s="528"/>
      <c r="E568" s="140">
        <v>6</v>
      </c>
      <c r="F568" s="140" t="s">
        <v>352</v>
      </c>
      <c r="G568" s="141">
        <v>572.98</v>
      </c>
      <c r="H568" s="269">
        <v>6619065</v>
      </c>
      <c r="I568" s="184">
        <f t="shared" si="10"/>
        <v>76.390000000000043</v>
      </c>
      <c r="J568" s="137"/>
      <c r="K568" s="20">
        <v>0</v>
      </c>
      <c r="L568" s="51" t="s">
        <v>318</v>
      </c>
      <c r="M568" s="52">
        <v>90</v>
      </c>
      <c r="N568" s="33" t="s">
        <v>24</v>
      </c>
      <c r="O568" s="66" t="s">
        <v>406</v>
      </c>
      <c r="P568" s="34"/>
      <c r="Q568" s="108"/>
      <c r="R568" s="4"/>
      <c r="S568" s="38"/>
      <c r="T568" s="267"/>
    </row>
    <row r="569" spans="1:20" ht="12" customHeight="1" x14ac:dyDescent="0.25">
      <c r="A569" s="29">
        <v>92150</v>
      </c>
      <c r="B569" s="581"/>
      <c r="C569" s="533"/>
      <c r="D569" s="528"/>
      <c r="E569" s="140">
        <v>7</v>
      </c>
      <c r="F569" s="140" t="s">
        <v>353</v>
      </c>
      <c r="G569" s="141">
        <v>649.36</v>
      </c>
      <c r="H569" s="269">
        <v>7501407</v>
      </c>
      <c r="I569" s="184">
        <f t="shared" si="10"/>
        <v>76.38</v>
      </c>
      <c r="J569" s="137"/>
      <c r="K569" s="20">
        <v>0</v>
      </c>
      <c r="L569" s="51" t="s">
        <v>318</v>
      </c>
      <c r="M569" s="52">
        <v>90</v>
      </c>
      <c r="N569" s="33" t="s">
        <v>24</v>
      </c>
      <c r="O569" s="66" t="s">
        <v>407</v>
      </c>
      <c r="P569" s="34"/>
      <c r="Q569" s="108"/>
      <c r="R569" s="4"/>
      <c r="S569" s="38"/>
      <c r="T569" s="267"/>
    </row>
    <row r="570" spans="1:20" ht="12" customHeight="1" x14ac:dyDescent="0.25">
      <c r="A570" s="29">
        <v>92153</v>
      </c>
      <c r="B570" s="581"/>
      <c r="C570" s="533"/>
      <c r="D570" s="528"/>
      <c r="E570" s="140">
        <v>8</v>
      </c>
      <c r="F570" s="140" t="s">
        <v>354</v>
      </c>
      <c r="G570" s="141">
        <v>725.75</v>
      </c>
      <c r="H570" s="269">
        <v>8383864</v>
      </c>
      <c r="I570" s="184">
        <f t="shared" si="10"/>
        <v>76.389999999999986</v>
      </c>
      <c r="J570" s="137"/>
      <c r="K570" s="20">
        <v>0</v>
      </c>
      <c r="L570" s="51" t="s">
        <v>318</v>
      </c>
      <c r="M570" s="52">
        <v>90</v>
      </c>
      <c r="N570" s="33" t="s">
        <v>24</v>
      </c>
      <c r="O570" s="66" t="s">
        <v>408</v>
      </c>
      <c r="P570" s="34"/>
      <c r="Q570" s="108"/>
      <c r="R570" s="4"/>
      <c r="S570" s="38"/>
      <c r="T570" s="267"/>
    </row>
    <row r="571" spans="1:20" ht="12" customHeight="1" x14ac:dyDescent="0.25">
      <c r="A571" s="29">
        <v>92156</v>
      </c>
      <c r="B571" s="581"/>
      <c r="C571" s="533"/>
      <c r="D571" s="528"/>
      <c r="E571" s="140">
        <v>9</v>
      </c>
      <c r="F571" s="140" t="s">
        <v>355</v>
      </c>
      <c r="G571" s="141">
        <v>802.13</v>
      </c>
      <c r="H571" s="269">
        <v>9266206</v>
      </c>
      <c r="I571" s="184">
        <f t="shared" si="10"/>
        <v>76.38</v>
      </c>
      <c r="J571" s="137"/>
      <c r="K571" s="20">
        <v>0</v>
      </c>
      <c r="L571" s="51" t="s">
        <v>318</v>
      </c>
      <c r="M571" s="52">
        <v>90</v>
      </c>
      <c r="N571" s="33" t="s">
        <v>24</v>
      </c>
      <c r="O571" s="66" t="s">
        <v>409</v>
      </c>
      <c r="P571" s="34"/>
      <c r="Q571" s="108"/>
      <c r="R571" s="4"/>
      <c r="S571" s="38"/>
      <c r="T571" s="267"/>
    </row>
    <row r="572" spans="1:20" ht="12" customHeight="1" x14ac:dyDescent="0.25">
      <c r="A572" s="29">
        <v>92159</v>
      </c>
      <c r="B572" s="581"/>
      <c r="C572" s="533"/>
      <c r="D572" s="528"/>
      <c r="E572" s="140">
        <v>10</v>
      </c>
      <c r="F572" s="140" t="s">
        <v>356</v>
      </c>
      <c r="G572" s="141">
        <v>878.51</v>
      </c>
      <c r="H572" s="269">
        <v>10148548</v>
      </c>
      <c r="I572" s="184">
        <f t="shared" si="10"/>
        <v>76.38</v>
      </c>
      <c r="J572" s="137"/>
      <c r="K572" s="20">
        <v>0</v>
      </c>
      <c r="L572" s="51" t="s">
        <v>318</v>
      </c>
      <c r="M572" s="52">
        <v>90</v>
      </c>
      <c r="N572" s="33" t="s">
        <v>24</v>
      </c>
      <c r="O572" s="66" t="s">
        <v>410</v>
      </c>
      <c r="P572" s="34"/>
      <c r="Q572" s="108"/>
      <c r="R572" s="4"/>
      <c r="S572" s="38"/>
      <c r="T572" s="267"/>
    </row>
    <row r="573" spans="1:20" ht="12" customHeight="1" x14ac:dyDescent="0.25">
      <c r="A573" s="29">
        <v>92162</v>
      </c>
      <c r="B573" s="581"/>
      <c r="C573" s="533"/>
      <c r="D573" s="528"/>
      <c r="E573" s="140">
        <v>11</v>
      </c>
      <c r="F573" s="140" t="s">
        <v>357</v>
      </c>
      <c r="G573" s="141">
        <v>954.9</v>
      </c>
      <c r="H573" s="269">
        <v>11031005</v>
      </c>
      <c r="I573" s="184">
        <f t="shared" si="10"/>
        <v>76.389999999999986</v>
      </c>
      <c r="J573" s="137"/>
      <c r="K573" s="20">
        <v>0</v>
      </c>
      <c r="L573" s="51" t="s">
        <v>318</v>
      </c>
      <c r="M573" s="52">
        <v>90</v>
      </c>
      <c r="N573" s="33" t="s">
        <v>24</v>
      </c>
      <c r="O573" s="66" t="s">
        <v>411</v>
      </c>
      <c r="P573" s="34"/>
      <c r="Q573" s="108"/>
      <c r="R573" s="4"/>
      <c r="S573" s="38"/>
      <c r="T573" s="267"/>
    </row>
    <row r="574" spans="1:20" ht="12" customHeight="1" x14ac:dyDescent="0.25">
      <c r="A574" s="29">
        <v>92165</v>
      </c>
      <c r="B574" s="581"/>
      <c r="C574" s="533"/>
      <c r="D574" s="528"/>
      <c r="E574" s="140">
        <v>12</v>
      </c>
      <c r="F574" s="140" t="s">
        <v>358</v>
      </c>
      <c r="G574" s="141">
        <v>1031.28</v>
      </c>
      <c r="H574" s="269">
        <v>11913347</v>
      </c>
      <c r="I574" s="184">
        <f t="shared" si="10"/>
        <v>76.38</v>
      </c>
      <c r="J574" s="137"/>
      <c r="K574" s="20">
        <v>0</v>
      </c>
      <c r="L574" s="51" t="s">
        <v>318</v>
      </c>
      <c r="M574" s="52">
        <v>90</v>
      </c>
      <c r="N574" s="33" t="s">
        <v>24</v>
      </c>
      <c r="O574" s="66" t="s">
        <v>412</v>
      </c>
      <c r="P574" s="34"/>
      <c r="Q574" s="108"/>
      <c r="R574" s="4"/>
      <c r="S574" s="38"/>
      <c r="T574" s="267"/>
    </row>
    <row r="575" spans="1:20" ht="12" customHeight="1" x14ac:dyDescent="0.25">
      <c r="A575" s="29">
        <v>92168</v>
      </c>
      <c r="B575" s="581"/>
      <c r="C575" s="533"/>
      <c r="D575" s="528"/>
      <c r="E575" s="140">
        <v>13</v>
      </c>
      <c r="F575" s="140" t="s">
        <v>359</v>
      </c>
      <c r="G575" s="141">
        <v>1107.67</v>
      </c>
      <c r="H575" s="269">
        <v>12795804</v>
      </c>
      <c r="I575" s="184">
        <f t="shared" si="10"/>
        <v>76.3900000000001</v>
      </c>
      <c r="J575" s="137"/>
      <c r="K575" s="20">
        <v>0</v>
      </c>
      <c r="L575" s="51" t="s">
        <v>318</v>
      </c>
      <c r="M575" s="52">
        <v>90</v>
      </c>
      <c r="N575" s="33" t="s">
        <v>24</v>
      </c>
      <c r="O575" s="66" t="s">
        <v>413</v>
      </c>
      <c r="P575" s="34"/>
      <c r="Q575" s="108"/>
      <c r="R575" s="4"/>
      <c r="S575" s="38"/>
      <c r="T575" s="267"/>
    </row>
    <row r="576" spans="1:20" ht="12" customHeight="1" x14ac:dyDescent="0.25">
      <c r="A576" s="29">
        <v>92171</v>
      </c>
      <c r="B576" s="581"/>
      <c r="C576" s="533"/>
      <c r="D576" s="528"/>
      <c r="E576" s="140">
        <v>14</v>
      </c>
      <c r="F576" s="140" t="s">
        <v>360</v>
      </c>
      <c r="G576" s="141">
        <v>1184.0500000000002</v>
      </c>
      <c r="H576" s="269">
        <v>13678146</v>
      </c>
      <c r="I576" s="184">
        <f t="shared" si="10"/>
        <v>76.380000000000109</v>
      </c>
      <c r="J576" s="137"/>
      <c r="K576" s="20">
        <v>0</v>
      </c>
      <c r="L576" s="51" t="s">
        <v>318</v>
      </c>
      <c r="M576" s="52">
        <v>90</v>
      </c>
      <c r="N576" s="33" t="s">
        <v>24</v>
      </c>
      <c r="O576" s="66" t="s">
        <v>414</v>
      </c>
      <c r="P576" s="34"/>
      <c r="Q576" s="108"/>
      <c r="R576" s="4"/>
      <c r="S576" s="38"/>
      <c r="T576" s="267"/>
    </row>
    <row r="577" spans="1:20" ht="12" customHeight="1" thickBot="1" x14ac:dyDescent="0.3">
      <c r="A577" s="29">
        <v>92174</v>
      </c>
      <c r="B577" s="582"/>
      <c r="C577" s="534"/>
      <c r="D577" s="529"/>
      <c r="E577" s="163">
        <v>15</v>
      </c>
      <c r="F577" s="163" t="s">
        <v>361</v>
      </c>
      <c r="G577" s="164">
        <v>1260.4300000000003</v>
      </c>
      <c r="H577" s="269">
        <v>14560487</v>
      </c>
      <c r="I577" s="185">
        <f t="shared" si="10"/>
        <v>76.380000000000109</v>
      </c>
      <c r="J577" s="137"/>
      <c r="K577" s="20">
        <v>0</v>
      </c>
      <c r="L577" s="51" t="s">
        <v>318</v>
      </c>
      <c r="M577" s="52">
        <v>90</v>
      </c>
      <c r="N577" s="33" t="s">
        <v>24</v>
      </c>
      <c r="O577" s="66" t="s">
        <v>415</v>
      </c>
      <c r="P577" s="34"/>
      <c r="Q577" s="108"/>
      <c r="R577" s="4"/>
      <c r="S577" s="38"/>
      <c r="T577" s="267"/>
    </row>
    <row r="578" spans="1:20" ht="19.5" customHeight="1" x14ac:dyDescent="0.25">
      <c r="A578" s="1"/>
      <c r="B578" s="78">
        <v>3055</v>
      </c>
      <c r="C578" s="204">
        <v>3055</v>
      </c>
      <c r="D578" s="205" t="s">
        <v>416</v>
      </c>
      <c r="E578" s="151"/>
      <c r="F578" s="151" t="s">
        <v>22</v>
      </c>
      <c r="G578" s="195">
        <v>283.02</v>
      </c>
      <c r="H578" s="269">
        <v>3269447</v>
      </c>
      <c r="I578" s="174"/>
      <c r="J578" s="20"/>
      <c r="K578" s="20">
        <v>0</v>
      </c>
      <c r="L578" s="51" t="s">
        <v>318</v>
      </c>
      <c r="M578" s="32">
        <v>100</v>
      </c>
      <c r="N578" s="33" t="s">
        <v>24</v>
      </c>
      <c r="O578" s="33">
        <v>6560</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8" s="25" t="s">
        <v>318</v>
      </c>
      <c r="S578" s="32">
        <v>100</v>
      </c>
      <c r="T578" s="267"/>
    </row>
    <row r="579" spans="1:20" ht="42.75" x14ac:dyDescent="0.25">
      <c r="A579" s="1"/>
      <c r="B579" s="78"/>
      <c r="C579" s="140">
        <v>90064</v>
      </c>
      <c r="D579" s="157" t="s">
        <v>417</v>
      </c>
      <c r="E579" s="140"/>
      <c r="F579" s="140" t="s">
        <v>22</v>
      </c>
      <c r="G579" s="141">
        <v>0</v>
      </c>
      <c r="H579" s="269">
        <v>0</v>
      </c>
      <c r="I579" s="171"/>
      <c r="J579" s="20"/>
      <c r="K579" s="20">
        <v>0</v>
      </c>
      <c r="L579" s="51" t="s">
        <v>318</v>
      </c>
      <c r="M579" s="52">
        <v>0</v>
      </c>
      <c r="N579" s="33" t="s">
        <v>24</v>
      </c>
      <c r="O579" s="33">
        <v>6560</v>
      </c>
      <c r="P579" s="34"/>
      <c r="Q5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9" s="25" t="s">
        <v>318</v>
      </c>
      <c r="S579" s="52">
        <v>0</v>
      </c>
      <c r="T579" s="267"/>
    </row>
    <row r="580" spans="1:20" ht="120" customHeight="1" x14ac:dyDescent="0.25">
      <c r="A580" s="1"/>
      <c r="B580" s="78"/>
      <c r="C580" s="140">
        <v>91175</v>
      </c>
      <c r="D580" s="157" t="s">
        <v>418</v>
      </c>
      <c r="E580" s="140"/>
      <c r="F580" s="140" t="s">
        <v>22</v>
      </c>
      <c r="G580" s="141">
        <v>113.24</v>
      </c>
      <c r="H580" s="269">
        <v>1308148</v>
      </c>
      <c r="I580" s="171"/>
      <c r="J580" s="15"/>
      <c r="K580" s="20">
        <v>0</v>
      </c>
      <c r="L580" s="51" t="s">
        <v>318</v>
      </c>
      <c r="M580" s="52">
        <v>40</v>
      </c>
      <c r="N580" s="33" t="s">
        <v>24</v>
      </c>
      <c r="O580" s="33">
        <v>6560</v>
      </c>
      <c r="P580" s="34"/>
      <c r="Q5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80" s="25" t="s">
        <v>318</v>
      </c>
      <c r="S580" s="52">
        <v>40</v>
      </c>
      <c r="T580" s="267"/>
    </row>
    <row r="581" spans="1:20" ht="123" customHeight="1" x14ac:dyDescent="0.25">
      <c r="A581" s="1"/>
      <c r="B581" s="78"/>
      <c r="C581" s="140">
        <v>91176</v>
      </c>
      <c r="D581" s="157" t="s">
        <v>419</v>
      </c>
      <c r="E581" s="140"/>
      <c r="F581" s="140" t="s">
        <v>22</v>
      </c>
      <c r="G581" s="141">
        <v>141.53</v>
      </c>
      <c r="H581" s="269">
        <v>1634955</v>
      </c>
      <c r="I581" s="171"/>
      <c r="J581" s="15"/>
      <c r="K581" s="20">
        <v>0</v>
      </c>
      <c r="L581" s="51" t="s">
        <v>318</v>
      </c>
      <c r="M581" s="52">
        <v>50</v>
      </c>
      <c r="N581" s="33" t="s">
        <v>24</v>
      </c>
      <c r="O581" s="33">
        <v>6560</v>
      </c>
      <c r="P581" s="34"/>
      <c r="Q5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1" s="25" t="s">
        <v>318</v>
      </c>
      <c r="S581" s="52">
        <v>50</v>
      </c>
      <c r="T581" s="267"/>
    </row>
    <row r="582" spans="1:20" ht="124.5" customHeight="1" x14ac:dyDescent="0.25">
      <c r="A582" s="1"/>
      <c r="B582" s="78"/>
      <c r="C582" s="140">
        <v>91177</v>
      </c>
      <c r="D582" s="197" t="s">
        <v>420</v>
      </c>
      <c r="E582" s="140"/>
      <c r="F582" s="140" t="s">
        <v>22</v>
      </c>
      <c r="G582" s="141">
        <v>169.82</v>
      </c>
      <c r="H582" s="269">
        <v>1961761</v>
      </c>
      <c r="I582" s="171"/>
      <c r="J582" s="15"/>
      <c r="K582" s="20">
        <v>0</v>
      </c>
      <c r="L582" s="51" t="s">
        <v>318</v>
      </c>
      <c r="M582" s="52">
        <v>60</v>
      </c>
      <c r="N582" s="33" t="s">
        <v>24</v>
      </c>
      <c r="O582" s="33">
        <v>6560</v>
      </c>
      <c r="P582" s="34"/>
      <c r="Q58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2" s="25" t="s">
        <v>318</v>
      </c>
      <c r="S582" s="52">
        <v>60</v>
      </c>
      <c r="T582" s="267"/>
    </row>
    <row r="583" spans="1:20" ht="120.75" customHeight="1" x14ac:dyDescent="0.25">
      <c r="A583" s="1"/>
      <c r="B583" s="78"/>
      <c r="C583" s="148">
        <v>92175</v>
      </c>
      <c r="D583" s="157" t="s">
        <v>421</v>
      </c>
      <c r="E583" s="140"/>
      <c r="F583" s="140" t="s">
        <v>22</v>
      </c>
      <c r="G583" s="141">
        <v>198.15</v>
      </c>
      <c r="H583" s="269">
        <v>2289029</v>
      </c>
      <c r="I583" s="171"/>
      <c r="J583" s="20"/>
      <c r="K583" s="20">
        <v>0</v>
      </c>
      <c r="L583" s="51" t="s">
        <v>318</v>
      </c>
      <c r="M583" s="52">
        <v>70</v>
      </c>
      <c r="N583" s="33" t="s">
        <v>24</v>
      </c>
      <c r="O583" s="33">
        <v>6560</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3" s="25" t="s">
        <v>318</v>
      </c>
      <c r="S583" s="52">
        <v>70</v>
      </c>
      <c r="T583" s="267"/>
    </row>
    <row r="584" spans="1:20" ht="120.75" customHeight="1" x14ac:dyDescent="0.25">
      <c r="A584" s="1"/>
      <c r="B584" s="78"/>
      <c r="C584" s="148">
        <v>92176</v>
      </c>
      <c r="D584" s="157" t="s">
        <v>422</v>
      </c>
      <c r="E584" s="140"/>
      <c r="F584" s="140" t="s">
        <v>22</v>
      </c>
      <c r="G584" s="141">
        <v>226.44</v>
      </c>
      <c r="H584" s="269">
        <v>2615835</v>
      </c>
      <c r="I584" s="171"/>
      <c r="J584" s="20"/>
      <c r="K584" s="20">
        <v>0</v>
      </c>
      <c r="L584" s="51" t="s">
        <v>318</v>
      </c>
      <c r="M584" s="52">
        <v>80</v>
      </c>
      <c r="N584" s="33" t="s">
        <v>24</v>
      </c>
      <c r="O584" s="33">
        <v>6560</v>
      </c>
      <c r="P584" s="34"/>
      <c r="Q58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4" s="25" t="s">
        <v>318</v>
      </c>
      <c r="S584" s="52">
        <v>80</v>
      </c>
      <c r="T584" s="267"/>
    </row>
    <row r="585" spans="1:20" ht="123.75" customHeight="1" x14ac:dyDescent="0.25">
      <c r="A585" s="1"/>
      <c r="B585" s="78"/>
      <c r="C585" s="148">
        <v>92177</v>
      </c>
      <c r="D585" s="157" t="s">
        <v>423</v>
      </c>
      <c r="E585" s="140"/>
      <c r="F585" s="140" t="s">
        <v>22</v>
      </c>
      <c r="G585" s="141">
        <v>254.73</v>
      </c>
      <c r="H585" s="269">
        <v>2942641</v>
      </c>
      <c r="I585" s="171"/>
      <c r="J585" s="20"/>
      <c r="K585" s="20">
        <v>0</v>
      </c>
      <c r="L585" s="51" t="s">
        <v>318</v>
      </c>
      <c r="M585" s="52">
        <v>90</v>
      </c>
      <c r="N585" s="33" t="s">
        <v>24</v>
      </c>
      <c r="O585" s="33">
        <v>6560</v>
      </c>
      <c r="P585" s="34"/>
      <c r="Q58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5" s="25" t="s">
        <v>318</v>
      </c>
      <c r="S585" s="52">
        <v>90</v>
      </c>
      <c r="T585" s="267"/>
    </row>
    <row r="586" spans="1:20" x14ac:dyDescent="0.25">
      <c r="A586" s="1"/>
      <c r="B586" s="104">
        <v>3056</v>
      </c>
      <c r="C586" s="155">
        <v>3056</v>
      </c>
      <c r="D586" s="157" t="s">
        <v>424</v>
      </c>
      <c r="E586" s="140"/>
      <c r="F586" s="140" t="s">
        <v>22</v>
      </c>
      <c r="G586" s="141">
        <v>62.35</v>
      </c>
      <c r="H586" s="269">
        <v>720267</v>
      </c>
      <c r="I586" s="171"/>
      <c r="J586" s="20"/>
      <c r="K586" s="20">
        <v>0</v>
      </c>
      <c r="L586" s="51" t="s">
        <v>318</v>
      </c>
      <c r="M586" s="32">
        <v>100</v>
      </c>
      <c r="N586" s="33" t="s">
        <v>24</v>
      </c>
      <c r="O586" s="33">
        <v>1875</v>
      </c>
      <c r="P586" s="34"/>
      <c r="Q58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6" s="25" t="s">
        <v>318</v>
      </c>
      <c r="S586" s="32">
        <v>100</v>
      </c>
      <c r="T586" s="267"/>
    </row>
    <row r="587" spans="1:20" ht="57" x14ac:dyDescent="0.25">
      <c r="A587" s="1"/>
      <c r="B587" s="104"/>
      <c r="C587" s="140">
        <v>90065</v>
      </c>
      <c r="D587" s="157" t="s">
        <v>425</v>
      </c>
      <c r="E587" s="140"/>
      <c r="F587" s="140" t="s">
        <v>22</v>
      </c>
      <c r="G587" s="141">
        <v>0</v>
      </c>
      <c r="H587" s="269">
        <v>0</v>
      </c>
      <c r="I587" s="171"/>
      <c r="J587" s="20"/>
      <c r="K587" s="20">
        <v>0</v>
      </c>
      <c r="L587" s="51" t="s">
        <v>318</v>
      </c>
      <c r="M587" s="52">
        <v>0</v>
      </c>
      <c r="N587" s="33" t="s">
        <v>24</v>
      </c>
      <c r="O587" s="33">
        <v>1875</v>
      </c>
      <c r="P587" s="34"/>
      <c r="Q58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7" s="25" t="s">
        <v>318</v>
      </c>
      <c r="S587" s="52">
        <v>0</v>
      </c>
      <c r="T587" s="267"/>
    </row>
    <row r="588" spans="1:20" ht="114" x14ac:dyDescent="0.25">
      <c r="A588" s="1"/>
      <c r="B588" s="104"/>
      <c r="C588" s="140">
        <v>91178</v>
      </c>
      <c r="D588" s="157" t="s">
        <v>426</v>
      </c>
      <c r="E588" s="140"/>
      <c r="F588" s="140" t="s">
        <v>22</v>
      </c>
      <c r="G588" s="141">
        <v>24.94</v>
      </c>
      <c r="H588" s="269">
        <v>288107</v>
      </c>
      <c r="I588" s="171"/>
      <c r="J588" s="20"/>
      <c r="K588" s="20">
        <v>0</v>
      </c>
      <c r="L588" s="51" t="s">
        <v>318</v>
      </c>
      <c r="M588" s="52">
        <v>40</v>
      </c>
      <c r="N588" s="33" t="s">
        <v>24</v>
      </c>
      <c r="O588" s="33">
        <v>1875</v>
      </c>
      <c r="P588" s="34"/>
      <c r="Q58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8" s="25" t="s">
        <v>318</v>
      </c>
      <c r="S588" s="52">
        <v>40</v>
      </c>
      <c r="T588" s="267"/>
    </row>
    <row r="589" spans="1:20" ht="114" x14ac:dyDescent="0.25">
      <c r="A589" s="1"/>
      <c r="B589" s="104"/>
      <c r="C589" s="140">
        <v>91179</v>
      </c>
      <c r="D589" s="157" t="s">
        <v>427</v>
      </c>
      <c r="E589" s="140"/>
      <c r="F589" s="140" t="s">
        <v>22</v>
      </c>
      <c r="G589" s="141">
        <v>31.22</v>
      </c>
      <c r="H589" s="269">
        <v>360653</v>
      </c>
      <c r="I589" s="171"/>
      <c r="J589" s="20"/>
      <c r="K589" s="20">
        <v>0</v>
      </c>
      <c r="L589" s="51" t="s">
        <v>318</v>
      </c>
      <c r="M589" s="52">
        <v>50</v>
      </c>
      <c r="N589" s="33" t="s">
        <v>24</v>
      </c>
      <c r="O589" s="33">
        <v>1875</v>
      </c>
      <c r="P589" s="34"/>
      <c r="Q58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9" s="25" t="s">
        <v>318</v>
      </c>
      <c r="S589" s="52">
        <v>50</v>
      </c>
      <c r="T589" s="267"/>
    </row>
    <row r="590" spans="1:20" ht="124.5" customHeight="1" x14ac:dyDescent="0.25">
      <c r="A590" s="1"/>
      <c r="B590" s="104"/>
      <c r="C590" s="140">
        <v>91180</v>
      </c>
      <c r="D590" s="197" t="s">
        <v>428</v>
      </c>
      <c r="E590" s="140"/>
      <c r="F590" s="140" t="s">
        <v>22</v>
      </c>
      <c r="G590" s="141">
        <v>37.409999999999997</v>
      </c>
      <c r="H590" s="269">
        <v>432160</v>
      </c>
      <c r="I590" s="171"/>
      <c r="J590" s="20"/>
      <c r="K590" s="20">
        <v>0</v>
      </c>
      <c r="L590" s="51" t="s">
        <v>318</v>
      </c>
      <c r="M590" s="52">
        <v>60</v>
      </c>
      <c r="N590" s="33" t="s">
        <v>24</v>
      </c>
      <c r="O590" s="33">
        <v>1875</v>
      </c>
      <c r="P590" s="34"/>
      <c r="Q59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90" s="25" t="s">
        <v>318</v>
      </c>
      <c r="S590" s="52">
        <v>60</v>
      </c>
      <c r="T590" s="267"/>
    </row>
    <row r="591" spans="1:20" ht="114" x14ac:dyDescent="0.25">
      <c r="A591" s="1"/>
      <c r="B591" s="104"/>
      <c r="C591" s="148">
        <v>92178</v>
      </c>
      <c r="D591" s="157" t="s">
        <v>429</v>
      </c>
      <c r="E591" s="140"/>
      <c r="F591" s="140" t="s">
        <v>22</v>
      </c>
      <c r="G591" s="141">
        <v>43.64</v>
      </c>
      <c r="H591" s="269">
        <v>504129</v>
      </c>
      <c r="I591" s="171"/>
      <c r="J591" s="20"/>
      <c r="K591" s="20">
        <v>0</v>
      </c>
      <c r="L591" s="51" t="s">
        <v>318</v>
      </c>
      <c r="M591" s="52">
        <v>70</v>
      </c>
      <c r="N591" s="33" t="s">
        <v>24</v>
      </c>
      <c r="O591" s="33">
        <v>1875</v>
      </c>
      <c r="P591" s="34"/>
      <c r="Q59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1" s="25" t="s">
        <v>318</v>
      </c>
      <c r="S591" s="52">
        <v>70</v>
      </c>
      <c r="T591" s="267"/>
    </row>
    <row r="592" spans="1:20" ht="114" x14ac:dyDescent="0.25">
      <c r="A592" s="1"/>
      <c r="B592" s="104"/>
      <c r="C592" s="148">
        <v>92179</v>
      </c>
      <c r="D592" s="157" t="s">
        <v>430</v>
      </c>
      <c r="E592" s="140"/>
      <c r="F592" s="140" t="s">
        <v>22</v>
      </c>
      <c r="G592" s="141">
        <v>49.88</v>
      </c>
      <c r="H592" s="269">
        <v>576214</v>
      </c>
      <c r="I592" s="171"/>
      <c r="J592" s="20"/>
      <c r="K592" s="20">
        <v>0</v>
      </c>
      <c r="L592" s="51" t="s">
        <v>318</v>
      </c>
      <c r="M592" s="52">
        <v>80</v>
      </c>
      <c r="N592" s="33" t="s">
        <v>24</v>
      </c>
      <c r="O592" s="33">
        <v>1875</v>
      </c>
      <c r="P592" s="34"/>
      <c r="Q59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2" s="25" t="s">
        <v>318</v>
      </c>
      <c r="S592" s="52">
        <v>80</v>
      </c>
      <c r="T592" s="267"/>
    </row>
    <row r="593" spans="1:20" ht="114.75" thickBot="1" x14ac:dyDescent="0.3">
      <c r="A593" s="1"/>
      <c r="B593" s="104"/>
      <c r="C593" s="209">
        <v>92180</v>
      </c>
      <c r="D593" s="165" t="s">
        <v>431</v>
      </c>
      <c r="E593" s="150"/>
      <c r="F593" s="150" t="s">
        <v>22</v>
      </c>
      <c r="G593" s="158">
        <v>56.15</v>
      </c>
      <c r="H593" s="269">
        <v>648645</v>
      </c>
      <c r="I593" s="171"/>
      <c r="J593" s="20"/>
      <c r="K593" s="20">
        <v>0</v>
      </c>
      <c r="L593" s="51" t="s">
        <v>318</v>
      </c>
      <c r="M593" s="52">
        <v>90</v>
      </c>
      <c r="N593" s="33" t="s">
        <v>24</v>
      </c>
      <c r="O593" s="33">
        <v>1875</v>
      </c>
      <c r="P593" s="34"/>
      <c r="Q59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3" s="25" t="s">
        <v>318</v>
      </c>
      <c r="S593" s="52">
        <v>90</v>
      </c>
      <c r="T593" s="267"/>
    </row>
    <row r="594" spans="1:20" ht="15" customHeight="1" x14ac:dyDescent="0.25">
      <c r="A594" s="105"/>
      <c r="B594" s="104">
        <v>3057</v>
      </c>
      <c r="C594" s="519">
        <v>3057</v>
      </c>
      <c r="D594" s="524" t="s">
        <v>432</v>
      </c>
      <c r="E594" s="161">
        <v>1</v>
      </c>
      <c r="F594" s="161" t="s">
        <v>433</v>
      </c>
      <c r="G594" s="162">
        <v>396.98</v>
      </c>
      <c r="H594" s="269">
        <v>4585913</v>
      </c>
      <c r="I594" s="171"/>
      <c r="J594" s="15"/>
      <c r="K594" s="20">
        <v>0</v>
      </c>
      <c r="L594" s="51" t="s">
        <v>318</v>
      </c>
      <c r="M594" s="32">
        <v>100</v>
      </c>
      <c r="N594" s="33" t="s">
        <v>24</v>
      </c>
      <c r="O594" s="33">
        <v>1875</v>
      </c>
      <c r="P594" s="106"/>
      <c r="Q59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4" s="25" t="s">
        <v>318</v>
      </c>
      <c r="S594" s="32">
        <v>100</v>
      </c>
      <c r="T594" s="267"/>
    </row>
    <row r="595" spans="1:20" ht="15" customHeight="1" x14ac:dyDescent="0.25">
      <c r="A595" s="107">
        <v>3058</v>
      </c>
      <c r="B595" s="104"/>
      <c r="C595" s="523"/>
      <c r="D595" s="525"/>
      <c r="E595" s="140">
        <v>2</v>
      </c>
      <c r="F595" s="140" t="s">
        <v>434</v>
      </c>
      <c r="G595" s="141">
        <v>769.78</v>
      </c>
      <c r="H595" s="269">
        <v>8892499</v>
      </c>
      <c r="I595" s="186">
        <f>+G595-G594</f>
        <v>372.79999999999995</v>
      </c>
      <c r="J595" s="264">
        <v>372.8</v>
      </c>
      <c r="K595" s="268">
        <v>4306586</v>
      </c>
      <c r="L595" s="51" t="s">
        <v>318</v>
      </c>
      <c r="M595" s="32">
        <v>100</v>
      </c>
      <c r="N595" s="33" t="s">
        <v>24</v>
      </c>
      <c r="O595" s="33">
        <v>1875</v>
      </c>
      <c r="P595" s="106"/>
      <c r="Q595" s="106"/>
      <c r="R595" s="108"/>
      <c r="S595" s="38"/>
      <c r="T595" s="267"/>
    </row>
    <row r="596" spans="1:20" ht="15" customHeight="1" x14ac:dyDescent="0.25">
      <c r="A596" s="107">
        <v>3059</v>
      </c>
      <c r="B596" s="104"/>
      <c r="C596" s="523"/>
      <c r="D596" s="525"/>
      <c r="E596" s="140">
        <v>3</v>
      </c>
      <c r="F596" s="140" t="s">
        <v>435</v>
      </c>
      <c r="G596" s="141">
        <v>1142.58</v>
      </c>
      <c r="H596" s="269">
        <v>13199084</v>
      </c>
      <c r="I596" s="186">
        <f>+G596-G595</f>
        <v>372.79999999999995</v>
      </c>
      <c r="J596" s="91"/>
      <c r="K596" s="20">
        <v>0</v>
      </c>
      <c r="L596" s="51" t="s">
        <v>318</v>
      </c>
      <c r="M596" s="32">
        <v>100</v>
      </c>
      <c r="N596" s="33" t="s">
        <v>24</v>
      </c>
      <c r="O596" s="33">
        <v>1875</v>
      </c>
      <c r="P596" s="106"/>
      <c r="Q596" s="106"/>
      <c r="R596" s="108"/>
      <c r="S596" s="38"/>
      <c r="T596" s="267"/>
    </row>
    <row r="597" spans="1:20" ht="27.75" customHeight="1" x14ac:dyDescent="0.25">
      <c r="A597" s="107">
        <v>3060</v>
      </c>
      <c r="B597" s="104"/>
      <c r="C597" s="523"/>
      <c r="D597" s="525"/>
      <c r="E597" s="140">
        <v>4</v>
      </c>
      <c r="F597" s="140" t="s">
        <v>436</v>
      </c>
      <c r="G597" s="141">
        <v>1515.38</v>
      </c>
      <c r="H597" s="269">
        <v>17505670</v>
      </c>
      <c r="I597" s="186">
        <f>+G597-G596</f>
        <v>372.80000000000018</v>
      </c>
      <c r="J597" s="91"/>
      <c r="K597" s="20">
        <v>0</v>
      </c>
      <c r="L597" s="51" t="s">
        <v>318</v>
      </c>
      <c r="M597" s="32">
        <v>100</v>
      </c>
      <c r="N597" s="33" t="s">
        <v>24</v>
      </c>
      <c r="O597" s="33">
        <v>1875</v>
      </c>
      <c r="P597" s="106"/>
      <c r="Q597" s="106"/>
      <c r="R597" s="108"/>
      <c r="S597" s="38"/>
      <c r="T597" s="267"/>
    </row>
    <row r="598" spans="1:20" ht="28.5" customHeight="1" thickBot="1" x14ac:dyDescent="0.3">
      <c r="A598" s="107">
        <v>3061</v>
      </c>
      <c r="B598" s="104"/>
      <c r="C598" s="520"/>
      <c r="D598" s="526"/>
      <c r="E598" s="163">
        <v>5</v>
      </c>
      <c r="F598" s="163" t="s">
        <v>437</v>
      </c>
      <c r="G598" s="164">
        <v>1888.18</v>
      </c>
      <c r="H598" s="269">
        <v>21812255</v>
      </c>
      <c r="I598" s="189">
        <f>+G598-G597</f>
        <v>372.79999999999995</v>
      </c>
      <c r="J598" s="91"/>
      <c r="K598" s="20">
        <v>0</v>
      </c>
      <c r="L598" s="51" t="s">
        <v>318</v>
      </c>
      <c r="M598" s="32">
        <v>100</v>
      </c>
      <c r="N598" s="33" t="s">
        <v>24</v>
      </c>
      <c r="O598" s="33">
        <v>1875</v>
      </c>
      <c r="P598" s="106"/>
      <c r="Q598" s="106"/>
      <c r="R598" s="108"/>
      <c r="S598" s="38"/>
      <c r="T598" s="267"/>
    </row>
    <row r="599" spans="1:20" ht="15" customHeight="1" x14ac:dyDescent="0.25">
      <c r="A599" s="1"/>
      <c r="B599" s="104"/>
      <c r="C599" s="576">
        <v>90066</v>
      </c>
      <c r="D599" s="527" t="s">
        <v>438</v>
      </c>
      <c r="E599" s="161">
        <v>1</v>
      </c>
      <c r="F599" s="161" t="s">
        <v>433</v>
      </c>
      <c r="G599" s="162">
        <v>0</v>
      </c>
      <c r="H599" s="269">
        <v>0</v>
      </c>
      <c r="I599" s="175"/>
      <c r="J599" s="15"/>
      <c r="K599" s="20">
        <v>0</v>
      </c>
      <c r="L599" s="51" t="s">
        <v>318</v>
      </c>
      <c r="M599" s="52">
        <v>0</v>
      </c>
      <c r="N599" s="33" t="s">
        <v>24</v>
      </c>
      <c r="O599" s="33">
        <v>1875</v>
      </c>
      <c r="P599" s="34"/>
      <c r="Q59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9" s="25" t="s">
        <v>318</v>
      </c>
      <c r="S599" s="52">
        <v>0</v>
      </c>
      <c r="T599" s="267"/>
    </row>
    <row r="600" spans="1:20" ht="15" customHeight="1" x14ac:dyDescent="0.25">
      <c r="A600" s="19">
        <v>90067</v>
      </c>
      <c r="B600" s="104"/>
      <c r="C600" s="577"/>
      <c r="D600" s="528"/>
      <c r="E600" s="140">
        <v>2</v>
      </c>
      <c r="F600" s="140" t="s">
        <v>434</v>
      </c>
      <c r="G600" s="141">
        <v>0</v>
      </c>
      <c r="H600" s="269">
        <v>0</v>
      </c>
      <c r="I600" s="176"/>
      <c r="J600" s="15"/>
      <c r="K600" s="20">
        <v>0</v>
      </c>
      <c r="L600" s="51" t="s">
        <v>318</v>
      </c>
      <c r="M600" s="52">
        <v>0</v>
      </c>
      <c r="N600" s="33" t="s">
        <v>24</v>
      </c>
      <c r="O600" s="33">
        <v>1875</v>
      </c>
      <c r="P600" s="34"/>
      <c r="Q600" s="106"/>
      <c r="R600" s="4"/>
      <c r="S600" s="38"/>
      <c r="T600" s="267"/>
    </row>
    <row r="601" spans="1:20" ht="15" customHeight="1" x14ac:dyDescent="0.25">
      <c r="A601" s="19">
        <v>90068</v>
      </c>
      <c r="B601" s="104"/>
      <c r="C601" s="577"/>
      <c r="D601" s="528"/>
      <c r="E601" s="140">
        <v>3</v>
      </c>
      <c r="F601" s="140" t="s">
        <v>435</v>
      </c>
      <c r="G601" s="141">
        <v>0</v>
      </c>
      <c r="H601" s="269">
        <v>0</v>
      </c>
      <c r="I601" s="176"/>
      <c r="J601" s="91"/>
      <c r="K601" s="20">
        <v>0</v>
      </c>
      <c r="L601" s="51" t="s">
        <v>318</v>
      </c>
      <c r="M601" s="52">
        <v>0</v>
      </c>
      <c r="N601" s="33" t="s">
        <v>24</v>
      </c>
      <c r="O601" s="33">
        <v>1875</v>
      </c>
      <c r="P601" s="34"/>
      <c r="Q601" s="106"/>
      <c r="R601" s="4"/>
      <c r="S601" s="38"/>
      <c r="T601" s="267"/>
    </row>
    <row r="602" spans="1:20" ht="29.25" customHeight="1" x14ac:dyDescent="0.25">
      <c r="A602" s="19">
        <v>90069</v>
      </c>
      <c r="B602" s="104"/>
      <c r="C602" s="577"/>
      <c r="D602" s="528"/>
      <c r="E602" s="140">
        <v>4</v>
      </c>
      <c r="F602" s="140" t="s">
        <v>436</v>
      </c>
      <c r="G602" s="141">
        <v>0</v>
      </c>
      <c r="H602" s="269">
        <v>0</v>
      </c>
      <c r="I602" s="176"/>
      <c r="J602" s="15"/>
      <c r="K602" s="20">
        <v>0</v>
      </c>
      <c r="L602" s="51" t="s">
        <v>318</v>
      </c>
      <c r="M602" s="52">
        <v>0</v>
      </c>
      <c r="N602" s="33" t="s">
        <v>24</v>
      </c>
      <c r="O602" s="33">
        <v>1875</v>
      </c>
      <c r="P602" s="34"/>
      <c r="Q602" s="106"/>
      <c r="R602" s="4"/>
      <c r="S602" s="38"/>
      <c r="T602" s="267"/>
    </row>
    <row r="603" spans="1:20" ht="28.5" customHeight="1" thickBot="1" x14ac:dyDescent="0.3">
      <c r="A603" s="19">
        <v>90070</v>
      </c>
      <c r="B603" s="104"/>
      <c r="C603" s="578"/>
      <c r="D603" s="529"/>
      <c r="E603" s="163">
        <v>5</v>
      </c>
      <c r="F603" s="163" t="s">
        <v>437</v>
      </c>
      <c r="G603" s="164">
        <v>0</v>
      </c>
      <c r="H603" s="269">
        <v>0</v>
      </c>
      <c r="I603" s="177"/>
      <c r="J603" s="15"/>
      <c r="K603" s="20">
        <v>0</v>
      </c>
      <c r="L603" s="51" t="s">
        <v>318</v>
      </c>
      <c r="M603" s="52">
        <v>0</v>
      </c>
      <c r="N603" s="33" t="s">
        <v>24</v>
      </c>
      <c r="O603" s="33">
        <v>1875</v>
      </c>
      <c r="P603" s="34"/>
      <c r="Q603" s="106"/>
      <c r="R603" s="4"/>
      <c r="S603" s="38"/>
      <c r="T603" s="267"/>
    </row>
    <row r="604" spans="1:20" ht="29.25" customHeight="1" x14ac:dyDescent="0.25">
      <c r="A604" s="1"/>
      <c r="B604" s="104"/>
      <c r="C604" s="576">
        <v>91181</v>
      </c>
      <c r="D604" s="527" t="s">
        <v>439</v>
      </c>
      <c r="E604" s="161">
        <v>1</v>
      </c>
      <c r="F604" s="161" t="s">
        <v>433</v>
      </c>
      <c r="G604" s="162">
        <v>158.79</v>
      </c>
      <c r="H604" s="269">
        <v>1834342</v>
      </c>
      <c r="I604" s="175"/>
      <c r="J604" s="91"/>
      <c r="K604" s="20">
        <v>0</v>
      </c>
      <c r="L604" s="51" t="s">
        <v>318</v>
      </c>
      <c r="M604" s="52">
        <v>40</v>
      </c>
      <c r="N604" s="33" t="s">
        <v>24</v>
      </c>
      <c r="O604" s="33">
        <v>1875</v>
      </c>
      <c r="P604" s="34"/>
      <c r="Q60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4" s="25" t="s">
        <v>318</v>
      </c>
      <c r="S604" s="52">
        <v>40</v>
      </c>
      <c r="T604" s="267"/>
    </row>
    <row r="605" spans="1:20" ht="29.25" customHeight="1" x14ac:dyDescent="0.25">
      <c r="A605" s="19">
        <v>91184</v>
      </c>
      <c r="B605" s="104"/>
      <c r="C605" s="577"/>
      <c r="D605" s="528"/>
      <c r="E605" s="140">
        <v>2</v>
      </c>
      <c r="F605" s="140" t="s">
        <v>434</v>
      </c>
      <c r="G605" s="141">
        <v>307.91000000000003</v>
      </c>
      <c r="H605" s="269">
        <v>3556976</v>
      </c>
      <c r="I605" s="184">
        <f>+G605-G604</f>
        <v>149.12000000000003</v>
      </c>
      <c r="J605" s="264">
        <v>149.12000000000003</v>
      </c>
      <c r="K605" s="268">
        <v>1722634</v>
      </c>
      <c r="L605" s="51" t="s">
        <v>318</v>
      </c>
      <c r="M605" s="52">
        <v>40</v>
      </c>
      <c r="N605" s="33" t="s">
        <v>24</v>
      </c>
      <c r="O605" s="33">
        <v>1875</v>
      </c>
      <c r="P605" s="34"/>
      <c r="Q605" s="106"/>
      <c r="R605" s="4"/>
      <c r="S605" s="38"/>
      <c r="T605" s="267"/>
    </row>
    <row r="606" spans="1:20" ht="29.25" customHeight="1" x14ac:dyDescent="0.25">
      <c r="A606" s="19">
        <v>91187</v>
      </c>
      <c r="B606" s="104"/>
      <c r="C606" s="577"/>
      <c r="D606" s="528"/>
      <c r="E606" s="140">
        <v>3</v>
      </c>
      <c r="F606" s="140" t="s">
        <v>435</v>
      </c>
      <c r="G606" s="141">
        <v>457.03</v>
      </c>
      <c r="H606" s="269">
        <v>5279611</v>
      </c>
      <c r="I606" s="184">
        <f>+G606-G605</f>
        <v>149.11999999999995</v>
      </c>
      <c r="J606" s="264"/>
      <c r="K606" s="20">
        <v>0</v>
      </c>
      <c r="L606" s="51" t="s">
        <v>318</v>
      </c>
      <c r="M606" s="52">
        <v>40</v>
      </c>
      <c r="N606" s="33" t="s">
        <v>24</v>
      </c>
      <c r="O606" s="33">
        <v>1875</v>
      </c>
      <c r="P606" s="34"/>
      <c r="Q606" s="106"/>
      <c r="R606" s="4"/>
      <c r="S606" s="38"/>
      <c r="T606" s="267"/>
    </row>
    <row r="607" spans="1:20" ht="29.25" customHeight="1" x14ac:dyDescent="0.25">
      <c r="A607" s="19">
        <v>91190</v>
      </c>
      <c r="B607" s="104"/>
      <c r="C607" s="577"/>
      <c r="D607" s="528"/>
      <c r="E607" s="140">
        <v>4</v>
      </c>
      <c r="F607" s="140" t="s">
        <v>436</v>
      </c>
      <c r="G607" s="141">
        <v>606.15</v>
      </c>
      <c r="H607" s="269">
        <v>7002245</v>
      </c>
      <c r="I607" s="184">
        <f>+G607-G606</f>
        <v>149.12</v>
      </c>
      <c r="J607" s="264"/>
      <c r="K607" s="20">
        <v>0</v>
      </c>
      <c r="L607" s="51" t="s">
        <v>318</v>
      </c>
      <c r="M607" s="52">
        <v>40</v>
      </c>
      <c r="N607" s="33" t="s">
        <v>24</v>
      </c>
      <c r="O607" s="33">
        <v>1875</v>
      </c>
      <c r="P607" s="34"/>
      <c r="Q607" s="106"/>
      <c r="R607" s="4"/>
      <c r="S607" s="38"/>
      <c r="T607" s="267"/>
    </row>
    <row r="608" spans="1:20" ht="29.25" customHeight="1" thickBot="1" x14ac:dyDescent="0.3">
      <c r="A608" s="19">
        <v>91193</v>
      </c>
      <c r="B608" s="104"/>
      <c r="C608" s="578"/>
      <c r="D608" s="529"/>
      <c r="E608" s="163">
        <v>5</v>
      </c>
      <c r="F608" s="163" t="s">
        <v>437</v>
      </c>
      <c r="G608" s="164">
        <v>755.27</v>
      </c>
      <c r="H608" s="269">
        <v>8724879</v>
      </c>
      <c r="I608" s="185">
        <f>+G608-G607</f>
        <v>149.12</v>
      </c>
      <c r="J608" s="264"/>
      <c r="K608" s="20">
        <v>0</v>
      </c>
      <c r="L608" s="51" t="s">
        <v>318</v>
      </c>
      <c r="M608" s="52">
        <v>40</v>
      </c>
      <c r="N608" s="33" t="s">
        <v>24</v>
      </c>
      <c r="O608" s="33">
        <v>1875</v>
      </c>
      <c r="P608" s="34"/>
      <c r="Q608" s="106"/>
      <c r="R608" s="4"/>
      <c r="S608" s="38"/>
      <c r="T608" s="267"/>
    </row>
    <row r="609" spans="1:20" ht="27.75" customHeight="1" x14ac:dyDescent="0.25">
      <c r="A609" s="1"/>
      <c r="B609" s="104"/>
      <c r="C609" s="576">
        <v>91182</v>
      </c>
      <c r="D609" s="527" t="s">
        <v>440</v>
      </c>
      <c r="E609" s="161">
        <v>1</v>
      </c>
      <c r="F609" s="161" t="s">
        <v>433</v>
      </c>
      <c r="G609" s="162">
        <v>198.49</v>
      </c>
      <c r="H609" s="269">
        <v>2292956</v>
      </c>
      <c r="I609" s="175"/>
      <c r="J609" s="264"/>
      <c r="K609" s="20">
        <v>0</v>
      </c>
      <c r="L609" s="51" t="s">
        <v>318</v>
      </c>
      <c r="M609" s="52">
        <v>50</v>
      </c>
      <c r="N609" s="33" t="s">
        <v>24</v>
      </c>
      <c r="O609" s="33">
        <v>1875</v>
      </c>
      <c r="P609" s="34"/>
      <c r="Q6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9" s="25" t="s">
        <v>318</v>
      </c>
      <c r="S609" s="52">
        <v>50</v>
      </c>
      <c r="T609" s="267"/>
    </row>
    <row r="610" spans="1:20" ht="32.25" customHeight="1" x14ac:dyDescent="0.25">
      <c r="A610" s="19">
        <v>91185</v>
      </c>
      <c r="B610" s="104"/>
      <c r="C610" s="577"/>
      <c r="D610" s="528"/>
      <c r="E610" s="140">
        <v>2</v>
      </c>
      <c r="F610" s="140" t="s">
        <v>434</v>
      </c>
      <c r="G610" s="141">
        <v>384.89</v>
      </c>
      <c r="H610" s="269">
        <v>4446249</v>
      </c>
      <c r="I610" s="184">
        <f>+G610-G609</f>
        <v>186.39999999999998</v>
      </c>
      <c r="J610" s="264">
        <v>186.39999999999998</v>
      </c>
      <c r="K610" s="268">
        <v>2153293</v>
      </c>
      <c r="L610" s="51" t="s">
        <v>318</v>
      </c>
      <c r="M610" s="52">
        <v>50</v>
      </c>
      <c r="N610" s="33" t="s">
        <v>24</v>
      </c>
      <c r="O610" s="33">
        <v>1875</v>
      </c>
      <c r="P610" s="34"/>
      <c r="Q610" s="108"/>
      <c r="R610" s="4"/>
      <c r="S610" s="38"/>
      <c r="T610" s="267"/>
    </row>
    <row r="611" spans="1:20" ht="32.25" customHeight="1" x14ac:dyDescent="0.25">
      <c r="A611" s="19">
        <v>91188</v>
      </c>
      <c r="B611" s="104"/>
      <c r="C611" s="577"/>
      <c r="D611" s="528"/>
      <c r="E611" s="140">
        <v>3</v>
      </c>
      <c r="F611" s="140" t="s">
        <v>435</v>
      </c>
      <c r="G611" s="141">
        <v>571.29</v>
      </c>
      <c r="H611" s="269">
        <v>6599542</v>
      </c>
      <c r="I611" s="184">
        <f>+G611-G610</f>
        <v>186.39999999999998</v>
      </c>
      <c r="J611" s="264"/>
      <c r="K611" s="20">
        <v>0</v>
      </c>
      <c r="L611" s="51" t="s">
        <v>318</v>
      </c>
      <c r="M611" s="52">
        <v>50</v>
      </c>
      <c r="N611" s="33" t="s">
        <v>24</v>
      </c>
      <c r="O611" s="33">
        <v>1875</v>
      </c>
      <c r="P611" s="34"/>
      <c r="Q611" s="108"/>
      <c r="R611" s="4"/>
      <c r="S611" s="38"/>
      <c r="T611" s="267"/>
    </row>
    <row r="612" spans="1:20" ht="32.25" customHeight="1" x14ac:dyDescent="0.25">
      <c r="A612" s="19">
        <v>91191</v>
      </c>
      <c r="B612" s="104"/>
      <c r="C612" s="577"/>
      <c r="D612" s="528"/>
      <c r="E612" s="140">
        <v>4</v>
      </c>
      <c r="F612" s="140" t="s">
        <v>436</v>
      </c>
      <c r="G612" s="141">
        <v>757.69</v>
      </c>
      <c r="H612" s="269">
        <v>8752835</v>
      </c>
      <c r="I612" s="184">
        <f>+G612-G611</f>
        <v>186.40000000000009</v>
      </c>
      <c r="J612" s="264"/>
      <c r="K612" s="20">
        <v>0</v>
      </c>
      <c r="L612" s="51" t="s">
        <v>318</v>
      </c>
      <c r="M612" s="52">
        <v>50</v>
      </c>
      <c r="N612" s="33" t="s">
        <v>24</v>
      </c>
      <c r="O612" s="33">
        <v>1875</v>
      </c>
      <c r="P612" s="34"/>
      <c r="Q612" s="108"/>
      <c r="R612" s="4"/>
      <c r="S612" s="38"/>
      <c r="T612" s="267"/>
    </row>
    <row r="613" spans="1:20" ht="32.25" customHeight="1" thickBot="1" x14ac:dyDescent="0.3">
      <c r="A613" s="19">
        <v>91194</v>
      </c>
      <c r="B613" s="104"/>
      <c r="C613" s="578"/>
      <c r="D613" s="529"/>
      <c r="E613" s="163">
        <v>5</v>
      </c>
      <c r="F613" s="163" t="s">
        <v>437</v>
      </c>
      <c r="G613" s="164">
        <v>944.09</v>
      </c>
      <c r="H613" s="269">
        <v>10906128</v>
      </c>
      <c r="I613" s="181">
        <f>+G613-G612</f>
        <v>186.39999999999998</v>
      </c>
      <c r="J613" s="264"/>
      <c r="K613" s="20">
        <v>0</v>
      </c>
      <c r="L613" s="51" t="s">
        <v>318</v>
      </c>
      <c r="M613" s="52">
        <v>50</v>
      </c>
      <c r="N613" s="33" t="s">
        <v>24</v>
      </c>
      <c r="O613" s="33">
        <v>1875</v>
      </c>
      <c r="P613" s="34"/>
      <c r="Q613" s="108"/>
      <c r="R613" s="4"/>
      <c r="S613" s="38"/>
      <c r="T613" s="267"/>
    </row>
    <row r="614" spans="1:20" ht="30.75" customHeight="1" x14ac:dyDescent="0.25">
      <c r="A614" s="1"/>
      <c r="B614" s="104"/>
      <c r="C614" s="576">
        <v>91183</v>
      </c>
      <c r="D614" s="573" t="s">
        <v>441</v>
      </c>
      <c r="E614" s="161">
        <v>1</v>
      </c>
      <c r="F614" s="161" t="s">
        <v>433</v>
      </c>
      <c r="G614" s="162">
        <v>238.23</v>
      </c>
      <c r="H614" s="269">
        <v>2752033</v>
      </c>
      <c r="I614" s="175"/>
      <c r="J614" s="264"/>
      <c r="K614" s="20">
        <v>0</v>
      </c>
      <c r="L614" s="51" t="s">
        <v>318</v>
      </c>
      <c r="M614" s="52">
        <v>60</v>
      </c>
      <c r="N614" s="33" t="s">
        <v>24</v>
      </c>
      <c r="O614" s="33">
        <v>1875</v>
      </c>
      <c r="P614" s="34"/>
      <c r="Q6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4" s="25" t="s">
        <v>318</v>
      </c>
      <c r="S614" s="52">
        <v>60</v>
      </c>
      <c r="T614" s="267"/>
    </row>
    <row r="615" spans="1:20" ht="30.75" customHeight="1" x14ac:dyDescent="0.25">
      <c r="A615" s="19">
        <v>91186</v>
      </c>
      <c r="B615" s="104"/>
      <c r="C615" s="577"/>
      <c r="D615" s="574"/>
      <c r="E615" s="140">
        <v>2</v>
      </c>
      <c r="F615" s="140" t="s">
        <v>434</v>
      </c>
      <c r="G615" s="141">
        <v>461.91</v>
      </c>
      <c r="H615" s="269">
        <v>5335984</v>
      </c>
      <c r="I615" s="184">
        <f>+G615-G614</f>
        <v>223.68000000000004</v>
      </c>
      <c r="J615" s="264">
        <v>223.68000000000004</v>
      </c>
      <c r="K615" s="268">
        <v>2583951</v>
      </c>
      <c r="L615" s="51" t="s">
        <v>318</v>
      </c>
      <c r="M615" s="52">
        <v>60</v>
      </c>
      <c r="N615" s="33" t="s">
        <v>24</v>
      </c>
      <c r="O615" s="33">
        <v>1875</v>
      </c>
      <c r="P615" s="34"/>
      <c r="Q615" s="108"/>
      <c r="R615" s="4"/>
      <c r="S615" s="38"/>
      <c r="T615" s="267"/>
    </row>
    <row r="616" spans="1:20" ht="30.75" customHeight="1" x14ac:dyDescent="0.25">
      <c r="A616" s="19">
        <v>91189</v>
      </c>
      <c r="B616" s="104"/>
      <c r="C616" s="577"/>
      <c r="D616" s="574"/>
      <c r="E616" s="140">
        <v>3</v>
      </c>
      <c r="F616" s="140" t="s">
        <v>435</v>
      </c>
      <c r="G616" s="141">
        <v>685.59</v>
      </c>
      <c r="H616" s="269">
        <v>7919936</v>
      </c>
      <c r="I616" s="184">
        <f>+G616-G615</f>
        <v>223.68</v>
      </c>
      <c r="J616" s="264"/>
      <c r="K616" s="20">
        <v>0</v>
      </c>
      <c r="L616" s="51" t="s">
        <v>318</v>
      </c>
      <c r="M616" s="52">
        <v>60</v>
      </c>
      <c r="N616" s="33" t="s">
        <v>24</v>
      </c>
      <c r="O616" s="33">
        <v>1875</v>
      </c>
      <c r="P616" s="34"/>
      <c r="Q616" s="108"/>
      <c r="R616" s="4"/>
      <c r="S616" s="38"/>
      <c r="T616" s="267"/>
    </row>
    <row r="617" spans="1:20" ht="30.75" customHeight="1" x14ac:dyDescent="0.25">
      <c r="A617" s="19">
        <v>91192</v>
      </c>
      <c r="B617" s="104"/>
      <c r="C617" s="577"/>
      <c r="D617" s="574"/>
      <c r="E617" s="140">
        <v>4</v>
      </c>
      <c r="F617" s="140" t="s">
        <v>436</v>
      </c>
      <c r="G617" s="141">
        <v>909.27</v>
      </c>
      <c r="H617" s="269">
        <v>10503887</v>
      </c>
      <c r="I617" s="184">
        <f>+G617-G616</f>
        <v>223.67999999999995</v>
      </c>
      <c r="J617" s="264"/>
      <c r="K617" s="20">
        <v>0</v>
      </c>
      <c r="L617" s="51" t="s">
        <v>318</v>
      </c>
      <c r="M617" s="52">
        <v>60</v>
      </c>
      <c r="N617" s="33" t="s">
        <v>24</v>
      </c>
      <c r="O617" s="33">
        <v>1875</v>
      </c>
      <c r="P617" s="34"/>
      <c r="Q617" s="108"/>
      <c r="R617" s="4"/>
      <c r="S617" s="38"/>
      <c r="T617" s="267"/>
    </row>
    <row r="618" spans="1:20" ht="30.75" customHeight="1" thickBot="1" x14ac:dyDescent="0.3">
      <c r="A618" s="19">
        <v>91195</v>
      </c>
      <c r="B618" s="104"/>
      <c r="C618" s="578"/>
      <c r="D618" s="575"/>
      <c r="E618" s="163">
        <v>5</v>
      </c>
      <c r="F618" s="163" t="s">
        <v>437</v>
      </c>
      <c r="G618" s="164">
        <v>1132.95</v>
      </c>
      <c r="H618" s="269">
        <v>13087838</v>
      </c>
      <c r="I618" s="185">
        <f>+G618-G617</f>
        <v>223.68000000000006</v>
      </c>
      <c r="J618" s="264"/>
      <c r="K618" s="20">
        <v>0</v>
      </c>
      <c r="L618" s="51" t="s">
        <v>318</v>
      </c>
      <c r="M618" s="52">
        <v>60</v>
      </c>
      <c r="N618" s="33" t="s">
        <v>24</v>
      </c>
      <c r="O618" s="33">
        <v>1875</v>
      </c>
      <c r="P618" s="34"/>
      <c r="Q618" s="108"/>
      <c r="R618" s="4"/>
      <c r="S618" s="38"/>
      <c r="T618" s="267"/>
    </row>
    <row r="619" spans="1:20" ht="33" customHeight="1" x14ac:dyDescent="0.25">
      <c r="A619" s="1"/>
      <c r="B619" s="104"/>
      <c r="C619" s="532">
        <v>92181</v>
      </c>
      <c r="D619" s="527" t="s">
        <v>442</v>
      </c>
      <c r="E619" s="161">
        <v>1</v>
      </c>
      <c r="F619" s="161" t="s">
        <v>433</v>
      </c>
      <c r="G619" s="162">
        <v>277.93</v>
      </c>
      <c r="H619" s="269">
        <v>3210647</v>
      </c>
      <c r="I619" s="175"/>
      <c r="J619" s="264"/>
      <c r="K619" s="20">
        <v>0</v>
      </c>
      <c r="L619" s="51" t="s">
        <v>318</v>
      </c>
      <c r="M619" s="52">
        <v>70</v>
      </c>
      <c r="N619" s="33" t="s">
        <v>24</v>
      </c>
      <c r="O619" s="33">
        <v>1875</v>
      </c>
      <c r="P619" s="34"/>
      <c r="Q6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9" s="25" t="s">
        <v>318</v>
      </c>
      <c r="S619" s="52">
        <v>70</v>
      </c>
      <c r="T619" s="267"/>
    </row>
    <row r="620" spans="1:20" ht="33" customHeight="1" x14ac:dyDescent="0.25">
      <c r="A620" s="29">
        <v>92184</v>
      </c>
      <c r="B620" s="104"/>
      <c r="C620" s="533"/>
      <c r="D620" s="528"/>
      <c r="E620" s="140">
        <v>2</v>
      </c>
      <c r="F620" s="140" t="s">
        <v>434</v>
      </c>
      <c r="G620" s="141">
        <v>538.89</v>
      </c>
      <c r="H620" s="269">
        <v>6225257</v>
      </c>
      <c r="I620" s="184">
        <f>+G620-G619</f>
        <v>260.95999999999998</v>
      </c>
      <c r="J620" s="264">
        <v>260.95999999999998</v>
      </c>
      <c r="K620" s="268">
        <v>3014610</v>
      </c>
      <c r="L620" s="51" t="s">
        <v>318</v>
      </c>
      <c r="M620" s="52">
        <v>70</v>
      </c>
      <c r="N620" s="33" t="s">
        <v>24</v>
      </c>
      <c r="O620" s="33">
        <v>1875</v>
      </c>
      <c r="P620" s="34"/>
      <c r="Q620" s="108"/>
      <c r="R620" s="4"/>
      <c r="S620" s="38"/>
      <c r="T620" s="267"/>
    </row>
    <row r="621" spans="1:20" ht="33" customHeight="1" x14ac:dyDescent="0.25">
      <c r="A621" s="29">
        <v>92187</v>
      </c>
      <c r="B621" s="104"/>
      <c r="C621" s="533"/>
      <c r="D621" s="528"/>
      <c r="E621" s="140">
        <v>3</v>
      </c>
      <c r="F621" s="140" t="s">
        <v>435</v>
      </c>
      <c r="G621" s="141">
        <v>799.85</v>
      </c>
      <c r="H621" s="269">
        <v>9239867</v>
      </c>
      <c r="I621" s="184">
        <f>+G621-G620</f>
        <v>260.96000000000004</v>
      </c>
      <c r="J621" s="264"/>
      <c r="K621" s="20">
        <v>0</v>
      </c>
      <c r="L621" s="51" t="s">
        <v>318</v>
      </c>
      <c r="M621" s="52">
        <v>70</v>
      </c>
      <c r="N621" s="33" t="s">
        <v>24</v>
      </c>
      <c r="O621" s="33">
        <v>1875</v>
      </c>
      <c r="P621" s="34"/>
      <c r="Q621" s="108"/>
      <c r="R621" s="4"/>
      <c r="S621" s="38"/>
      <c r="T621" s="267"/>
    </row>
    <row r="622" spans="1:20" ht="33" customHeight="1" x14ac:dyDescent="0.25">
      <c r="A622" s="29">
        <v>92190</v>
      </c>
      <c r="B622" s="104"/>
      <c r="C622" s="533"/>
      <c r="D622" s="528"/>
      <c r="E622" s="140">
        <v>4</v>
      </c>
      <c r="F622" s="140" t="s">
        <v>436</v>
      </c>
      <c r="G622" s="141">
        <v>1060.81</v>
      </c>
      <c r="H622" s="269">
        <v>12254477</v>
      </c>
      <c r="I622" s="184">
        <f>+G622-G621</f>
        <v>260.95999999999992</v>
      </c>
      <c r="J622" s="264"/>
      <c r="K622" s="20">
        <v>0</v>
      </c>
      <c r="L622" s="51" t="s">
        <v>318</v>
      </c>
      <c r="M622" s="52">
        <v>70</v>
      </c>
      <c r="N622" s="33" t="s">
        <v>24</v>
      </c>
      <c r="O622" s="33">
        <v>1875</v>
      </c>
      <c r="P622" s="34"/>
      <c r="Q622" s="108"/>
      <c r="R622" s="4"/>
      <c r="S622" s="38"/>
      <c r="T622" s="267"/>
    </row>
    <row r="623" spans="1:20" ht="33" customHeight="1" thickBot="1" x14ac:dyDescent="0.3">
      <c r="A623" s="29">
        <v>92193</v>
      </c>
      <c r="B623" s="104"/>
      <c r="C623" s="534"/>
      <c r="D623" s="529"/>
      <c r="E623" s="163">
        <v>5</v>
      </c>
      <c r="F623" s="163" t="s">
        <v>437</v>
      </c>
      <c r="G623" s="164">
        <v>1321.77</v>
      </c>
      <c r="H623" s="269">
        <v>15269087</v>
      </c>
      <c r="I623" s="185">
        <f>+G623-G622</f>
        <v>260.96000000000004</v>
      </c>
      <c r="J623" s="264"/>
      <c r="K623" s="20">
        <v>0</v>
      </c>
      <c r="L623" s="51" t="s">
        <v>318</v>
      </c>
      <c r="M623" s="52">
        <v>70</v>
      </c>
      <c r="N623" s="33" t="s">
        <v>24</v>
      </c>
      <c r="O623" s="33">
        <v>1875</v>
      </c>
      <c r="P623" s="34"/>
      <c r="Q623" s="108"/>
      <c r="R623" s="4"/>
      <c r="S623" s="38"/>
      <c r="T623" s="267"/>
    </row>
    <row r="624" spans="1:20" ht="30.75" customHeight="1" x14ac:dyDescent="0.25">
      <c r="A624" s="1"/>
      <c r="B624" s="104"/>
      <c r="C624" s="532">
        <v>92182</v>
      </c>
      <c r="D624" s="573" t="s">
        <v>443</v>
      </c>
      <c r="E624" s="161">
        <v>1</v>
      </c>
      <c r="F624" s="161" t="s">
        <v>433</v>
      </c>
      <c r="G624" s="162">
        <v>317.58</v>
      </c>
      <c r="H624" s="269">
        <v>3668684</v>
      </c>
      <c r="I624" s="175"/>
      <c r="J624" s="264"/>
      <c r="K624" s="20">
        <v>0</v>
      </c>
      <c r="L624" s="51" t="s">
        <v>318</v>
      </c>
      <c r="M624" s="52">
        <v>80</v>
      </c>
      <c r="N624" s="33" t="s">
        <v>24</v>
      </c>
      <c r="O624" s="33">
        <v>1875</v>
      </c>
      <c r="P624" s="34"/>
      <c r="Q6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4" s="25" t="s">
        <v>318</v>
      </c>
      <c r="S624" s="52">
        <v>80</v>
      </c>
      <c r="T624" s="267"/>
    </row>
    <row r="625" spans="1:20" ht="30.75" customHeight="1" x14ac:dyDescent="0.25">
      <c r="A625" s="29">
        <v>92185</v>
      </c>
      <c r="B625" s="104"/>
      <c r="C625" s="533"/>
      <c r="D625" s="574"/>
      <c r="E625" s="140">
        <v>2</v>
      </c>
      <c r="F625" s="140" t="s">
        <v>434</v>
      </c>
      <c r="G625" s="141">
        <v>615.82000000000005</v>
      </c>
      <c r="H625" s="269">
        <v>7113953</v>
      </c>
      <c r="I625" s="184">
        <f>+G625-G624</f>
        <v>298.24000000000007</v>
      </c>
      <c r="J625" s="264">
        <v>298.24000000000007</v>
      </c>
      <c r="K625" s="268">
        <v>3445268</v>
      </c>
      <c r="L625" s="51" t="s">
        <v>318</v>
      </c>
      <c r="M625" s="52">
        <v>80</v>
      </c>
      <c r="N625" s="33" t="s">
        <v>24</v>
      </c>
      <c r="O625" s="33">
        <v>1875</v>
      </c>
      <c r="P625" s="34"/>
      <c r="Q625" s="108"/>
      <c r="R625" s="4"/>
      <c r="S625" s="38"/>
      <c r="T625" s="267"/>
    </row>
    <row r="626" spans="1:20" ht="30.75" customHeight="1" x14ac:dyDescent="0.25">
      <c r="A626" s="29">
        <v>92188</v>
      </c>
      <c r="B626" s="104"/>
      <c r="C626" s="533"/>
      <c r="D626" s="574"/>
      <c r="E626" s="140">
        <v>3</v>
      </c>
      <c r="F626" s="140" t="s">
        <v>435</v>
      </c>
      <c r="G626" s="141">
        <v>914.06</v>
      </c>
      <c r="H626" s="269">
        <v>10559221</v>
      </c>
      <c r="I626" s="184">
        <f>+G626-G625</f>
        <v>298.2399999999999</v>
      </c>
      <c r="J626" s="264"/>
      <c r="K626" s="20">
        <v>0</v>
      </c>
      <c r="L626" s="51" t="s">
        <v>318</v>
      </c>
      <c r="M626" s="52">
        <v>80</v>
      </c>
      <c r="N626" s="33" t="s">
        <v>24</v>
      </c>
      <c r="O626" s="33">
        <v>1875</v>
      </c>
      <c r="P626" s="34"/>
      <c r="Q626" s="108"/>
      <c r="R626" s="4"/>
      <c r="S626" s="38"/>
      <c r="T626" s="267"/>
    </row>
    <row r="627" spans="1:20" ht="30.75" customHeight="1" x14ac:dyDescent="0.25">
      <c r="A627" s="29">
        <v>92191</v>
      </c>
      <c r="B627" s="104"/>
      <c r="C627" s="533"/>
      <c r="D627" s="574"/>
      <c r="E627" s="140">
        <v>4</v>
      </c>
      <c r="F627" s="140" t="s">
        <v>436</v>
      </c>
      <c r="G627" s="141">
        <v>1212.3</v>
      </c>
      <c r="H627" s="269">
        <v>14004490</v>
      </c>
      <c r="I627" s="184">
        <f>+G627-G626</f>
        <v>298.24</v>
      </c>
      <c r="J627" s="264"/>
      <c r="K627" s="20">
        <v>0</v>
      </c>
      <c r="L627" s="51" t="s">
        <v>318</v>
      </c>
      <c r="M627" s="52">
        <v>80</v>
      </c>
      <c r="N627" s="33" t="s">
        <v>24</v>
      </c>
      <c r="O627" s="33">
        <v>1875</v>
      </c>
      <c r="P627" s="34"/>
      <c r="Q627" s="108"/>
      <c r="R627" s="4"/>
      <c r="S627" s="38"/>
      <c r="T627" s="267"/>
    </row>
    <row r="628" spans="1:20" ht="30.75" customHeight="1" thickBot="1" x14ac:dyDescent="0.3">
      <c r="A628" s="29">
        <v>92194</v>
      </c>
      <c r="B628" s="104"/>
      <c r="C628" s="534"/>
      <c r="D628" s="575"/>
      <c r="E628" s="163">
        <v>5</v>
      </c>
      <c r="F628" s="163" t="s">
        <v>437</v>
      </c>
      <c r="G628" s="164">
        <v>1510.55</v>
      </c>
      <c r="H628" s="269">
        <v>17449874</v>
      </c>
      <c r="I628" s="185">
        <f>+G628-G627</f>
        <v>298.25</v>
      </c>
      <c r="J628" s="264"/>
      <c r="K628" s="20">
        <v>0</v>
      </c>
      <c r="L628" s="51" t="s">
        <v>318</v>
      </c>
      <c r="M628" s="52">
        <v>80</v>
      </c>
      <c r="N628" s="33" t="s">
        <v>24</v>
      </c>
      <c r="O628" s="33">
        <v>1875</v>
      </c>
      <c r="P628" s="34"/>
      <c r="Q628" s="108"/>
      <c r="R628" s="4"/>
      <c r="S628" s="38"/>
      <c r="T628" s="267"/>
    </row>
    <row r="629" spans="1:20" ht="30.75" customHeight="1" x14ac:dyDescent="0.25">
      <c r="A629" s="1"/>
      <c r="B629" s="104"/>
      <c r="C629" s="532">
        <v>92183</v>
      </c>
      <c r="D629" s="527" t="s">
        <v>444</v>
      </c>
      <c r="E629" s="161">
        <v>1</v>
      </c>
      <c r="F629" s="161" t="s">
        <v>433</v>
      </c>
      <c r="G629" s="162">
        <v>357.28</v>
      </c>
      <c r="H629" s="269">
        <v>4127299</v>
      </c>
      <c r="I629" s="175"/>
      <c r="J629" s="264"/>
      <c r="K629" s="20">
        <v>0</v>
      </c>
      <c r="L629" s="51" t="s">
        <v>318</v>
      </c>
      <c r="M629" s="52">
        <v>90</v>
      </c>
      <c r="N629" s="33" t="s">
        <v>24</v>
      </c>
      <c r="O629" s="33">
        <v>1875</v>
      </c>
      <c r="P629" s="34"/>
      <c r="Q6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9" s="25" t="s">
        <v>318</v>
      </c>
      <c r="S629" s="52">
        <v>90</v>
      </c>
      <c r="T629" s="267"/>
    </row>
    <row r="630" spans="1:20" ht="30.75" customHeight="1" x14ac:dyDescent="0.25">
      <c r="A630" s="29">
        <v>92186</v>
      </c>
      <c r="B630" s="104"/>
      <c r="C630" s="533"/>
      <c r="D630" s="528"/>
      <c r="E630" s="140">
        <v>2</v>
      </c>
      <c r="F630" s="140" t="s">
        <v>434</v>
      </c>
      <c r="G630" s="141">
        <v>692.8</v>
      </c>
      <c r="H630" s="269">
        <v>8003226</v>
      </c>
      <c r="I630" s="190">
        <f>+G630-G629</f>
        <v>335.52</v>
      </c>
      <c r="J630" s="264">
        <v>335.52</v>
      </c>
      <c r="K630" s="268">
        <v>3875927</v>
      </c>
      <c r="L630" s="51" t="s">
        <v>318</v>
      </c>
      <c r="M630" s="52">
        <v>90</v>
      </c>
      <c r="N630" s="33" t="s">
        <v>24</v>
      </c>
      <c r="O630" s="33">
        <v>1875</v>
      </c>
      <c r="P630" s="34"/>
      <c r="Q630" s="108"/>
      <c r="R630" s="4"/>
      <c r="S630" s="38"/>
      <c r="T630" s="267"/>
    </row>
    <row r="631" spans="1:20" ht="30.75" customHeight="1" x14ac:dyDescent="0.25">
      <c r="A631" s="29">
        <v>92189</v>
      </c>
      <c r="B631" s="104"/>
      <c r="C631" s="533"/>
      <c r="D631" s="528"/>
      <c r="E631" s="140">
        <v>3</v>
      </c>
      <c r="F631" s="140" t="s">
        <v>435</v>
      </c>
      <c r="G631" s="141">
        <v>1028.32</v>
      </c>
      <c r="H631" s="269">
        <v>11879153</v>
      </c>
      <c r="I631" s="190">
        <f>+G631-G630</f>
        <v>335.52</v>
      </c>
      <c r="J631" s="109"/>
      <c r="K631" s="20">
        <v>0</v>
      </c>
      <c r="L631" s="51" t="s">
        <v>318</v>
      </c>
      <c r="M631" s="52">
        <v>90</v>
      </c>
      <c r="N631" s="33" t="s">
        <v>24</v>
      </c>
      <c r="O631" s="33">
        <v>1875</v>
      </c>
      <c r="P631" s="34"/>
      <c r="Q631" s="108"/>
      <c r="R631" s="4"/>
      <c r="S631" s="38"/>
      <c r="T631" s="267"/>
    </row>
    <row r="632" spans="1:20" ht="30.75" customHeight="1" x14ac:dyDescent="0.25">
      <c r="A632" s="29">
        <v>92192</v>
      </c>
      <c r="B632" s="104"/>
      <c r="C632" s="533"/>
      <c r="D632" s="528"/>
      <c r="E632" s="140">
        <v>4</v>
      </c>
      <c r="F632" s="140" t="s">
        <v>436</v>
      </c>
      <c r="G632" s="141">
        <v>1363.84</v>
      </c>
      <c r="H632" s="269">
        <v>15755080</v>
      </c>
      <c r="I632" s="190">
        <f>+G632-G631</f>
        <v>335.52</v>
      </c>
      <c r="J632" s="109"/>
      <c r="K632" s="20">
        <v>0</v>
      </c>
      <c r="L632" s="51" t="s">
        <v>318</v>
      </c>
      <c r="M632" s="52">
        <v>90</v>
      </c>
      <c r="N632" s="33" t="s">
        <v>24</v>
      </c>
      <c r="O632" s="33">
        <v>1875</v>
      </c>
      <c r="P632" s="34"/>
      <c r="Q632" s="108"/>
      <c r="R632" s="4"/>
      <c r="S632" s="38"/>
      <c r="T632" s="267"/>
    </row>
    <row r="633" spans="1:20" ht="30.75" customHeight="1" thickBot="1" x14ac:dyDescent="0.3">
      <c r="A633" s="29">
        <v>92195</v>
      </c>
      <c r="B633" s="104"/>
      <c r="C633" s="534"/>
      <c r="D633" s="529"/>
      <c r="E633" s="163">
        <v>5</v>
      </c>
      <c r="F633" s="163" t="s">
        <v>437</v>
      </c>
      <c r="G633" s="164">
        <v>1699.36</v>
      </c>
      <c r="H633" s="269">
        <v>19631007</v>
      </c>
      <c r="I633" s="181">
        <f>+G633-G632</f>
        <v>335.52</v>
      </c>
      <c r="J633" s="110"/>
      <c r="K633" s="20">
        <v>0</v>
      </c>
      <c r="L633" s="51" t="s">
        <v>318</v>
      </c>
      <c r="M633" s="52">
        <v>90</v>
      </c>
      <c r="N633" s="33" t="s">
        <v>24</v>
      </c>
      <c r="O633" s="33">
        <v>1875</v>
      </c>
      <c r="P633" s="34"/>
      <c r="Q633" s="108"/>
      <c r="R633" s="4"/>
      <c r="S633" s="38"/>
      <c r="T633" s="267"/>
    </row>
    <row r="634" spans="1:20" ht="15" customHeight="1" x14ac:dyDescent="0.25">
      <c r="A634" s="1"/>
      <c r="B634" s="5"/>
      <c r="C634" s="535" t="s">
        <v>445</v>
      </c>
      <c r="D634" s="536"/>
      <c r="E634" s="536"/>
      <c r="F634" s="536"/>
      <c r="G634" s="536"/>
      <c r="H634" s="537"/>
      <c r="I634" s="174"/>
      <c r="J634" s="37"/>
      <c r="K634" s="20">
        <v>0</v>
      </c>
      <c r="L634" s="31"/>
      <c r="M634" s="32" t="s">
        <v>45</v>
      </c>
      <c r="N634" s="33" t="s">
        <v>45</v>
      </c>
      <c r="O634" s="33"/>
      <c r="P634" s="34"/>
      <c r="Q634" s="108"/>
      <c r="R634" s="4"/>
      <c r="S634" s="38"/>
      <c r="T634" s="267"/>
    </row>
    <row r="635" spans="1:20" x14ac:dyDescent="0.25">
      <c r="A635" s="1"/>
      <c r="B635" s="59" t="s">
        <v>1</v>
      </c>
      <c r="C635" s="196" t="s">
        <v>1</v>
      </c>
      <c r="D635" s="196" t="s">
        <v>2</v>
      </c>
      <c r="E635" s="196" t="s">
        <v>3</v>
      </c>
      <c r="F635" s="196" t="s">
        <v>4</v>
      </c>
      <c r="G635" s="10" t="s">
        <v>5</v>
      </c>
      <c r="H635" s="269"/>
      <c r="I635" s="171"/>
      <c r="J635" s="254"/>
      <c r="K635" s="20">
        <v>0</v>
      </c>
      <c r="L635" s="31"/>
      <c r="M635" s="32" t="s">
        <v>45</v>
      </c>
      <c r="N635" s="33" t="s">
        <v>45</v>
      </c>
      <c r="O635" s="33"/>
      <c r="P635" s="34"/>
      <c r="Q635" s="108"/>
      <c r="R635" s="4"/>
      <c r="S635" s="38"/>
      <c r="T635" s="267"/>
    </row>
    <row r="636" spans="1:20" ht="28.5" x14ac:dyDescent="0.25">
      <c r="A636" s="1"/>
      <c r="B636" s="78">
        <v>4001</v>
      </c>
      <c r="C636" s="18">
        <v>4001</v>
      </c>
      <c r="D636" s="84" t="s">
        <v>446</v>
      </c>
      <c r="E636" s="19"/>
      <c r="F636" s="19" t="s">
        <v>22</v>
      </c>
      <c r="G636" s="14">
        <v>37.619999999999997</v>
      </c>
      <c r="H636" s="269">
        <v>434586</v>
      </c>
      <c r="I636" s="224"/>
      <c r="J636" s="273"/>
      <c r="K636" s="273">
        <v>0</v>
      </c>
      <c r="L636" s="16" t="s">
        <v>447</v>
      </c>
      <c r="M636" s="17">
        <v>100</v>
      </c>
      <c r="N636" s="3" t="s">
        <v>448</v>
      </c>
      <c r="O636" s="3">
        <v>926</v>
      </c>
      <c r="P636" s="4"/>
      <c r="Q6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6" s="16" t="s">
        <v>449</v>
      </c>
      <c r="S636" s="17">
        <v>100</v>
      </c>
      <c r="T636" s="267"/>
    </row>
    <row r="637" spans="1:20" ht="66" customHeight="1" thickBot="1" x14ac:dyDescent="0.3">
      <c r="A637" s="1"/>
      <c r="B637" s="78"/>
      <c r="C637" s="274">
        <v>90094</v>
      </c>
      <c r="D637" s="275" t="s">
        <v>450</v>
      </c>
      <c r="E637" s="276"/>
      <c r="F637" s="276" t="s">
        <v>22</v>
      </c>
      <c r="G637" s="277">
        <v>0</v>
      </c>
      <c r="H637" s="269">
        <v>0</v>
      </c>
      <c r="I637" s="224"/>
      <c r="J637" s="278"/>
      <c r="K637" s="273">
        <v>0</v>
      </c>
      <c r="L637" s="279" t="s">
        <v>449</v>
      </c>
      <c r="M637" s="17">
        <v>0</v>
      </c>
      <c r="N637" s="3" t="s">
        <v>448</v>
      </c>
      <c r="O637" s="3"/>
      <c r="P637" s="4"/>
      <c r="Q6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7" s="279" t="s">
        <v>449</v>
      </c>
      <c r="S637" s="17">
        <v>0</v>
      </c>
      <c r="T637" s="267"/>
    </row>
    <row r="638" spans="1:20" ht="36" customHeight="1" x14ac:dyDescent="0.25">
      <c r="A638" s="29"/>
      <c r="B638" s="78">
        <v>40011</v>
      </c>
      <c r="C638" s="519" t="s">
        <v>451</v>
      </c>
      <c r="D638" s="521" t="s">
        <v>452</v>
      </c>
      <c r="E638" s="161">
        <v>1</v>
      </c>
      <c r="F638" s="201" t="s">
        <v>453</v>
      </c>
      <c r="G638" s="162">
        <v>63.24</v>
      </c>
      <c r="H638" s="269">
        <v>730548</v>
      </c>
      <c r="I638" s="171"/>
      <c r="J638" s="15"/>
      <c r="K638" s="20">
        <v>0</v>
      </c>
      <c r="L638" s="31" t="s">
        <v>447</v>
      </c>
      <c r="M638" s="32">
        <v>100</v>
      </c>
      <c r="N638" s="33" t="s">
        <v>448</v>
      </c>
      <c r="O638" s="33">
        <v>926</v>
      </c>
      <c r="P638" s="34"/>
      <c r="Q6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8" s="16" t="s">
        <v>447</v>
      </c>
      <c r="S638" s="32">
        <v>100</v>
      </c>
      <c r="T638" s="267"/>
    </row>
    <row r="639" spans="1:20" ht="36" customHeight="1" x14ac:dyDescent="0.25">
      <c r="A639" s="18" t="s">
        <v>454</v>
      </c>
      <c r="B639" s="78"/>
      <c r="C639" s="523"/>
      <c r="D639" s="531"/>
      <c r="E639" s="140">
        <v>2</v>
      </c>
      <c r="F639" s="202" t="s">
        <v>455</v>
      </c>
      <c r="G639" s="141">
        <v>66.84</v>
      </c>
      <c r="H639" s="269">
        <v>772136</v>
      </c>
      <c r="I639" s="186">
        <f>+G639-G638</f>
        <v>3.6000000000000014</v>
      </c>
      <c r="J639" s="91"/>
      <c r="K639" s="20">
        <v>0</v>
      </c>
      <c r="L639" s="31" t="s">
        <v>447</v>
      </c>
      <c r="M639" s="32">
        <v>100</v>
      </c>
      <c r="N639" s="33" t="s">
        <v>448</v>
      </c>
      <c r="O639" s="33">
        <v>926</v>
      </c>
      <c r="P639" s="34"/>
      <c r="Q639" s="108"/>
      <c r="R639" s="4"/>
      <c r="S639" s="38"/>
      <c r="T639" s="267"/>
    </row>
    <row r="640" spans="1:20" ht="36" customHeight="1" x14ac:dyDescent="0.25">
      <c r="A640" s="18" t="s">
        <v>456</v>
      </c>
      <c r="B640" s="78"/>
      <c r="C640" s="523"/>
      <c r="D640" s="531"/>
      <c r="E640" s="140">
        <v>3</v>
      </c>
      <c r="F640" s="202" t="s">
        <v>457</v>
      </c>
      <c r="G640" s="141">
        <v>70.400000000000006</v>
      </c>
      <c r="H640" s="269">
        <v>813261</v>
      </c>
      <c r="I640" s="186">
        <f>+G640-G638</f>
        <v>7.1600000000000037</v>
      </c>
      <c r="J640" s="91"/>
      <c r="K640" s="20">
        <v>0</v>
      </c>
      <c r="L640" s="31" t="s">
        <v>447</v>
      </c>
      <c r="M640" s="32">
        <v>100</v>
      </c>
      <c r="N640" s="33" t="s">
        <v>448</v>
      </c>
      <c r="O640" s="33">
        <v>926</v>
      </c>
      <c r="P640" s="34"/>
      <c r="Q640" s="108"/>
      <c r="R640" s="4"/>
      <c r="S640" s="38"/>
      <c r="T640" s="267"/>
    </row>
    <row r="641" spans="1:20" ht="36" customHeight="1" thickBot="1" x14ac:dyDescent="0.3">
      <c r="A641" s="18" t="s">
        <v>458</v>
      </c>
      <c r="B641" s="78"/>
      <c r="C641" s="523"/>
      <c r="D641" s="531"/>
      <c r="E641" s="150">
        <v>4</v>
      </c>
      <c r="F641" s="235" t="s">
        <v>459</v>
      </c>
      <c r="G641" s="158">
        <v>73.92</v>
      </c>
      <c r="H641" s="269">
        <v>853924</v>
      </c>
      <c r="I641" s="186">
        <f>+G641-G638</f>
        <v>10.68</v>
      </c>
      <c r="J641" s="91"/>
      <c r="K641" s="20">
        <v>0</v>
      </c>
      <c r="L641" s="31" t="s">
        <v>447</v>
      </c>
      <c r="M641" s="32">
        <v>100</v>
      </c>
      <c r="N641" s="33" t="s">
        <v>448</v>
      </c>
      <c r="O641" s="33">
        <v>926</v>
      </c>
      <c r="P641" s="34"/>
      <c r="Q641" s="108"/>
      <c r="R641" s="4"/>
      <c r="S641" s="38"/>
      <c r="T641" s="267"/>
    </row>
    <row r="642" spans="1:20" ht="58.5" customHeight="1" x14ac:dyDescent="0.25">
      <c r="A642" s="18"/>
      <c r="B642" s="78"/>
      <c r="C642" s="576">
        <v>90095</v>
      </c>
      <c r="D642" s="527" t="s">
        <v>460</v>
      </c>
      <c r="E642" s="161">
        <v>1</v>
      </c>
      <c r="F642" s="201" t="s">
        <v>453</v>
      </c>
      <c r="G642" s="162">
        <v>0</v>
      </c>
      <c r="H642" s="269">
        <v>0</v>
      </c>
      <c r="I642" s="171"/>
      <c r="J642" s="15"/>
      <c r="K642" s="20">
        <v>0</v>
      </c>
      <c r="L642" s="31" t="s">
        <v>447</v>
      </c>
      <c r="M642" s="32">
        <v>0</v>
      </c>
      <c r="N642" s="33" t="s">
        <v>448</v>
      </c>
      <c r="O642" s="33">
        <v>926</v>
      </c>
      <c r="P642" s="34"/>
      <c r="Q6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2" s="16" t="s">
        <v>447</v>
      </c>
      <c r="S642" s="32">
        <v>0</v>
      </c>
      <c r="T642" s="267"/>
    </row>
    <row r="643" spans="1:20" ht="63" customHeight="1" x14ac:dyDescent="0.25">
      <c r="A643" s="18">
        <v>90096</v>
      </c>
      <c r="B643" s="78"/>
      <c r="C643" s="577"/>
      <c r="D643" s="528"/>
      <c r="E643" s="140">
        <v>2</v>
      </c>
      <c r="F643" s="202" t="s">
        <v>455</v>
      </c>
      <c r="G643" s="141">
        <v>0</v>
      </c>
      <c r="H643" s="269">
        <v>0</v>
      </c>
      <c r="I643" s="171"/>
      <c r="J643" s="15"/>
      <c r="K643" s="20">
        <v>0</v>
      </c>
      <c r="L643" s="31" t="s">
        <v>447</v>
      </c>
      <c r="M643" s="32">
        <v>0</v>
      </c>
      <c r="N643" s="33" t="s">
        <v>448</v>
      </c>
      <c r="O643" s="33">
        <v>926</v>
      </c>
      <c r="P643" s="34"/>
      <c r="Q643" s="108"/>
      <c r="R643" s="4"/>
      <c r="S643" s="38"/>
      <c r="T643" s="267"/>
    </row>
    <row r="644" spans="1:20" ht="61.5" customHeight="1" x14ac:dyDescent="0.25">
      <c r="A644" s="18">
        <v>90097</v>
      </c>
      <c r="B644" s="78"/>
      <c r="C644" s="577"/>
      <c r="D644" s="528"/>
      <c r="E644" s="140">
        <v>3</v>
      </c>
      <c r="F644" s="202" t="s">
        <v>457</v>
      </c>
      <c r="G644" s="141">
        <v>0</v>
      </c>
      <c r="H644" s="269">
        <v>0</v>
      </c>
      <c r="I644" s="171"/>
      <c r="J644" s="15"/>
      <c r="K644" s="20">
        <v>0</v>
      </c>
      <c r="L644" s="31" t="s">
        <v>447</v>
      </c>
      <c r="M644" s="32">
        <v>0</v>
      </c>
      <c r="N644" s="33" t="s">
        <v>448</v>
      </c>
      <c r="O644" s="33">
        <v>926</v>
      </c>
      <c r="P644" s="34"/>
      <c r="Q644" s="108"/>
      <c r="R644" s="4"/>
      <c r="S644" s="38"/>
      <c r="T644" s="267"/>
    </row>
    <row r="645" spans="1:20" ht="48.75" customHeight="1" thickBot="1" x14ac:dyDescent="0.3">
      <c r="A645" s="18">
        <v>90098</v>
      </c>
      <c r="B645" s="78"/>
      <c r="C645" s="578"/>
      <c r="D645" s="529"/>
      <c r="E645" s="163">
        <v>4</v>
      </c>
      <c r="F645" s="203" t="s">
        <v>459</v>
      </c>
      <c r="G645" s="164">
        <v>0</v>
      </c>
      <c r="H645" s="269">
        <v>0</v>
      </c>
      <c r="I645" s="171"/>
      <c r="J645" s="15"/>
      <c r="K645" s="20">
        <v>0</v>
      </c>
      <c r="L645" s="31" t="s">
        <v>447</v>
      </c>
      <c r="M645" s="32">
        <v>0</v>
      </c>
      <c r="N645" s="33" t="s">
        <v>448</v>
      </c>
      <c r="O645" s="33">
        <v>926</v>
      </c>
      <c r="P645" s="34"/>
      <c r="Q645" s="108"/>
      <c r="R645" s="4"/>
      <c r="S645" s="38"/>
      <c r="T645" s="267"/>
    </row>
    <row r="646" spans="1:20" ht="42.75" x14ac:dyDescent="0.25">
      <c r="A646" s="1"/>
      <c r="B646" s="78">
        <v>400121</v>
      </c>
      <c r="C646" s="204" t="s">
        <v>461</v>
      </c>
      <c r="D646" s="205" t="s">
        <v>462</v>
      </c>
      <c r="E646" s="151"/>
      <c r="F646" s="151" t="s">
        <v>22</v>
      </c>
      <c r="G646" s="195">
        <v>31.22</v>
      </c>
      <c r="H646" s="269">
        <v>360653</v>
      </c>
      <c r="I646" s="171"/>
      <c r="J646" s="20"/>
      <c r="K646" s="20">
        <v>0</v>
      </c>
      <c r="L646" s="31" t="s">
        <v>180</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6" s="16" t="s">
        <v>180</v>
      </c>
      <c r="S646" s="32">
        <v>100</v>
      </c>
      <c r="T646" s="267"/>
    </row>
    <row r="647" spans="1:20" ht="28.5" x14ac:dyDescent="0.25">
      <c r="A647" s="1"/>
      <c r="B647" s="78">
        <v>400122</v>
      </c>
      <c r="C647" s="155" t="s">
        <v>463</v>
      </c>
      <c r="D647" s="157" t="s">
        <v>464</v>
      </c>
      <c r="E647" s="140"/>
      <c r="F647" s="140" t="s">
        <v>22</v>
      </c>
      <c r="G647" s="141">
        <v>43.01</v>
      </c>
      <c r="H647" s="269">
        <v>496852</v>
      </c>
      <c r="I647" s="171"/>
      <c r="J647" s="20"/>
      <c r="K647" s="20">
        <v>0</v>
      </c>
      <c r="L647" s="31" t="s">
        <v>180</v>
      </c>
      <c r="M647" s="32">
        <v>100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7" s="16" t="s">
        <v>180</v>
      </c>
      <c r="S647" s="32">
        <v>100</v>
      </c>
      <c r="T647" s="267"/>
    </row>
    <row r="648" spans="1:20" ht="28.5" x14ac:dyDescent="0.25">
      <c r="A648" s="1"/>
      <c r="B648" s="78">
        <v>400123</v>
      </c>
      <c r="C648" s="155" t="s">
        <v>465</v>
      </c>
      <c r="D648" s="157" t="s">
        <v>466</v>
      </c>
      <c r="E648" s="140"/>
      <c r="F648" s="140" t="s">
        <v>22</v>
      </c>
      <c r="G648" s="141">
        <v>48.77</v>
      </c>
      <c r="H648" s="269">
        <v>563391</v>
      </c>
      <c r="I648" s="171"/>
      <c r="J648" s="20"/>
      <c r="K648" s="20">
        <v>0</v>
      </c>
      <c r="L648" s="31" t="s">
        <v>180</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8" s="16" t="s">
        <v>180</v>
      </c>
      <c r="S648" s="32">
        <v>100</v>
      </c>
      <c r="T648" s="267"/>
    </row>
    <row r="649" spans="1:20" ht="28.5" x14ac:dyDescent="0.25">
      <c r="A649" s="1"/>
      <c r="B649" s="78">
        <v>400124</v>
      </c>
      <c r="C649" s="155" t="s">
        <v>467</v>
      </c>
      <c r="D649" s="157" t="s">
        <v>468</v>
      </c>
      <c r="E649" s="140"/>
      <c r="F649" s="140" t="s">
        <v>22</v>
      </c>
      <c r="G649" s="141">
        <v>53.61</v>
      </c>
      <c r="H649" s="269">
        <v>619303</v>
      </c>
      <c r="I649" s="171"/>
      <c r="J649" s="20"/>
      <c r="K649" s="20">
        <v>0</v>
      </c>
      <c r="L649" s="31" t="s">
        <v>23</v>
      </c>
      <c r="M649" s="32">
        <v>100</v>
      </c>
      <c r="N649" s="33" t="s">
        <v>448</v>
      </c>
      <c r="O649" s="33">
        <v>426</v>
      </c>
      <c r="P649" s="111"/>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9" s="16" t="s">
        <v>23</v>
      </c>
      <c r="S649" s="32">
        <v>100</v>
      </c>
      <c r="T649" s="267"/>
    </row>
    <row r="650" spans="1:20" ht="57" x14ac:dyDescent="0.25">
      <c r="A650" s="1"/>
      <c r="B650" s="78"/>
      <c r="C650" s="140">
        <v>90104</v>
      </c>
      <c r="D650" s="157" t="s">
        <v>469</v>
      </c>
      <c r="E650" s="140"/>
      <c r="F650" s="140" t="s">
        <v>22</v>
      </c>
      <c r="G650" s="141">
        <v>0</v>
      </c>
      <c r="H650" s="269">
        <v>0</v>
      </c>
      <c r="I650" s="171"/>
      <c r="J650" s="20"/>
      <c r="K650" s="20">
        <v>0</v>
      </c>
      <c r="L650" s="31" t="s">
        <v>23</v>
      </c>
      <c r="M650" s="32">
        <v>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50" s="16" t="s">
        <v>23</v>
      </c>
      <c r="S650" s="32">
        <v>0</v>
      </c>
      <c r="T650" s="267"/>
    </row>
    <row r="651" spans="1:20" ht="28.5" x14ac:dyDescent="0.25">
      <c r="A651" s="1"/>
      <c r="B651" s="143">
        <v>400125</v>
      </c>
      <c r="C651" s="155" t="s">
        <v>470</v>
      </c>
      <c r="D651" s="157" t="s">
        <v>471</v>
      </c>
      <c r="E651" s="140"/>
      <c r="F651" s="140" t="s">
        <v>22</v>
      </c>
      <c r="G651" s="141">
        <v>74.48</v>
      </c>
      <c r="H651" s="269">
        <v>860393</v>
      </c>
      <c r="I651" s="171"/>
      <c r="J651" s="20"/>
      <c r="K651" s="20">
        <v>0</v>
      </c>
      <c r="L651" s="31" t="s">
        <v>23</v>
      </c>
      <c r="M651" s="32">
        <v>100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1" s="16" t="s">
        <v>23</v>
      </c>
      <c r="S651" s="32">
        <v>100</v>
      </c>
      <c r="T651" s="267"/>
    </row>
    <row r="652" spans="1:20" ht="57" x14ac:dyDescent="0.25">
      <c r="A652" s="1"/>
      <c r="B652" s="143"/>
      <c r="C652" s="140">
        <v>90105</v>
      </c>
      <c r="D652" s="157" t="s">
        <v>472</v>
      </c>
      <c r="E652" s="140"/>
      <c r="F652" s="140" t="s">
        <v>22</v>
      </c>
      <c r="G652" s="141">
        <v>0</v>
      </c>
      <c r="H652" s="269">
        <v>0</v>
      </c>
      <c r="I652" s="171"/>
      <c r="J652" s="20"/>
      <c r="K652" s="20">
        <v>0</v>
      </c>
      <c r="L652" s="31" t="s">
        <v>23</v>
      </c>
      <c r="M652" s="32">
        <v>0</v>
      </c>
      <c r="N652" s="33" t="s">
        <v>448</v>
      </c>
      <c r="O652" s="33">
        <v>426</v>
      </c>
      <c r="P652" s="34"/>
      <c r="Q6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2" s="16" t="s">
        <v>23</v>
      </c>
      <c r="S652" s="32">
        <v>0</v>
      </c>
      <c r="T652" s="267"/>
    </row>
    <row r="653" spans="1:20" ht="57" x14ac:dyDescent="0.25">
      <c r="A653" s="1"/>
      <c r="B653" s="78">
        <v>400126</v>
      </c>
      <c r="C653" s="155" t="s">
        <v>473</v>
      </c>
      <c r="D653" s="157" t="s">
        <v>474</v>
      </c>
      <c r="E653" s="140"/>
      <c r="F653" s="140" t="s">
        <v>22</v>
      </c>
      <c r="G653" s="141">
        <v>124.44</v>
      </c>
      <c r="H653" s="269">
        <v>1437531</v>
      </c>
      <c r="I653" s="171"/>
      <c r="J653" s="20"/>
      <c r="K653" s="20">
        <v>0</v>
      </c>
      <c r="L653" s="31" t="s">
        <v>23</v>
      </c>
      <c r="M653" s="32">
        <v>100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3" s="16" t="s">
        <v>23</v>
      </c>
      <c r="S653" s="32">
        <v>100</v>
      </c>
      <c r="T653" s="267"/>
    </row>
    <row r="654" spans="1:20" ht="85.5" x14ac:dyDescent="0.25">
      <c r="A654" s="1"/>
      <c r="B654" s="78"/>
      <c r="C654" s="140">
        <v>90106</v>
      </c>
      <c r="D654" s="157" t="s">
        <v>475</v>
      </c>
      <c r="E654" s="140"/>
      <c r="F654" s="140" t="s">
        <v>22</v>
      </c>
      <c r="G654" s="141">
        <v>0</v>
      </c>
      <c r="H654" s="269">
        <v>0</v>
      </c>
      <c r="I654" s="171"/>
      <c r="J654" s="20"/>
      <c r="K654" s="20">
        <v>0</v>
      </c>
      <c r="L654" s="31" t="s">
        <v>23</v>
      </c>
      <c r="M654" s="32">
        <v>0</v>
      </c>
      <c r="N654" s="33" t="s">
        <v>448</v>
      </c>
      <c r="O654" s="33">
        <v>426</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4" s="16" t="s">
        <v>23</v>
      </c>
      <c r="S654" s="32">
        <v>0</v>
      </c>
      <c r="T654" s="267"/>
    </row>
    <row r="655" spans="1:20" ht="57" customHeight="1" x14ac:dyDescent="0.25">
      <c r="A655" s="1"/>
      <c r="B655" s="112">
        <v>400131</v>
      </c>
      <c r="C655" s="155" t="s">
        <v>476</v>
      </c>
      <c r="D655" s="157" t="s">
        <v>477</v>
      </c>
      <c r="E655" s="140"/>
      <c r="F655" s="140" t="s">
        <v>22</v>
      </c>
      <c r="G655" s="141">
        <v>56.32</v>
      </c>
      <c r="H655" s="269">
        <v>650609</v>
      </c>
      <c r="I655" s="171"/>
      <c r="J655" s="20"/>
      <c r="K655" s="20">
        <v>0</v>
      </c>
      <c r="L655" s="31" t="s">
        <v>186</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55" s="16" t="s">
        <v>186</v>
      </c>
      <c r="S655" s="32">
        <v>100</v>
      </c>
      <c r="T655" s="267"/>
    </row>
    <row r="656" spans="1:20" ht="147" customHeight="1" thickBot="1" x14ac:dyDescent="0.3">
      <c r="A656" s="1"/>
      <c r="B656" s="112"/>
      <c r="C656" s="150">
        <v>90111</v>
      </c>
      <c r="D656" s="165" t="s">
        <v>478</v>
      </c>
      <c r="E656" s="150"/>
      <c r="F656" s="150" t="s">
        <v>22</v>
      </c>
      <c r="G656" s="158">
        <v>0</v>
      </c>
      <c r="H656" s="269">
        <v>0</v>
      </c>
      <c r="I656" s="172"/>
      <c r="J656" s="20"/>
      <c r="K656" s="20">
        <v>0</v>
      </c>
      <c r="L656" s="31" t="s">
        <v>186</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56" s="16" t="s">
        <v>186</v>
      </c>
      <c r="S656" s="32">
        <v>0</v>
      </c>
      <c r="T656" s="267"/>
    </row>
    <row r="657" spans="1:20" ht="28.5" customHeight="1" x14ac:dyDescent="0.25">
      <c r="A657" s="29"/>
      <c r="B657" s="112">
        <v>400132</v>
      </c>
      <c r="C657" s="519" t="s">
        <v>479</v>
      </c>
      <c r="D657" s="573" t="s">
        <v>480</v>
      </c>
      <c r="E657" s="161">
        <v>1</v>
      </c>
      <c r="F657" s="210" t="s">
        <v>481</v>
      </c>
      <c r="G657" s="162">
        <v>59.63</v>
      </c>
      <c r="H657" s="269">
        <v>688846</v>
      </c>
      <c r="I657" s="175"/>
      <c r="J657" s="15"/>
      <c r="K657" s="20">
        <v>0</v>
      </c>
      <c r="L657" s="31" t="s">
        <v>186</v>
      </c>
      <c r="M657" s="32">
        <v>100</v>
      </c>
      <c r="N657" s="33" t="s">
        <v>448</v>
      </c>
      <c r="O657" s="33">
        <v>426</v>
      </c>
      <c r="P657" s="34"/>
      <c r="Q6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57" s="16" t="s">
        <v>186</v>
      </c>
      <c r="S657" s="32">
        <v>100</v>
      </c>
      <c r="T657" s="267"/>
    </row>
    <row r="658" spans="1:20" ht="28.5" customHeight="1" x14ac:dyDescent="0.25">
      <c r="A658" s="18" t="s">
        <v>482</v>
      </c>
      <c r="B658" s="112"/>
      <c r="C658" s="523"/>
      <c r="D658" s="574"/>
      <c r="E658" s="140">
        <v>2</v>
      </c>
      <c r="F658" s="148" t="s">
        <v>483</v>
      </c>
      <c r="G658" s="141">
        <v>64.3</v>
      </c>
      <c r="H658" s="269">
        <v>742794</v>
      </c>
      <c r="I658" s="184">
        <f>+G658-G657</f>
        <v>4.6699999999999946</v>
      </c>
      <c r="J658" s="113"/>
      <c r="K658" s="20">
        <v>0</v>
      </c>
      <c r="L658" s="31" t="s">
        <v>186</v>
      </c>
      <c r="M658" s="32">
        <v>100</v>
      </c>
      <c r="N658" s="33" t="s">
        <v>448</v>
      </c>
      <c r="O658" s="33">
        <v>426</v>
      </c>
      <c r="P658" s="34"/>
      <c r="Q658" s="106"/>
      <c r="R658" s="4"/>
      <c r="S658" s="38"/>
      <c r="T658" s="267"/>
    </row>
    <row r="659" spans="1:20" ht="22.5" customHeight="1" x14ac:dyDescent="0.25">
      <c r="A659" s="18" t="s">
        <v>484</v>
      </c>
      <c r="B659" s="112"/>
      <c r="C659" s="523"/>
      <c r="D659" s="574"/>
      <c r="E659" s="140">
        <v>3</v>
      </c>
      <c r="F659" s="140" t="s">
        <v>485</v>
      </c>
      <c r="G659" s="141">
        <v>71</v>
      </c>
      <c r="H659" s="269">
        <v>820192</v>
      </c>
      <c r="I659" s="184">
        <f>+G659-G657</f>
        <v>11.369999999999997</v>
      </c>
      <c r="J659" s="113"/>
      <c r="K659" s="20">
        <v>0</v>
      </c>
      <c r="L659" s="31" t="s">
        <v>186</v>
      </c>
      <c r="M659" s="32">
        <v>100</v>
      </c>
      <c r="N659" s="33" t="s">
        <v>448</v>
      </c>
      <c r="O659" s="33">
        <v>426</v>
      </c>
      <c r="P659" s="34"/>
      <c r="Q659" s="106"/>
      <c r="R659" s="4"/>
      <c r="S659" s="38"/>
      <c r="T659" s="267"/>
    </row>
    <row r="660" spans="1:20" ht="21" customHeight="1" thickBot="1" x14ac:dyDescent="0.3">
      <c r="A660" s="18" t="s">
        <v>486</v>
      </c>
      <c r="B660" s="112"/>
      <c r="C660" s="520"/>
      <c r="D660" s="575"/>
      <c r="E660" s="163">
        <v>4</v>
      </c>
      <c r="F660" s="211" t="s">
        <v>487</v>
      </c>
      <c r="G660" s="164">
        <v>78.8</v>
      </c>
      <c r="H660" s="269">
        <v>910298</v>
      </c>
      <c r="I660" s="185">
        <f>+G660-G657</f>
        <v>19.169999999999995</v>
      </c>
      <c r="J660" s="113"/>
      <c r="K660" s="20">
        <v>0</v>
      </c>
      <c r="L660" s="31" t="s">
        <v>186</v>
      </c>
      <c r="M660" s="32">
        <v>100</v>
      </c>
      <c r="N660" s="33" t="s">
        <v>448</v>
      </c>
      <c r="O660" s="33">
        <v>426</v>
      </c>
      <c r="P660" s="34"/>
      <c r="Q660" s="106"/>
      <c r="R660" s="4"/>
      <c r="S660" s="38"/>
      <c r="T660" s="267"/>
    </row>
    <row r="661" spans="1:20" ht="42" customHeight="1" x14ac:dyDescent="0.25">
      <c r="A661" s="29"/>
      <c r="B661" s="112"/>
      <c r="C661" s="576">
        <v>90112</v>
      </c>
      <c r="D661" s="579" t="s">
        <v>488</v>
      </c>
      <c r="E661" s="161">
        <v>1</v>
      </c>
      <c r="F661" s="210" t="s">
        <v>481</v>
      </c>
      <c r="G661" s="162">
        <v>0</v>
      </c>
      <c r="H661" s="269">
        <v>0</v>
      </c>
      <c r="I661" s="175"/>
      <c r="J661" s="15"/>
      <c r="K661" s="20">
        <v>0</v>
      </c>
      <c r="L661" s="31" t="s">
        <v>186</v>
      </c>
      <c r="M661" s="32">
        <v>0</v>
      </c>
      <c r="N661" s="33" t="s">
        <v>448</v>
      </c>
      <c r="O661" s="33">
        <v>426</v>
      </c>
      <c r="P661" s="34"/>
      <c r="Q6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61" s="16" t="s">
        <v>186</v>
      </c>
      <c r="S661" s="32">
        <v>0</v>
      </c>
      <c r="T661" s="267"/>
    </row>
    <row r="662" spans="1:20" ht="45.75" customHeight="1" x14ac:dyDescent="0.25">
      <c r="A662" s="19">
        <v>90113</v>
      </c>
      <c r="B662" s="112"/>
      <c r="C662" s="577"/>
      <c r="D662" s="574"/>
      <c r="E662" s="140">
        <v>2</v>
      </c>
      <c r="F662" s="148" t="s">
        <v>483</v>
      </c>
      <c r="G662" s="141">
        <v>0</v>
      </c>
      <c r="H662" s="269">
        <v>0</v>
      </c>
      <c r="I662" s="176"/>
      <c r="J662" s="15"/>
      <c r="K662" s="20">
        <v>0</v>
      </c>
      <c r="L662" s="31" t="s">
        <v>186</v>
      </c>
      <c r="M662" s="32">
        <v>0</v>
      </c>
      <c r="N662" s="33" t="s">
        <v>448</v>
      </c>
      <c r="O662" s="33">
        <v>426</v>
      </c>
      <c r="P662" s="34"/>
      <c r="Q662" s="106"/>
      <c r="R662" s="4"/>
      <c r="S662" s="38"/>
      <c r="T662" s="267"/>
    </row>
    <row r="663" spans="1:20" ht="38.25" customHeight="1" x14ac:dyDescent="0.25">
      <c r="A663" s="19">
        <v>90114</v>
      </c>
      <c r="B663" s="112"/>
      <c r="C663" s="577"/>
      <c r="D663" s="574"/>
      <c r="E663" s="140">
        <v>3</v>
      </c>
      <c r="F663" s="140" t="s">
        <v>485</v>
      </c>
      <c r="G663" s="141">
        <v>0</v>
      </c>
      <c r="H663" s="269">
        <v>0</v>
      </c>
      <c r="I663" s="176"/>
      <c r="J663" s="15"/>
      <c r="K663" s="20">
        <v>0</v>
      </c>
      <c r="L663" s="31" t="s">
        <v>186</v>
      </c>
      <c r="M663" s="32">
        <v>0</v>
      </c>
      <c r="N663" s="33" t="s">
        <v>448</v>
      </c>
      <c r="O663" s="33">
        <v>426</v>
      </c>
      <c r="P663" s="34"/>
      <c r="Q663" s="106"/>
      <c r="R663" s="4"/>
      <c r="S663" s="38"/>
      <c r="T663" s="267"/>
    </row>
    <row r="664" spans="1:20" ht="33" customHeight="1" thickBot="1" x14ac:dyDescent="0.3">
      <c r="A664" s="19">
        <v>90115</v>
      </c>
      <c r="B664" s="112"/>
      <c r="C664" s="578"/>
      <c r="D664" s="575"/>
      <c r="E664" s="163">
        <v>4</v>
      </c>
      <c r="F664" s="211" t="s">
        <v>487</v>
      </c>
      <c r="G664" s="164">
        <v>0</v>
      </c>
      <c r="H664" s="269">
        <v>0</v>
      </c>
      <c r="I664" s="177"/>
      <c r="J664" s="15"/>
      <c r="K664" s="20">
        <v>0</v>
      </c>
      <c r="L664" s="31" t="s">
        <v>186</v>
      </c>
      <c r="M664" s="32">
        <v>0</v>
      </c>
      <c r="N664" s="33" t="s">
        <v>448</v>
      </c>
      <c r="O664" s="33">
        <v>426</v>
      </c>
      <c r="P664" s="34"/>
      <c r="Q664" s="106"/>
      <c r="R664" s="4"/>
      <c r="S664" s="38"/>
      <c r="T664" s="267"/>
    </row>
    <row r="665" spans="1:20" ht="57" x14ac:dyDescent="0.25">
      <c r="A665" s="1"/>
      <c r="B665" s="112">
        <v>400136</v>
      </c>
      <c r="C665" s="204" t="s">
        <v>489</v>
      </c>
      <c r="D665" s="205" t="s">
        <v>490</v>
      </c>
      <c r="E665" s="151"/>
      <c r="F665" s="151" t="s">
        <v>22</v>
      </c>
      <c r="G665" s="195">
        <v>71.55</v>
      </c>
      <c r="H665" s="269">
        <v>826546</v>
      </c>
      <c r="I665" s="174"/>
      <c r="J665" s="20"/>
      <c r="K665" s="20">
        <v>0</v>
      </c>
      <c r="L665" s="31" t="s">
        <v>318</v>
      </c>
      <c r="M665" s="32">
        <v>100</v>
      </c>
      <c r="N665" s="33" t="s">
        <v>448</v>
      </c>
      <c r="O665" s="33">
        <v>426</v>
      </c>
      <c r="P665" s="34"/>
      <c r="Q6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65" s="16" t="s">
        <v>318</v>
      </c>
      <c r="S665" s="32">
        <v>100</v>
      </c>
      <c r="T665" s="267"/>
    </row>
    <row r="666" spans="1:20" ht="85.5" x14ac:dyDescent="0.25">
      <c r="A666" s="1"/>
      <c r="B666" s="112"/>
      <c r="C666" s="140">
        <v>90116</v>
      </c>
      <c r="D666" s="157" t="s">
        <v>491</v>
      </c>
      <c r="E666" s="140"/>
      <c r="F666" s="140" t="s">
        <v>22</v>
      </c>
      <c r="G666" s="141">
        <v>0</v>
      </c>
      <c r="H666" s="269">
        <v>0</v>
      </c>
      <c r="I666" s="171"/>
      <c r="J666" s="20"/>
      <c r="K666" s="20">
        <v>0</v>
      </c>
      <c r="L666" s="31" t="s">
        <v>318</v>
      </c>
      <c r="M666" s="32">
        <v>0</v>
      </c>
      <c r="N666" s="33" t="s">
        <v>448</v>
      </c>
      <c r="O666" s="33">
        <v>426</v>
      </c>
      <c r="P666" s="34"/>
      <c r="Q6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66" s="16" t="s">
        <v>318</v>
      </c>
      <c r="S666" s="32">
        <v>0</v>
      </c>
      <c r="T666" s="267"/>
    </row>
    <row r="667" spans="1:20" ht="57" x14ac:dyDescent="0.25">
      <c r="A667" s="1"/>
      <c r="B667" s="112">
        <v>400137</v>
      </c>
      <c r="C667" s="155" t="s">
        <v>492</v>
      </c>
      <c r="D667" s="157" t="s">
        <v>493</v>
      </c>
      <c r="E667" s="140"/>
      <c r="F667" s="140" t="s">
        <v>22</v>
      </c>
      <c r="G667" s="141">
        <v>91.78</v>
      </c>
      <c r="H667" s="269">
        <v>1060243</v>
      </c>
      <c r="I667" s="171"/>
      <c r="J667" s="20"/>
      <c r="K667" s="20">
        <v>0</v>
      </c>
      <c r="L667" s="31" t="s">
        <v>318</v>
      </c>
      <c r="M667" s="32">
        <v>100</v>
      </c>
      <c r="N667" s="33" t="s">
        <v>448</v>
      </c>
      <c r="O667" s="33">
        <v>426</v>
      </c>
      <c r="P667" s="34"/>
      <c r="Q6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67" s="16" t="s">
        <v>318</v>
      </c>
      <c r="S667" s="32">
        <v>100</v>
      </c>
      <c r="T667" s="267"/>
    </row>
    <row r="668" spans="1:20" ht="85.5" x14ac:dyDescent="0.25">
      <c r="A668" s="1"/>
      <c r="B668" s="112"/>
      <c r="C668" s="140">
        <v>90117</v>
      </c>
      <c r="D668" s="157" t="s">
        <v>494</v>
      </c>
      <c r="E668" s="140"/>
      <c r="F668" s="140" t="s">
        <v>22</v>
      </c>
      <c r="G668" s="141">
        <v>0</v>
      </c>
      <c r="H668" s="269">
        <v>0</v>
      </c>
      <c r="I668" s="171"/>
      <c r="J668" s="20"/>
      <c r="K668" s="20">
        <v>0</v>
      </c>
      <c r="L668" s="31" t="s">
        <v>318</v>
      </c>
      <c r="M668" s="32">
        <v>0</v>
      </c>
      <c r="N668" s="33" t="s">
        <v>448</v>
      </c>
      <c r="O668" s="33">
        <v>426</v>
      </c>
      <c r="P668" s="34"/>
      <c r="Q6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68" s="16" t="s">
        <v>318</v>
      </c>
      <c r="S668" s="32">
        <v>0</v>
      </c>
      <c r="T668" s="267"/>
    </row>
    <row r="669" spans="1:20" ht="57" x14ac:dyDescent="0.25">
      <c r="A669" s="1"/>
      <c r="B669" s="112">
        <v>400138</v>
      </c>
      <c r="C669" s="155" t="s">
        <v>495</v>
      </c>
      <c r="D669" s="157" t="s">
        <v>496</v>
      </c>
      <c r="E669" s="140"/>
      <c r="F669" s="140" t="s">
        <v>22</v>
      </c>
      <c r="G669" s="141">
        <v>103.99</v>
      </c>
      <c r="H669" s="269">
        <v>1201292</v>
      </c>
      <c r="I669" s="171"/>
      <c r="J669" s="20"/>
      <c r="K669" s="20">
        <v>0</v>
      </c>
      <c r="L669" s="31" t="s">
        <v>318</v>
      </c>
      <c r="M669" s="32">
        <v>100</v>
      </c>
      <c r="N669" s="33" t="s">
        <v>448</v>
      </c>
      <c r="O669" s="33">
        <v>426</v>
      </c>
      <c r="P669" s="34"/>
      <c r="Q6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9" s="16" t="s">
        <v>318</v>
      </c>
      <c r="S669" s="32">
        <v>100</v>
      </c>
      <c r="T669" s="267"/>
    </row>
    <row r="670" spans="1:20" ht="85.5" x14ac:dyDescent="0.25">
      <c r="A670" s="1"/>
      <c r="B670" s="112"/>
      <c r="C670" s="140">
        <v>90118</v>
      </c>
      <c r="D670" s="157" t="s">
        <v>497</v>
      </c>
      <c r="E670" s="140"/>
      <c r="F670" s="140" t="s">
        <v>22</v>
      </c>
      <c r="G670" s="141">
        <v>0</v>
      </c>
      <c r="H670" s="269">
        <v>0</v>
      </c>
      <c r="I670" s="171"/>
      <c r="J670" s="20"/>
      <c r="K670" s="20">
        <v>0</v>
      </c>
      <c r="L670" s="31" t="s">
        <v>318</v>
      </c>
      <c r="M670" s="32">
        <v>0</v>
      </c>
      <c r="N670" s="33" t="s">
        <v>448</v>
      </c>
      <c r="O670" s="33">
        <v>426</v>
      </c>
      <c r="P670" s="34"/>
      <c r="Q6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70" s="16" t="s">
        <v>318</v>
      </c>
      <c r="S670" s="32">
        <v>0</v>
      </c>
      <c r="T670" s="267"/>
    </row>
    <row r="671" spans="1:20" ht="28.5" x14ac:dyDescent="0.25">
      <c r="A671" s="1"/>
      <c r="B671" s="112">
        <v>400139</v>
      </c>
      <c r="C671" s="155" t="s">
        <v>498</v>
      </c>
      <c r="D671" s="157" t="s">
        <v>499</v>
      </c>
      <c r="E671" s="140"/>
      <c r="F671" s="140" t="s">
        <v>22</v>
      </c>
      <c r="G671" s="141">
        <v>101.87</v>
      </c>
      <c r="H671" s="269">
        <v>1176802</v>
      </c>
      <c r="I671" s="171"/>
      <c r="J671" s="20"/>
      <c r="K671" s="20">
        <v>0</v>
      </c>
      <c r="L671" s="31" t="s">
        <v>23</v>
      </c>
      <c r="M671" s="32">
        <v>100</v>
      </c>
      <c r="N671" s="33" t="s">
        <v>448</v>
      </c>
      <c r="O671" s="33">
        <v>426</v>
      </c>
      <c r="P671" s="34"/>
      <c r="Q6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71" s="16" t="s">
        <v>23</v>
      </c>
      <c r="S671" s="32">
        <v>100</v>
      </c>
      <c r="T671" s="267"/>
    </row>
    <row r="672" spans="1:20" ht="57" x14ac:dyDescent="0.25">
      <c r="A672" s="1"/>
      <c r="B672" s="112"/>
      <c r="C672" s="140">
        <v>90119</v>
      </c>
      <c r="D672" s="157" t="s">
        <v>500</v>
      </c>
      <c r="E672" s="140"/>
      <c r="F672" s="140" t="s">
        <v>22</v>
      </c>
      <c r="G672" s="141">
        <v>0</v>
      </c>
      <c r="H672" s="269">
        <v>0</v>
      </c>
      <c r="I672" s="171"/>
      <c r="J672" s="20"/>
      <c r="K672" s="20">
        <v>0</v>
      </c>
      <c r="L672" s="31" t="s">
        <v>23</v>
      </c>
      <c r="M672" s="32">
        <v>0</v>
      </c>
      <c r="N672" s="33" t="s">
        <v>448</v>
      </c>
      <c r="O672" s="33">
        <v>426</v>
      </c>
      <c r="P672" s="34"/>
      <c r="Q6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72" s="16" t="s">
        <v>23</v>
      </c>
      <c r="S672" s="32">
        <v>0</v>
      </c>
      <c r="T672" s="267"/>
    </row>
    <row r="673" spans="1:20" ht="33" customHeight="1" x14ac:dyDescent="0.25">
      <c r="A673" s="1"/>
      <c r="B673" s="142">
        <v>400140</v>
      </c>
      <c r="C673" s="155" t="s">
        <v>501</v>
      </c>
      <c r="D673" s="157" t="s">
        <v>502</v>
      </c>
      <c r="E673" s="140"/>
      <c r="F673" s="140" t="s">
        <v>22</v>
      </c>
      <c r="G673" s="141">
        <v>135.76</v>
      </c>
      <c r="H673" s="269">
        <v>1568300</v>
      </c>
      <c r="I673" s="171"/>
      <c r="J673" s="20"/>
      <c r="K673" s="20">
        <v>0</v>
      </c>
      <c r="L673" s="31" t="s">
        <v>23</v>
      </c>
      <c r="M673" s="32">
        <v>100</v>
      </c>
      <c r="N673" s="33" t="s">
        <v>448</v>
      </c>
      <c r="O673" s="33">
        <v>426</v>
      </c>
      <c r="P673" s="34"/>
      <c r="Q6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73" s="16" t="s">
        <v>23</v>
      </c>
      <c r="S673" s="32">
        <v>100</v>
      </c>
      <c r="T673" s="267"/>
    </row>
    <row r="674" spans="1:20" ht="66.75" customHeight="1" x14ac:dyDescent="0.25">
      <c r="A674" s="1"/>
      <c r="B674" s="142"/>
      <c r="C674" s="140">
        <v>90120</v>
      </c>
      <c r="D674" s="157" t="s">
        <v>503</v>
      </c>
      <c r="E674" s="140"/>
      <c r="F674" s="140" t="s">
        <v>22</v>
      </c>
      <c r="G674" s="141">
        <v>0</v>
      </c>
      <c r="H674" s="269">
        <v>0</v>
      </c>
      <c r="I674" s="171"/>
      <c r="J674" s="20"/>
      <c r="K674" s="20">
        <v>0</v>
      </c>
      <c r="L674" s="31" t="s">
        <v>23</v>
      </c>
      <c r="M674" s="32">
        <v>0</v>
      </c>
      <c r="N674" s="33" t="s">
        <v>448</v>
      </c>
      <c r="O674" s="33">
        <v>426</v>
      </c>
      <c r="P674" s="34"/>
      <c r="Q6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74" s="16" t="s">
        <v>23</v>
      </c>
      <c r="S674" s="32">
        <v>0</v>
      </c>
      <c r="T674" s="267"/>
    </row>
    <row r="675" spans="1:20" ht="49.5" customHeight="1" x14ac:dyDescent="0.25">
      <c r="A675" s="1"/>
      <c r="B675" s="114">
        <v>400142</v>
      </c>
      <c r="C675" s="155" t="s">
        <v>504</v>
      </c>
      <c r="D675" s="157" t="s">
        <v>505</v>
      </c>
      <c r="E675" s="140"/>
      <c r="F675" s="140" t="s">
        <v>22</v>
      </c>
      <c r="G675" s="141">
        <v>30.03</v>
      </c>
      <c r="H675" s="269">
        <v>346907</v>
      </c>
      <c r="I675" s="171"/>
      <c r="J675" s="20"/>
      <c r="K675" s="20">
        <v>0</v>
      </c>
      <c r="L675" s="31" t="s">
        <v>186</v>
      </c>
      <c r="M675" s="32">
        <v>100</v>
      </c>
      <c r="N675" s="33" t="s">
        <v>448</v>
      </c>
      <c r="O675" s="33">
        <v>454</v>
      </c>
      <c r="P675" s="34"/>
      <c r="Q6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75" s="16" t="s">
        <v>186</v>
      </c>
      <c r="S675" s="32">
        <v>100</v>
      </c>
      <c r="T675" s="267"/>
    </row>
    <row r="676" spans="1:20" ht="48.75" customHeight="1" x14ac:dyDescent="0.25">
      <c r="A676" s="1"/>
      <c r="B676" s="114">
        <v>400166</v>
      </c>
      <c r="C676" s="155" t="s">
        <v>506</v>
      </c>
      <c r="D676" s="157" t="s">
        <v>507</v>
      </c>
      <c r="E676" s="140"/>
      <c r="F676" s="140" t="s">
        <v>22</v>
      </c>
      <c r="G676" s="141">
        <v>69.680000000000007</v>
      </c>
      <c r="H676" s="269">
        <v>804943</v>
      </c>
      <c r="I676" s="171"/>
      <c r="J676" s="20"/>
      <c r="K676" s="20">
        <v>0</v>
      </c>
      <c r="L676" s="31" t="s">
        <v>23</v>
      </c>
      <c r="M676" s="32">
        <v>100</v>
      </c>
      <c r="N676" s="33" t="s">
        <v>448</v>
      </c>
      <c r="O676" s="33">
        <v>426</v>
      </c>
      <c r="P676" s="34"/>
      <c r="Q6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76" s="16" t="s">
        <v>23</v>
      </c>
      <c r="S676" s="32">
        <v>100</v>
      </c>
      <c r="T676" s="267"/>
    </row>
    <row r="677" spans="1:20" ht="71.25" x14ac:dyDescent="0.25">
      <c r="A677" s="1"/>
      <c r="B677" s="114"/>
      <c r="C677" s="155">
        <v>90122</v>
      </c>
      <c r="D677" s="157" t="s">
        <v>508</v>
      </c>
      <c r="E677" s="140"/>
      <c r="F677" s="140" t="s">
        <v>22</v>
      </c>
      <c r="G677" s="141">
        <v>0</v>
      </c>
      <c r="H677" s="269">
        <v>0</v>
      </c>
      <c r="I677" s="171"/>
      <c r="J677" s="20"/>
      <c r="K677" s="20">
        <v>0</v>
      </c>
      <c r="L677" s="31" t="s">
        <v>23</v>
      </c>
      <c r="M677" s="32">
        <v>0</v>
      </c>
      <c r="N677" s="33" t="s">
        <v>448</v>
      </c>
      <c r="O677" s="33">
        <v>426</v>
      </c>
      <c r="P677" s="34"/>
      <c r="Q6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77" s="16" t="s">
        <v>23</v>
      </c>
      <c r="S677" s="32">
        <v>0</v>
      </c>
      <c r="T677" s="267"/>
    </row>
    <row r="678" spans="1:20" ht="42.75" x14ac:dyDescent="0.25">
      <c r="A678" s="1"/>
      <c r="B678" s="112">
        <v>400167</v>
      </c>
      <c r="C678" s="155" t="s">
        <v>509</v>
      </c>
      <c r="D678" s="157" t="s">
        <v>510</v>
      </c>
      <c r="E678" s="140"/>
      <c r="F678" s="140" t="s">
        <v>22</v>
      </c>
      <c r="G678" s="141">
        <v>125.07</v>
      </c>
      <c r="H678" s="269">
        <v>1444809</v>
      </c>
      <c r="I678" s="171"/>
      <c r="J678" s="20"/>
      <c r="K678" s="20">
        <v>0</v>
      </c>
      <c r="L678" s="31" t="s">
        <v>23</v>
      </c>
      <c r="M678" s="32">
        <v>100</v>
      </c>
      <c r="N678" s="33" t="s">
        <v>448</v>
      </c>
      <c r="O678" s="33">
        <v>426</v>
      </c>
      <c r="P678" s="34"/>
      <c r="Q6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78" s="16" t="s">
        <v>23</v>
      </c>
      <c r="S678" s="32">
        <v>100</v>
      </c>
      <c r="T678" s="267"/>
    </row>
    <row r="679" spans="1:20" ht="92.25" customHeight="1" x14ac:dyDescent="0.25">
      <c r="A679" s="1"/>
      <c r="B679" s="112"/>
      <c r="C679" s="140">
        <v>90123</v>
      </c>
      <c r="D679" s="157" t="s">
        <v>511</v>
      </c>
      <c r="E679" s="140"/>
      <c r="F679" s="140" t="s">
        <v>22</v>
      </c>
      <c r="G679" s="141">
        <v>0</v>
      </c>
      <c r="H679" s="269">
        <v>0</v>
      </c>
      <c r="I679" s="171"/>
      <c r="J679" s="20"/>
      <c r="K679" s="20">
        <v>0</v>
      </c>
      <c r="L679" s="31" t="s">
        <v>23</v>
      </c>
      <c r="M679" s="32">
        <v>0</v>
      </c>
      <c r="N679" s="33" t="s">
        <v>448</v>
      </c>
      <c r="O679" s="33">
        <v>426</v>
      </c>
      <c r="P679" s="34"/>
      <c r="Q6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9" s="16" t="s">
        <v>23</v>
      </c>
      <c r="S679" s="32">
        <v>0</v>
      </c>
      <c r="T679" s="267"/>
    </row>
    <row r="680" spans="1:20" ht="42.75" x14ac:dyDescent="0.25">
      <c r="A680" s="1"/>
      <c r="B680" s="112">
        <v>400168</v>
      </c>
      <c r="C680" s="155" t="s">
        <v>512</v>
      </c>
      <c r="D680" s="157" t="s">
        <v>513</v>
      </c>
      <c r="E680" s="140"/>
      <c r="F680" s="140" t="s">
        <v>22</v>
      </c>
      <c r="G680" s="141">
        <v>114.22</v>
      </c>
      <c r="H680" s="269">
        <v>1319469</v>
      </c>
      <c r="I680" s="171"/>
      <c r="J680" s="20"/>
      <c r="K680" s="20">
        <v>0</v>
      </c>
      <c r="L680" s="31" t="s">
        <v>23</v>
      </c>
      <c r="M680" s="32">
        <v>100</v>
      </c>
      <c r="N680" s="33" t="s">
        <v>448</v>
      </c>
      <c r="O680" s="33">
        <v>426</v>
      </c>
      <c r="P680" s="34"/>
      <c r="Q6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80" s="16" t="s">
        <v>23</v>
      </c>
      <c r="S680" s="32">
        <v>100</v>
      </c>
      <c r="T680" s="267"/>
    </row>
    <row r="681" spans="1:20" ht="71.25" x14ac:dyDescent="0.25">
      <c r="A681" s="1"/>
      <c r="B681" s="112"/>
      <c r="C681" s="140">
        <v>90124</v>
      </c>
      <c r="D681" s="157" t="s">
        <v>514</v>
      </c>
      <c r="E681" s="140"/>
      <c r="F681" s="140" t="s">
        <v>22</v>
      </c>
      <c r="G681" s="141">
        <v>0</v>
      </c>
      <c r="H681" s="269">
        <v>0</v>
      </c>
      <c r="I681" s="171"/>
      <c r="J681" s="20"/>
      <c r="K681" s="20">
        <v>0</v>
      </c>
      <c r="L681" s="31" t="s">
        <v>23</v>
      </c>
      <c r="M681" s="32">
        <v>0</v>
      </c>
      <c r="N681" s="33" t="s">
        <v>448</v>
      </c>
      <c r="O681" s="33">
        <v>426</v>
      </c>
      <c r="P681" s="34"/>
      <c r="Q6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81" s="16" t="s">
        <v>23</v>
      </c>
      <c r="S681" s="32">
        <v>0</v>
      </c>
      <c r="T681" s="267"/>
    </row>
    <row r="682" spans="1:20" ht="71.25" x14ac:dyDescent="0.25">
      <c r="A682" s="1"/>
      <c r="B682" s="112">
        <v>400169</v>
      </c>
      <c r="C682" s="155" t="s">
        <v>515</v>
      </c>
      <c r="D682" s="157" t="s">
        <v>516</v>
      </c>
      <c r="E682" s="140"/>
      <c r="F682" s="140" t="s">
        <v>22</v>
      </c>
      <c r="G682" s="141">
        <v>167.99</v>
      </c>
      <c r="H682" s="269">
        <v>1940620</v>
      </c>
      <c r="I682" s="171"/>
      <c r="J682" s="20"/>
      <c r="K682" s="20">
        <v>0</v>
      </c>
      <c r="L682" s="31" t="s">
        <v>23</v>
      </c>
      <c r="M682" s="32">
        <v>100</v>
      </c>
      <c r="N682" s="33" t="s">
        <v>448</v>
      </c>
      <c r="O682" s="33">
        <v>426</v>
      </c>
      <c r="P682" s="34"/>
      <c r="Q6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82" s="16" t="s">
        <v>23</v>
      </c>
      <c r="S682" s="32">
        <v>100</v>
      </c>
      <c r="T682" s="267"/>
    </row>
    <row r="683" spans="1:20" ht="99.75" x14ac:dyDescent="0.25">
      <c r="A683" s="1"/>
      <c r="B683" s="112"/>
      <c r="C683" s="140">
        <v>90125</v>
      </c>
      <c r="D683" s="157" t="s">
        <v>517</v>
      </c>
      <c r="E683" s="140"/>
      <c r="F683" s="140" t="s">
        <v>22</v>
      </c>
      <c r="G683" s="141">
        <v>0</v>
      </c>
      <c r="H683" s="269">
        <v>0</v>
      </c>
      <c r="I683" s="171"/>
      <c r="J683" s="20"/>
      <c r="K683" s="20">
        <v>0</v>
      </c>
      <c r="L683" s="31" t="s">
        <v>23</v>
      </c>
      <c r="M683" s="32">
        <v>0</v>
      </c>
      <c r="N683" s="33" t="s">
        <v>448</v>
      </c>
      <c r="O683" s="33">
        <v>426</v>
      </c>
      <c r="P683" s="34"/>
      <c r="Q6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83" s="16" t="s">
        <v>23</v>
      </c>
      <c r="S683" s="32">
        <v>0</v>
      </c>
      <c r="T683" s="267"/>
    </row>
    <row r="684" spans="1:20" ht="42.75" x14ac:dyDescent="0.25">
      <c r="A684" s="1"/>
      <c r="B684" s="112"/>
      <c r="C684" s="191" t="s">
        <v>518</v>
      </c>
      <c r="D684" s="157" t="s">
        <v>519</v>
      </c>
      <c r="E684" s="140"/>
      <c r="F684" s="140" t="s">
        <v>22</v>
      </c>
      <c r="G684" s="141">
        <v>37.96</v>
      </c>
      <c r="H684" s="269">
        <v>438514</v>
      </c>
      <c r="I684" s="171"/>
      <c r="J684" s="20"/>
      <c r="K684" s="20">
        <v>0</v>
      </c>
      <c r="L684" s="31" t="s">
        <v>23</v>
      </c>
      <c r="M684" s="32">
        <v>100</v>
      </c>
      <c r="N684" s="33" t="s">
        <v>448</v>
      </c>
      <c r="O684" s="33">
        <v>426</v>
      </c>
      <c r="P684" s="34"/>
      <c r="Q6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84" s="16" t="s">
        <v>23</v>
      </c>
      <c r="S684" s="32">
        <v>100</v>
      </c>
      <c r="T684" s="267"/>
    </row>
    <row r="685" spans="1:20" ht="71.25" x14ac:dyDescent="0.25">
      <c r="A685" s="1"/>
      <c r="B685" s="112"/>
      <c r="C685" s="191">
        <v>90131</v>
      </c>
      <c r="D685" s="157" t="s">
        <v>520</v>
      </c>
      <c r="E685" s="140"/>
      <c r="F685" s="140" t="s">
        <v>22</v>
      </c>
      <c r="G685" s="141">
        <v>0</v>
      </c>
      <c r="H685" s="269">
        <v>0</v>
      </c>
      <c r="I685" s="171"/>
      <c r="J685" s="20"/>
      <c r="K685" s="20">
        <v>0</v>
      </c>
      <c r="L685" s="31" t="s">
        <v>23</v>
      </c>
      <c r="M685" s="32">
        <v>0</v>
      </c>
      <c r="N685" s="33" t="s">
        <v>448</v>
      </c>
      <c r="O685" s="33">
        <v>426</v>
      </c>
      <c r="P685" s="34"/>
      <c r="Q6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85" s="16" t="s">
        <v>23</v>
      </c>
      <c r="S685" s="32">
        <v>0</v>
      </c>
      <c r="T685" s="267"/>
    </row>
    <row r="686" spans="1:20" ht="29.25" thickBot="1" x14ac:dyDescent="0.3">
      <c r="A686" s="1"/>
      <c r="B686" s="112"/>
      <c r="C686" s="212" t="s">
        <v>521</v>
      </c>
      <c r="D686" s="165" t="s">
        <v>522</v>
      </c>
      <c r="E686" s="150"/>
      <c r="F686" s="150" t="s">
        <v>22</v>
      </c>
      <c r="G686" s="158">
        <v>255.91</v>
      </c>
      <c r="H686" s="269">
        <v>2956272</v>
      </c>
      <c r="I686" s="172"/>
      <c r="J686" s="20"/>
      <c r="K686" s="20">
        <v>0</v>
      </c>
      <c r="L686" s="31" t="s">
        <v>23</v>
      </c>
      <c r="M686" s="32">
        <v>100</v>
      </c>
      <c r="N686" s="33" t="s">
        <v>448</v>
      </c>
      <c r="O686" s="33">
        <v>426</v>
      </c>
      <c r="P686" s="34"/>
      <c r="Q6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86" s="16" t="s">
        <v>23</v>
      </c>
      <c r="S686" s="32">
        <v>100</v>
      </c>
      <c r="T686" s="267"/>
    </row>
    <row r="687" spans="1:20" ht="16.5" customHeight="1" x14ac:dyDescent="0.25">
      <c r="A687" s="1"/>
      <c r="B687" s="569">
        <v>400173</v>
      </c>
      <c r="C687" s="591" t="s">
        <v>523</v>
      </c>
      <c r="D687" s="562" t="s">
        <v>524</v>
      </c>
      <c r="E687" s="280">
        <v>1</v>
      </c>
      <c r="F687" s="281" t="s">
        <v>525</v>
      </c>
      <c r="G687" s="282">
        <v>63.83</v>
      </c>
      <c r="H687" s="269">
        <v>737364</v>
      </c>
      <c r="I687" s="283"/>
      <c r="J687" s="273"/>
      <c r="K687" s="273">
        <v>0</v>
      </c>
      <c r="L687" s="16" t="s">
        <v>23</v>
      </c>
      <c r="M687" s="17">
        <v>100</v>
      </c>
      <c r="N687" s="3" t="s">
        <v>448</v>
      </c>
      <c r="O687" s="3">
        <v>426</v>
      </c>
      <c r="P687" s="4"/>
      <c r="Q687" s="108" t="s">
        <v>526</v>
      </c>
      <c r="R687" s="16" t="s">
        <v>23</v>
      </c>
      <c r="S687" s="17">
        <v>100</v>
      </c>
      <c r="T687" s="267"/>
    </row>
    <row r="688" spans="1:20" ht="21.75" customHeight="1" x14ac:dyDescent="0.25">
      <c r="A688" s="1"/>
      <c r="B688" s="569"/>
      <c r="C688" s="592"/>
      <c r="D688" s="563"/>
      <c r="E688" s="19">
        <v>2</v>
      </c>
      <c r="F688" s="284" t="s">
        <v>527</v>
      </c>
      <c r="G688" s="14">
        <v>76.81</v>
      </c>
      <c r="H688" s="269">
        <v>887309</v>
      </c>
      <c r="I688" s="285">
        <f>+G688-G687</f>
        <v>12.980000000000004</v>
      </c>
      <c r="J688" s="286"/>
      <c r="K688" s="273">
        <v>0</v>
      </c>
      <c r="L688" s="16" t="s">
        <v>23</v>
      </c>
      <c r="M688" s="17">
        <v>100</v>
      </c>
      <c r="N688" s="3" t="s">
        <v>448</v>
      </c>
      <c r="O688" s="3">
        <v>426</v>
      </c>
      <c r="P688" s="4"/>
      <c r="Q688" s="108" t="s">
        <v>526</v>
      </c>
      <c r="R688" s="16"/>
      <c r="S688" s="17"/>
      <c r="T688" s="267"/>
    </row>
    <row r="689" spans="1:20" ht="24.75" customHeight="1" x14ac:dyDescent="0.25">
      <c r="A689" s="1"/>
      <c r="B689" s="569"/>
      <c r="C689" s="592"/>
      <c r="D689" s="563"/>
      <c r="E689" s="19">
        <v>3</v>
      </c>
      <c r="F689" s="284" t="s">
        <v>528</v>
      </c>
      <c r="G689" s="14">
        <v>258.12</v>
      </c>
      <c r="H689" s="269">
        <v>2981802</v>
      </c>
      <c r="I689" s="285">
        <f>+G689-G687</f>
        <v>194.29000000000002</v>
      </c>
      <c r="J689" s="286"/>
      <c r="K689" s="273">
        <v>0</v>
      </c>
      <c r="L689" s="16" t="s">
        <v>23</v>
      </c>
      <c r="M689" s="17">
        <v>100</v>
      </c>
      <c r="N689" s="3" t="s">
        <v>448</v>
      </c>
      <c r="O689" s="3">
        <v>426</v>
      </c>
      <c r="P689" s="4"/>
      <c r="Q689" s="108" t="s">
        <v>526</v>
      </c>
      <c r="R689" s="16"/>
      <c r="S689" s="17"/>
      <c r="T689" s="267"/>
    </row>
    <row r="690" spans="1:20" ht="20.25" customHeight="1" x14ac:dyDescent="0.25">
      <c r="A690" s="1"/>
      <c r="B690" s="569"/>
      <c r="C690" s="592"/>
      <c r="D690" s="563"/>
      <c r="E690" s="19">
        <v>4</v>
      </c>
      <c r="F690" s="284" t="s">
        <v>529</v>
      </c>
      <c r="G690" s="14">
        <v>659.68</v>
      </c>
      <c r="H690" s="269">
        <v>7620623</v>
      </c>
      <c r="I690" s="285">
        <f>+G690-G687</f>
        <v>595.84999999999991</v>
      </c>
      <c r="J690" s="286"/>
      <c r="K690" s="273">
        <v>0</v>
      </c>
      <c r="L690" s="16" t="s">
        <v>23</v>
      </c>
      <c r="M690" s="17">
        <v>100</v>
      </c>
      <c r="N690" s="3" t="s">
        <v>448</v>
      </c>
      <c r="O690" s="3">
        <v>426</v>
      </c>
      <c r="P690" s="4"/>
      <c r="Q690" s="108" t="s">
        <v>526</v>
      </c>
      <c r="R690" s="16"/>
      <c r="S690" s="17"/>
      <c r="T690" s="267"/>
    </row>
    <row r="691" spans="1:20" ht="18.75" customHeight="1" thickBot="1" x14ac:dyDescent="0.3">
      <c r="A691" s="1"/>
      <c r="B691" s="569"/>
      <c r="C691" s="593"/>
      <c r="D691" s="564"/>
      <c r="E691" s="287">
        <v>5</v>
      </c>
      <c r="F691" s="288" t="s">
        <v>530</v>
      </c>
      <c r="G691" s="289">
        <v>761.72</v>
      </c>
      <c r="H691" s="269">
        <v>8799389</v>
      </c>
      <c r="I691" s="290">
        <f>+G691-G687</f>
        <v>697.89</v>
      </c>
      <c r="J691" s="286"/>
      <c r="K691" s="273">
        <v>0</v>
      </c>
      <c r="L691" s="16" t="s">
        <v>23</v>
      </c>
      <c r="M691" s="17">
        <v>100</v>
      </c>
      <c r="N691" s="3" t="s">
        <v>448</v>
      </c>
      <c r="O691" s="3">
        <v>426</v>
      </c>
      <c r="P691" s="4"/>
      <c r="Q691" s="108" t="s">
        <v>526</v>
      </c>
      <c r="R691" s="16"/>
      <c r="S691" s="17"/>
      <c r="T691" s="267"/>
    </row>
    <row r="692" spans="1:20" ht="30.75" customHeight="1" x14ac:dyDescent="0.25">
      <c r="A692" s="1"/>
      <c r="B692" s="569">
        <v>90134</v>
      </c>
      <c r="C692" s="592">
        <v>90134</v>
      </c>
      <c r="D692" s="563" t="s">
        <v>531</v>
      </c>
      <c r="E692" s="291">
        <v>1</v>
      </c>
      <c r="F692" s="292" t="s">
        <v>525</v>
      </c>
      <c r="G692" s="293">
        <v>0</v>
      </c>
      <c r="H692" s="269">
        <v>0</v>
      </c>
      <c r="I692" s="283"/>
      <c r="J692" s="273"/>
      <c r="K692" s="273">
        <v>0</v>
      </c>
      <c r="L692" s="16" t="s">
        <v>23</v>
      </c>
      <c r="M692" s="17">
        <v>0</v>
      </c>
      <c r="N692" s="3" t="s">
        <v>448</v>
      </c>
      <c r="O692" s="3">
        <v>426</v>
      </c>
      <c r="P692" s="4"/>
      <c r="Q692" s="108" t="s">
        <v>526</v>
      </c>
      <c r="R692" s="16" t="s">
        <v>23</v>
      </c>
      <c r="S692" s="17">
        <v>0</v>
      </c>
      <c r="T692" s="267"/>
    </row>
    <row r="693" spans="1:20" ht="30.75" customHeight="1" x14ac:dyDescent="0.25">
      <c r="A693" s="1"/>
      <c r="B693" s="569"/>
      <c r="C693" s="592"/>
      <c r="D693" s="563"/>
      <c r="E693" s="19">
        <v>2</v>
      </c>
      <c r="F693" s="284" t="s">
        <v>527</v>
      </c>
      <c r="G693" s="14">
        <v>0</v>
      </c>
      <c r="H693" s="269">
        <v>0</v>
      </c>
      <c r="I693" s="285"/>
      <c r="J693" s="273"/>
      <c r="K693" s="273">
        <v>0</v>
      </c>
      <c r="L693" s="16" t="s">
        <v>23</v>
      </c>
      <c r="M693" s="17">
        <v>0</v>
      </c>
      <c r="N693" s="3" t="s">
        <v>448</v>
      </c>
      <c r="O693" s="3">
        <v>426</v>
      </c>
      <c r="P693" s="4"/>
      <c r="Q693" s="108" t="s">
        <v>526</v>
      </c>
      <c r="R693" s="16"/>
      <c r="S693" s="17"/>
      <c r="T693" s="267"/>
    </row>
    <row r="694" spans="1:20" ht="33.75" customHeight="1" x14ac:dyDescent="0.25">
      <c r="A694" s="1"/>
      <c r="B694" s="569"/>
      <c r="C694" s="592"/>
      <c r="D694" s="563"/>
      <c r="E694" s="19">
        <v>3</v>
      </c>
      <c r="F694" s="284" t="s">
        <v>528</v>
      </c>
      <c r="G694" s="14">
        <v>0</v>
      </c>
      <c r="H694" s="269">
        <v>0</v>
      </c>
      <c r="I694" s="285"/>
      <c r="J694" s="273"/>
      <c r="K694" s="273">
        <v>0</v>
      </c>
      <c r="L694" s="16" t="s">
        <v>23</v>
      </c>
      <c r="M694" s="17">
        <v>0</v>
      </c>
      <c r="N694" s="3" t="s">
        <v>448</v>
      </c>
      <c r="O694" s="3">
        <v>426</v>
      </c>
      <c r="P694" s="4"/>
      <c r="Q694" s="108" t="s">
        <v>526</v>
      </c>
      <c r="R694" s="16"/>
      <c r="S694" s="17"/>
      <c r="T694" s="267"/>
    </row>
    <row r="695" spans="1:20" ht="26.25" customHeight="1" x14ac:dyDescent="0.25">
      <c r="A695" s="1"/>
      <c r="B695" s="569"/>
      <c r="C695" s="592"/>
      <c r="D695" s="563"/>
      <c r="E695" s="19">
        <v>4</v>
      </c>
      <c r="F695" s="284" t="s">
        <v>529</v>
      </c>
      <c r="G695" s="14">
        <v>0</v>
      </c>
      <c r="H695" s="269">
        <v>0</v>
      </c>
      <c r="I695" s="285"/>
      <c r="J695" s="273"/>
      <c r="K695" s="273">
        <v>0</v>
      </c>
      <c r="L695" s="16" t="s">
        <v>23</v>
      </c>
      <c r="M695" s="17">
        <v>0</v>
      </c>
      <c r="N695" s="3" t="s">
        <v>448</v>
      </c>
      <c r="O695" s="3">
        <v>426</v>
      </c>
      <c r="P695" s="4"/>
      <c r="Q695" s="108" t="s">
        <v>526</v>
      </c>
      <c r="R695" s="16"/>
      <c r="S695" s="17"/>
      <c r="T695" s="267"/>
    </row>
    <row r="696" spans="1:20" ht="34.5" customHeight="1" thickBot="1" x14ac:dyDescent="0.3">
      <c r="A696" s="1"/>
      <c r="B696" s="569"/>
      <c r="C696" s="592"/>
      <c r="D696" s="563"/>
      <c r="E696" s="276">
        <v>5</v>
      </c>
      <c r="F696" s="294" t="s">
        <v>530</v>
      </c>
      <c r="G696" s="277">
        <v>0</v>
      </c>
      <c r="H696" s="269">
        <v>0</v>
      </c>
      <c r="I696" s="290"/>
      <c r="J696" s="273"/>
      <c r="K696" s="273">
        <v>0</v>
      </c>
      <c r="L696" s="16" t="s">
        <v>23</v>
      </c>
      <c r="M696" s="17">
        <v>0</v>
      </c>
      <c r="N696" s="3" t="s">
        <v>448</v>
      </c>
      <c r="O696" s="3">
        <v>426</v>
      </c>
      <c r="P696" s="4"/>
      <c r="Q696" s="108" t="s">
        <v>526</v>
      </c>
      <c r="R696" s="16"/>
      <c r="S696" s="17"/>
      <c r="T696" s="267"/>
    </row>
    <row r="697" spans="1:20" ht="18.75" customHeight="1" x14ac:dyDescent="0.25">
      <c r="A697" s="1"/>
      <c r="B697" s="569">
        <v>400174</v>
      </c>
      <c r="C697" s="591" t="s">
        <v>532</v>
      </c>
      <c r="D697" s="562" t="s">
        <v>533</v>
      </c>
      <c r="E697" s="280">
        <v>1</v>
      </c>
      <c r="F697" s="281" t="s">
        <v>525</v>
      </c>
      <c r="G697" s="282">
        <v>65.44</v>
      </c>
      <c r="H697" s="269">
        <v>755963</v>
      </c>
      <c r="I697" s="283"/>
      <c r="J697" s="273"/>
      <c r="K697" s="273">
        <v>0</v>
      </c>
      <c r="L697" s="16" t="s">
        <v>23</v>
      </c>
      <c r="M697" s="17">
        <v>100</v>
      </c>
      <c r="N697" s="3" t="s">
        <v>448</v>
      </c>
      <c r="O697" s="3">
        <v>426</v>
      </c>
      <c r="P697" s="4"/>
      <c r="Q697" s="108" t="s">
        <v>526</v>
      </c>
      <c r="R697" s="16" t="s">
        <v>23</v>
      </c>
      <c r="S697" s="17">
        <v>100</v>
      </c>
      <c r="T697" s="267"/>
    </row>
    <row r="698" spans="1:20" ht="18.75" customHeight="1" x14ac:dyDescent="0.25">
      <c r="A698" s="1"/>
      <c r="B698" s="569"/>
      <c r="C698" s="592"/>
      <c r="D698" s="563"/>
      <c r="E698" s="19">
        <v>2</v>
      </c>
      <c r="F698" s="284" t="s">
        <v>527</v>
      </c>
      <c r="G698" s="14">
        <v>77.319999999999993</v>
      </c>
      <c r="H698" s="269">
        <v>893201</v>
      </c>
      <c r="I698" s="285">
        <f>+G698-G697</f>
        <v>11.879999999999995</v>
      </c>
      <c r="J698" s="286"/>
      <c r="K698" s="273">
        <v>0</v>
      </c>
      <c r="L698" s="16" t="s">
        <v>23</v>
      </c>
      <c r="M698" s="17">
        <v>100</v>
      </c>
      <c r="N698" s="3" t="s">
        <v>448</v>
      </c>
      <c r="O698" s="3">
        <v>426</v>
      </c>
      <c r="P698" s="4"/>
      <c r="Q698" s="108" t="s">
        <v>526</v>
      </c>
      <c r="R698" s="16"/>
      <c r="S698" s="17"/>
      <c r="T698" s="267"/>
    </row>
    <row r="699" spans="1:20" ht="18.75" customHeight="1" x14ac:dyDescent="0.25">
      <c r="A699" s="1"/>
      <c r="B699" s="569"/>
      <c r="C699" s="592"/>
      <c r="D699" s="563"/>
      <c r="E699" s="19">
        <v>3</v>
      </c>
      <c r="F699" s="284" t="s">
        <v>528</v>
      </c>
      <c r="G699" s="14">
        <v>280.77</v>
      </c>
      <c r="H699" s="269">
        <v>3243455</v>
      </c>
      <c r="I699" s="285">
        <f>+G699-G697</f>
        <v>215.32999999999998</v>
      </c>
      <c r="J699" s="286"/>
      <c r="K699" s="273">
        <v>0</v>
      </c>
      <c r="L699" s="16" t="s">
        <v>23</v>
      </c>
      <c r="M699" s="17">
        <v>100</v>
      </c>
      <c r="N699" s="3" t="s">
        <v>448</v>
      </c>
      <c r="O699" s="3">
        <v>426</v>
      </c>
      <c r="P699" s="4"/>
      <c r="Q699" s="108" t="s">
        <v>526</v>
      </c>
      <c r="R699" s="16"/>
      <c r="S699" s="17"/>
      <c r="T699" s="267"/>
    </row>
    <row r="700" spans="1:20" ht="18.75" customHeight="1" x14ac:dyDescent="0.25">
      <c r="A700" s="1"/>
      <c r="B700" s="569"/>
      <c r="C700" s="592"/>
      <c r="D700" s="563"/>
      <c r="E700" s="19">
        <v>4</v>
      </c>
      <c r="F700" s="284" t="s">
        <v>529</v>
      </c>
      <c r="G700" s="14">
        <v>718.84</v>
      </c>
      <c r="H700" s="269">
        <v>8304040</v>
      </c>
      <c r="I700" s="285">
        <f>+G700-G697</f>
        <v>653.40000000000009</v>
      </c>
      <c r="J700" s="286"/>
      <c r="K700" s="273">
        <v>0</v>
      </c>
      <c r="L700" s="16" t="s">
        <v>23</v>
      </c>
      <c r="M700" s="17">
        <v>100</v>
      </c>
      <c r="N700" s="3" t="s">
        <v>448</v>
      </c>
      <c r="O700" s="3">
        <v>426</v>
      </c>
      <c r="P700" s="4"/>
      <c r="Q700" s="108" t="s">
        <v>526</v>
      </c>
      <c r="R700" s="16"/>
      <c r="S700" s="17"/>
      <c r="T700" s="267"/>
    </row>
    <row r="701" spans="1:20" ht="26.25" customHeight="1" thickBot="1" x14ac:dyDescent="0.3">
      <c r="A701" s="1"/>
      <c r="B701" s="569"/>
      <c r="C701" s="593"/>
      <c r="D701" s="564"/>
      <c r="E701" s="287">
        <v>5</v>
      </c>
      <c r="F701" s="288" t="s">
        <v>534</v>
      </c>
      <c r="G701" s="289">
        <v>1630.19</v>
      </c>
      <c r="H701" s="269">
        <v>18831955</v>
      </c>
      <c r="I701" s="290">
        <f>+G701-G697</f>
        <v>1564.75</v>
      </c>
      <c r="J701" s="286"/>
      <c r="K701" s="273">
        <v>0</v>
      </c>
      <c r="L701" s="16" t="s">
        <v>23</v>
      </c>
      <c r="M701" s="17">
        <v>100</v>
      </c>
      <c r="N701" s="3" t="s">
        <v>448</v>
      </c>
      <c r="O701" s="3">
        <v>426</v>
      </c>
      <c r="P701" s="4"/>
      <c r="Q701" s="108" t="s">
        <v>526</v>
      </c>
      <c r="R701" s="16"/>
      <c r="S701" s="17"/>
      <c r="T701" s="267"/>
    </row>
    <row r="702" spans="1:20" ht="32.25" customHeight="1" x14ac:dyDescent="0.25">
      <c r="A702" s="1"/>
      <c r="B702" s="570">
        <v>90135</v>
      </c>
      <c r="C702" s="591">
        <v>90135</v>
      </c>
      <c r="D702" s="562" t="s">
        <v>535</v>
      </c>
      <c r="E702" s="280">
        <v>1</v>
      </c>
      <c r="F702" s="281" t="s">
        <v>525</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2.25" customHeight="1" x14ac:dyDescent="0.25">
      <c r="A703" s="1"/>
      <c r="B703" s="571"/>
      <c r="C703" s="592"/>
      <c r="D703" s="563"/>
      <c r="E703" s="19">
        <v>2</v>
      </c>
      <c r="F703" s="284" t="s">
        <v>527</v>
      </c>
      <c r="G703" s="14">
        <v>0</v>
      </c>
      <c r="H703" s="269">
        <v>0</v>
      </c>
      <c r="I703" s="285"/>
      <c r="J703" s="273"/>
      <c r="K703" s="273">
        <v>0</v>
      </c>
      <c r="L703" s="16" t="s">
        <v>23</v>
      </c>
      <c r="M703" s="17">
        <v>0</v>
      </c>
      <c r="N703" s="3" t="s">
        <v>448</v>
      </c>
      <c r="O703" s="3">
        <v>426</v>
      </c>
      <c r="P703" s="4"/>
      <c r="Q703" s="108" t="s">
        <v>526</v>
      </c>
      <c r="R703" s="16"/>
      <c r="S703" s="17"/>
      <c r="T703" s="267"/>
    </row>
    <row r="704" spans="1:20" ht="27.75" customHeight="1" x14ac:dyDescent="0.25">
      <c r="A704" s="1"/>
      <c r="B704" s="571"/>
      <c r="C704" s="592"/>
      <c r="D704" s="563"/>
      <c r="E704" s="19">
        <v>3</v>
      </c>
      <c r="F704" s="284" t="s">
        <v>528</v>
      </c>
      <c r="G704" s="14">
        <v>0</v>
      </c>
      <c r="H704" s="269">
        <v>0</v>
      </c>
      <c r="I704" s="285"/>
      <c r="J704" s="273"/>
      <c r="K704" s="273">
        <v>0</v>
      </c>
      <c r="L704" s="16" t="s">
        <v>23</v>
      </c>
      <c r="M704" s="17">
        <v>0</v>
      </c>
      <c r="N704" s="3" t="s">
        <v>448</v>
      </c>
      <c r="O704" s="3">
        <v>426</v>
      </c>
      <c r="P704" s="4"/>
      <c r="Q704" s="108" t="s">
        <v>526</v>
      </c>
      <c r="R704" s="16"/>
      <c r="S704" s="17"/>
      <c r="T704" s="267"/>
    </row>
    <row r="705" spans="1:20" ht="32.25" customHeight="1" x14ac:dyDescent="0.25">
      <c r="A705" s="1"/>
      <c r="B705" s="571"/>
      <c r="C705" s="592"/>
      <c r="D705" s="563"/>
      <c r="E705" s="19">
        <v>4</v>
      </c>
      <c r="F705" s="284" t="s">
        <v>529</v>
      </c>
      <c r="G705" s="14">
        <v>0</v>
      </c>
      <c r="H705" s="269">
        <v>0</v>
      </c>
      <c r="I705" s="285"/>
      <c r="J705" s="273"/>
      <c r="K705" s="273">
        <v>0</v>
      </c>
      <c r="L705" s="16" t="s">
        <v>23</v>
      </c>
      <c r="M705" s="17">
        <v>0</v>
      </c>
      <c r="N705" s="3" t="s">
        <v>448</v>
      </c>
      <c r="O705" s="3">
        <v>426</v>
      </c>
      <c r="P705" s="4"/>
      <c r="Q705" s="108" t="s">
        <v>526</v>
      </c>
      <c r="R705" s="16"/>
      <c r="S705" s="17"/>
      <c r="T705" s="267"/>
    </row>
    <row r="706" spans="1:20" ht="32.25" customHeight="1" thickBot="1" x14ac:dyDescent="0.3">
      <c r="A706" s="1"/>
      <c r="B706" s="571"/>
      <c r="C706" s="593"/>
      <c r="D706" s="564"/>
      <c r="E706" s="287">
        <v>5</v>
      </c>
      <c r="F706" s="288" t="s">
        <v>534</v>
      </c>
      <c r="G706" s="289">
        <v>0</v>
      </c>
      <c r="H706" s="269">
        <v>0</v>
      </c>
      <c r="I706" s="290"/>
      <c r="J706" s="273"/>
      <c r="K706" s="273">
        <v>0</v>
      </c>
      <c r="L706" s="16" t="s">
        <v>23</v>
      </c>
      <c r="M706" s="17">
        <v>0</v>
      </c>
      <c r="N706" s="3" t="s">
        <v>448</v>
      </c>
      <c r="O706" s="3">
        <v>426</v>
      </c>
      <c r="P706" s="4"/>
      <c r="Q706" s="108" t="s">
        <v>526</v>
      </c>
      <c r="R706" s="16"/>
      <c r="S706" s="17"/>
      <c r="T706" s="267"/>
    </row>
    <row r="707" spans="1:20" ht="19.5" customHeight="1" x14ac:dyDescent="0.25">
      <c r="A707" s="1"/>
      <c r="B707" s="569">
        <v>400175</v>
      </c>
      <c r="C707" s="591" t="s">
        <v>536</v>
      </c>
      <c r="D707" s="562" t="s">
        <v>537</v>
      </c>
      <c r="E707" s="280">
        <v>1</v>
      </c>
      <c r="F707" s="281" t="s">
        <v>525</v>
      </c>
      <c r="G707" s="282">
        <v>59.8</v>
      </c>
      <c r="H707" s="269">
        <v>690810</v>
      </c>
      <c r="I707" s="283"/>
      <c r="J707" s="273"/>
      <c r="K707" s="273">
        <v>0</v>
      </c>
      <c r="L707" s="16" t="s">
        <v>23</v>
      </c>
      <c r="M707" s="17">
        <v>100</v>
      </c>
      <c r="N707" s="3" t="s">
        <v>448</v>
      </c>
      <c r="O707" s="3">
        <v>426</v>
      </c>
      <c r="P707" s="4"/>
      <c r="Q707" s="108" t="s">
        <v>526</v>
      </c>
      <c r="R707" s="16" t="s">
        <v>23</v>
      </c>
      <c r="S707" s="17">
        <v>100</v>
      </c>
      <c r="T707" s="267"/>
    </row>
    <row r="708" spans="1:20" ht="19.5" customHeight="1" x14ac:dyDescent="0.25">
      <c r="A708" s="1"/>
      <c r="B708" s="569"/>
      <c r="C708" s="592"/>
      <c r="D708" s="563"/>
      <c r="E708" s="19">
        <v>2</v>
      </c>
      <c r="F708" s="284" t="s">
        <v>538</v>
      </c>
      <c r="G708" s="14">
        <v>72.989999999999995</v>
      </c>
      <c r="H708" s="269">
        <v>843180</v>
      </c>
      <c r="I708" s="285">
        <f>+G708-G707</f>
        <v>13.189999999999998</v>
      </c>
      <c r="J708" s="286"/>
      <c r="K708" s="273">
        <v>0</v>
      </c>
      <c r="L708" s="16" t="s">
        <v>23</v>
      </c>
      <c r="M708" s="17">
        <v>100</v>
      </c>
      <c r="N708" s="3" t="s">
        <v>448</v>
      </c>
      <c r="O708" s="3">
        <v>426</v>
      </c>
      <c r="P708" s="4"/>
      <c r="Q708" s="108" t="s">
        <v>526</v>
      </c>
      <c r="R708" s="16"/>
      <c r="S708" s="17"/>
      <c r="T708" s="267"/>
    </row>
    <row r="709" spans="1:20" ht="19.5" customHeight="1" x14ac:dyDescent="0.25">
      <c r="A709" s="1"/>
      <c r="B709" s="569"/>
      <c r="C709" s="592"/>
      <c r="D709" s="563"/>
      <c r="E709" s="19">
        <v>3</v>
      </c>
      <c r="F709" s="284" t="s">
        <v>528</v>
      </c>
      <c r="G709" s="14">
        <v>259.22000000000003</v>
      </c>
      <c r="H709" s="269">
        <v>2994509</v>
      </c>
      <c r="I709" s="285">
        <f>+G709-G707</f>
        <v>199.42000000000002</v>
      </c>
      <c r="J709" s="286"/>
      <c r="K709" s="273">
        <v>0</v>
      </c>
      <c r="L709" s="16" t="s">
        <v>23</v>
      </c>
      <c r="M709" s="17">
        <v>100</v>
      </c>
      <c r="N709" s="3" t="s">
        <v>448</v>
      </c>
      <c r="O709" s="3">
        <v>426</v>
      </c>
      <c r="P709" s="4"/>
      <c r="Q709" s="108" t="s">
        <v>526</v>
      </c>
      <c r="R709" s="16"/>
      <c r="S709" s="17"/>
      <c r="T709" s="267"/>
    </row>
    <row r="710" spans="1:20" ht="19.5" customHeight="1" x14ac:dyDescent="0.25">
      <c r="A710" s="1"/>
      <c r="B710" s="569"/>
      <c r="C710" s="592"/>
      <c r="D710" s="563"/>
      <c r="E710" s="19">
        <v>4</v>
      </c>
      <c r="F710" s="284" t="s">
        <v>529</v>
      </c>
      <c r="G710" s="14">
        <v>362.5</v>
      </c>
      <c r="H710" s="269">
        <v>4187600</v>
      </c>
      <c r="I710" s="285">
        <f>+G710-G707</f>
        <v>302.7</v>
      </c>
      <c r="J710" s="286"/>
      <c r="K710" s="273">
        <v>0</v>
      </c>
      <c r="L710" s="16" t="s">
        <v>23</v>
      </c>
      <c r="M710" s="17">
        <v>100</v>
      </c>
      <c r="N710" s="3" t="s">
        <v>448</v>
      </c>
      <c r="O710" s="3">
        <v>426</v>
      </c>
      <c r="P710" s="4"/>
      <c r="Q710" s="108" t="s">
        <v>526</v>
      </c>
      <c r="R710" s="16"/>
      <c r="S710" s="17"/>
      <c r="T710" s="267"/>
    </row>
    <row r="711" spans="1:20" ht="27.75" customHeight="1" thickBot="1" x14ac:dyDescent="0.3">
      <c r="A711" s="1"/>
      <c r="B711" s="569"/>
      <c r="C711" s="593"/>
      <c r="D711" s="564"/>
      <c r="E711" s="287">
        <v>5</v>
      </c>
      <c r="F711" s="288" t="s">
        <v>539</v>
      </c>
      <c r="G711" s="289">
        <v>556.66</v>
      </c>
      <c r="H711" s="269">
        <v>6430536</v>
      </c>
      <c r="I711" s="290">
        <f>+G711-G707</f>
        <v>496.85999999999996</v>
      </c>
      <c r="J711" s="286"/>
      <c r="K711" s="273">
        <v>0</v>
      </c>
      <c r="L711" s="16" t="s">
        <v>23</v>
      </c>
      <c r="M711" s="17">
        <v>100</v>
      </c>
      <c r="N711" s="3" t="s">
        <v>448</v>
      </c>
      <c r="O711" s="3">
        <v>426</v>
      </c>
      <c r="P711" s="4"/>
      <c r="Q711" s="108" t="s">
        <v>526</v>
      </c>
      <c r="R711" s="16"/>
      <c r="S711" s="17"/>
      <c r="T711" s="267"/>
    </row>
    <row r="712" spans="1:20" ht="33.75" customHeight="1" x14ac:dyDescent="0.25">
      <c r="A712" s="1"/>
      <c r="B712" s="569">
        <v>90196</v>
      </c>
      <c r="C712" s="591">
        <v>90136</v>
      </c>
      <c r="D712" s="562" t="s">
        <v>540</v>
      </c>
      <c r="E712" s="280">
        <v>1</v>
      </c>
      <c r="F712" s="281" t="s">
        <v>525</v>
      </c>
      <c r="G712" s="282">
        <v>0</v>
      </c>
      <c r="H712" s="269">
        <v>0</v>
      </c>
      <c r="I712" s="283"/>
      <c r="J712" s="273"/>
      <c r="K712" s="273">
        <v>0</v>
      </c>
      <c r="L712" s="16" t="s">
        <v>23</v>
      </c>
      <c r="M712" s="17">
        <v>0</v>
      </c>
      <c r="N712" s="3" t="s">
        <v>448</v>
      </c>
      <c r="O712" s="3">
        <v>426</v>
      </c>
      <c r="P712" s="4"/>
      <c r="Q712" s="108" t="s">
        <v>526</v>
      </c>
      <c r="R712" s="16" t="s">
        <v>23</v>
      </c>
      <c r="S712" s="17">
        <v>0</v>
      </c>
      <c r="T712" s="267"/>
    </row>
    <row r="713" spans="1:20" ht="33.75" customHeight="1" x14ac:dyDescent="0.25">
      <c r="A713" s="1"/>
      <c r="B713" s="569"/>
      <c r="C713" s="592"/>
      <c r="D713" s="563"/>
      <c r="E713" s="19">
        <v>2</v>
      </c>
      <c r="F713" s="284" t="s">
        <v>538</v>
      </c>
      <c r="G713" s="14">
        <v>0</v>
      </c>
      <c r="H713" s="269">
        <v>0</v>
      </c>
      <c r="I713" s="285"/>
      <c r="J713" s="273"/>
      <c r="K713" s="273">
        <v>0</v>
      </c>
      <c r="L713" s="16" t="s">
        <v>23</v>
      </c>
      <c r="M713" s="17">
        <v>0</v>
      </c>
      <c r="N713" s="3" t="s">
        <v>448</v>
      </c>
      <c r="O713" s="3">
        <v>426</v>
      </c>
      <c r="P713" s="4"/>
      <c r="Q713" s="108" t="s">
        <v>526</v>
      </c>
      <c r="R713" s="16"/>
      <c r="S713" s="17"/>
      <c r="T713" s="267"/>
    </row>
    <row r="714" spans="1:20" ht="33.75" customHeight="1" x14ac:dyDescent="0.25">
      <c r="A714" s="1"/>
      <c r="B714" s="569"/>
      <c r="C714" s="592"/>
      <c r="D714" s="563"/>
      <c r="E714" s="19">
        <v>3</v>
      </c>
      <c r="F714" s="284" t="s">
        <v>528</v>
      </c>
      <c r="G714" s="14">
        <v>0</v>
      </c>
      <c r="H714" s="269">
        <v>0</v>
      </c>
      <c r="I714" s="285"/>
      <c r="J714" s="273"/>
      <c r="K714" s="273">
        <v>0</v>
      </c>
      <c r="L714" s="16" t="s">
        <v>23</v>
      </c>
      <c r="M714" s="17">
        <v>0</v>
      </c>
      <c r="N714" s="3" t="s">
        <v>448</v>
      </c>
      <c r="O714" s="3">
        <v>426</v>
      </c>
      <c r="P714" s="4"/>
      <c r="Q714" s="108" t="s">
        <v>526</v>
      </c>
      <c r="R714" s="16"/>
      <c r="S714" s="17"/>
      <c r="T714" s="267"/>
    </row>
    <row r="715" spans="1:20" ht="33.75" customHeight="1" x14ac:dyDescent="0.25">
      <c r="A715" s="1"/>
      <c r="B715" s="569"/>
      <c r="C715" s="592"/>
      <c r="D715" s="563"/>
      <c r="E715" s="19">
        <v>4</v>
      </c>
      <c r="F715" s="284" t="s">
        <v>529</v>
      </c>
      <c r="G715" s="14">
        <v>0</v>
      </c>
      <c r="H715" s="269">
        <v>0</v>
      </c>
      <c r="I715" s="285"/>
      <c r="J715" s="273"/>
      <c r="K715" s="273">
        <v>0</v>
      </c>
      <c r="L715" s="16" t="s">
        <v>23</v>
      </c>
      <c r="M715" s="17">
        <v>0</v>
      </c>
      <c r="N715" s="3" t="s">
        <v>448</v>
      </c>
      <c r="O715" s="3">
        <v>426</v>
      </c>
      <c r="P715" s="4"/>
      <c r="Q715" s="108" t="s">
        <v>526</v>
      </c>
      <c r="R715" s="16"/>
      <c r="S715" s="17"/>
      <c r="T715" s="267"/>
    </row>
    <row r="716" spans="1:20" ht="33.75" customHeight="1" thickBot="1" x14ac:dyDescent="0.3">
      <c r="A716" s="1"/>
      <c r="B716" s="569"/>
      <c r="C716" s="593"/>
      <c r="D716" s="564"/>
      <c r="E716" s="287">
        <v>5</v>
      </c>
      <c r="F716" s="288" t="s">
        <v>539</v>
      </c>
      <c r="G716" s="289">
        <v>0</v>
      </c>
      <c r="H716" s="269">
        <v>0</v>
      </c>
      <c r="I716" s="290"/>
      <c r="J716" s="273"/>
      <c r="K716" s="273">
        <v>0</v>
      </c>
      <c r="L716" s="16" t="s">
        <v>23</v>
      </c>
      <c r="M716" s="17">
        <v>0</v>
      </c>
      <c r="N716" s="3" t="s">
        <v>448</v>
      </c>
      <c r="O716" s="3">
        <v>426</v>
      </c>
      <c r="P716" s="4"/>
      <c r="Q716" s="108" t="s">
        <v>526</v>
      </c>
      <c r="R716" s="16"/>
      <c r="S716" s="17"/>
      <c r="T716" s="267"/>
    </row>
    <row r="717" spans="1:20" ht="41.25" customHeight="1" x14ac:dyDescent="0.25">
      <c r="A717" s="1"/>
      <c r="B717" s="570">
        <v>400176</v>
      </c>
      <c r="C717" s="591" t="s">
        <v>541</v>
      </c>
      <c r="D717" s="562" t="s">
        <v>542</v>
      </c>
      <c r="E717" s="280">
        <v>1</v>
      </c>
      <c r="F717" s="281" t="s">
        <v>543</v>
      </c>
      <c r="G717" s="282">
        <v>43.18</v>
      </c>
      <c r="H717" s="269">
        <v>498815</v>
      </c>
      <c r="I717" s="283"/>
      <c r="J717" s="273"/>
      <c r="K717" s="273">
        <v>0</v>
      </c>
      <c r="L717" s="16" t="s">
        <v>23</v>
      </c>
      <c r="M717" s="17">
        <v>100</v>
      </c>
      <c r="N717" s="3" t="s">
        <v>448</v>
      </c>
      <c r="O717" s="3">
        <v>426</v>
      </c>
      <c r="P717" s="4"/>
      <c r="Q717" s="108" t="s">
        <v>526</v>
      </c>
      <c r="R717" s="16" t="s">
        <v>23</v>
      </c>
      <c r="S717" s="17">
        <v>100</v>
      </c>
      <c r="T717" s="267"/>
    </row>
    <row r="718" spans="1:20" ht="32.25" customHeight="1" x14ac:dyDescent="0.25">
      <c r="A718" s="1"/>
      <c r="B718" s="571"/>
      <c r="C718" s="592"/>
      <c r="D718" s="563"/>
      <c r="E718" s="19">
        <v>2</v>
      </c>
      <c r="F718" s="292" t="s">
        <v>544</v>
      </c>
      <c r="G718" s="14">
        <v>49.07</v>
      </c>
      <c r="H718" s="269">
        <v>566857</v>
      </c>
      <c r="I718" s="283">
        <f>+G718-G717</f>
        <v>5.8900000000000006</v>
      </c>
      <c r="J718" s="286"/>
      <c r="K718" s="273">
        <v>0</v>
      </c>
      <c r="L718" s="16" t="s">
        <v>23</v>
      </c>
      <c r="M718" s="17">
        <v>100</v>
      </c>
      <c r="N718" s="3" t="s">
        <v>448</v>
      </c>
      <c r="O718" s="3">
        <v>426</v>
      </c>
      <c r="P718" s="4"/>
      <c r="Q718" s="108" t="s">
        <v>526</v>
      </c>
      <c r="R718" s="16"/>
      <c r="S718" s="17"/>
      <c r="T718" s="267"/>
    </row>
    <row r="719" spans="1:20" ht="18" customHeight="1" x14ac:dyDescent="0.25">
      <c r="A719" s="1"/>
      <c r="B719" s="571"/>
      <c r="C719" s="592"/>
      <c r="D719" s="563"/>
      <c r="E719" s="19">
        <v>3</v>
      </c>
      <c r="F719" s="292" t="s">
        <v>545</v>
      </c>
      <c r="G719" s="14">
        <v>58.15</v>
      </c>
      <c r="H719" s="269">
        <v>671749</v>
      </c>
      <c r="I719" s="283">
        <f>+G719-G717</f>
        <v>14.969999999999999</v>
      </c>
      <c r="J719" s="286"/>
      <c r="K719" s="273">
        <v>0</v>
      </c>
      <c r="L719" s="16" t="s">
        <v>23</v>
      </c>
      <c r="M719" s="17">
        <v>100</v>
      </c>
      <c r="N719" s="3" t="s">
        <v>448</v>
      </c>
      <c r="O719" s="3">
        <v>426</v>
      </c>
      <c r="P719" s="4"/>
      <c r="Q719" s="108" t="s">
        <v>526</v>
      </c>
      <c r="R719" s="16"/>
      <c r="S719" s="17"/>
      <c r="T719" s="267"/>
    </row>
    <row r="720" spans="1:20" ht="48" customHeight="1" x14ac:dyDescent="0.25">
      <c r="A720" s="1"/>
      <c r="B720" s="571"/>
      <c r="C720" s="592"/>
      <c r="D720" s="563"/>
      <c r="E720" s="19">
        <v>4</v>
      </c>
      <c r="F720" s="292" t="s">
        <v>546</v>
      </c>
      <c r="G720" s="14">
        <v>385.99</v>
      </c>
      <c r="H720" s="269">
        <v>4458956</v>
      </c>
      <c r="I720" s="283">
        <f>+G720-G717</f>
        <v>342.81</v>
      </c>
      <c r="J720" s="286"/>
      <c r="K720" s="273">
        <v>0</v>
      </c>
      <c r="L720" s="16" t="s">
        <v>23</v>
      </c>
      <c r="M720" s="17">
        <v>100</v>
      </c>
      <c r="N720" s="3" t="s">
        <v>448</v>
      </c>
      <c r="O720" s="3">
        <v>426</v>
      </c>
      <c r="P720" s="4"/>
      <c r="Q720" s="108" t="s">
        <v>526</v>
      </c>
      <c r="R720" s="16"/>
      <c r="S720" s="17"/>
      <c r="T720" s="267"/>
    </row>
    <row r="721" spans="1:20" ht="32.25" customHeight="1" x14ac:dyDescent="0.25">
      <c r="A721" s="1"/>
      <c r="B721" s="571"/>
      <c r="C721" s="592"/>
      <c r="D721" s="563"/>
      <c r="E721" s="19">
        <v>5</v>
      </c>
      <c r="F721" s="292" t="s">
        <v>547</v>
      </c>
      <c r="G721" s="14">
        <v>594.23</v>
      </c>
      <c r="H721" s="269">
        <v>6864545</v>
      </c>
      <c r="I721" s="283">
        <f>+G721-G717</f>
        <v>551.05000000000007</v>
      </c>
      <c r="J721" s="286"/>
      <c r="K721" s="273">
        <v>0</v>
      </c>
      <c r="L721" s="16" t="s">
        <v>23</v>
      </c>
      <c r="M721" s="17">
        <v>100</v>
      </c>
      <c r="N721" s="3" t="s">
        <v>448</v>
      </c>
      <c r="O721" s="3">
        <v>426</v>
      </c>
      <c r="P721" s="4"/>
      <c r="Q721" s="108" t="s">
        <v>526</v>
      </c>
      <c r="R721" s="16"/>
      <c r="S721" s="17"/>
      <c r="T721" s="267"/>
    </row>
    <row r="722" spans="1:20" ht="41.25" customHeight="1" thickBot="1" x14ac:dyDescent="0.3">
      <c r="A722" s="1"/>
      <c r="B722" s="572"/>
      <c r="C722" s="593"/>
      <c r="D722" s="564"/>
      <c r="E722" s="295">
        <v>6</v>
      </c>
      <c r="F722" s="296" t="s">
        <v>548</v>
      </c>
      <c r="G722" s="289">
        <v>1038.5</v>
      </c>
      <c r="H722" s="269">
        <v>11996752</v>
      </c>
      <c r="I722" s="297">
        <f>+G722-G717</f>
        <v>995.32</v>
      </c>
      <c r="J722" s="286"/>
      <c r="K722" s="273">
        <v>0</v>
      </c>
      <c r="L722" s="16" t="s">
        <v>23</v>
      </c>
      <c r="M722" s="17">
        <v>100</v>
      </c>
      <c r="N722" s="3" t="s">
        <v>448</v>
      </c>
      <c r="O722" s="3">
        <v>426</v>
      </c>
      <c r="P722" s="4"/>
      <c r="Q722" s="108" t="s">
        <v>526</v>
      </c>
      <c r="R722" s="16"/>
      <c r="S722" s="17"/>
      <c r="T722" s="267"/>
    </row>
    <row r="723" spans="1:20" ht="38.25" customHeight="1" x14ac:dyDescent="0.25">
      <c r="A723" s="1"/>
      <c r="B723" s="570">
        <v>90137</v>
      </c>
      <c r="C723" s="591">
        <v>90137</v>
      </c>
      <c r="D723" s="562" t="s">
        <v>549</v>
      </c>
      <c r="E723" s="280">
        <v>1</v>
      </c>
      <c r="F723" s="281" t="s">
        <v>543</v>
      </c>
      <c r="G723" s="282">
        <v>0</v>
      </c>
      <c r="H723" s="269">
        <v>0</v>
      </c>
      <c r="I723" s="283"/>
      <c r="J723" s="273"/>
      <c r="K723" s="273">
        <v>0</v>
      </c>
      <c r="L723" s="16" t="s">
        <v>23</v>
      </c>
      <c r="M723" s="17">
        <v>0</v>
      </c>
      <c r="N723" s="3" t="s">
        <v>448</v>
      </c>
      <c r="O723" s="3">
        <v>426</v>
      </c>
      <c r="P723" s="4"/>
      <c r="Q723" s="108" t="s">
        <v>526</v>
      </c>
      <c r="R723" s="16" t="s">
        <v>23</v>
      </c>
      <c r="S723" s="17">
        <v>0</v>
      </c>
      <c r="T723" s="267"/>
    </row>
    <row r="724" spans="1:20" ht="38.25" customHeight="1" x14ac:dyDescent="0.25">
      <c r="A724" s="1"/>
      <c r="B724" s="571"/>
      <c r="C724" s="592"/>
      <c r="D724" s="563"/>
      <c r="E724" s="19">
        <v>2</v>
      </c>
      <c r="F724" s="292" t="s">
        <v>544</v>
      </c>
      <c r="G724" s="14">
        <v>0</v>
      </c>
      <c r="H724" s="269">
        <v>0</v>
      </c>
      <c r="I724" s="285"/>
      <c r="J724" s="273"/>
      <c r="K724" s="273">
        <v>0</v>
      </c>
      <c r="L724" s="16" t="s">
        <v>23</v>
      </c>
      <c r="M724" s="17">
        <v>0</v>
      </c>
      <c r="N724" s="3" t="s">
        <v>448</v>
      </c>
      <c r="O724" s="3">
        <v>426</v>
      </c>
      <c r="P724" s="4"/>
      <c r="Q724" s="108" t="s">
        <v>526</v>
      </c>
      <c r="R724" s="16"/>
      <c r="S724" s="17"/>
      <c r="T724" s="267"/>
    </row>
    <row r="725" spans="1:20" ht="38.25" customHeight="1" x14ac:dyDescent="0.25">
      <c r="A725" s="1"/>
      <c r="B725" s="571"/>
      <c r="C725" s="592"/>
      <c r="D725" s="563"/>
      <c r="E725" s="19">
        <v>3</v>
      </c>
      <c r="F725" s="292" t="s">
        <v>545</v>
      </c>
      <c r="G725" s="14">
        <v>0</v>
      </c>
      <c r="H725" s="269">
        <v>0</v>
      </c>
      <c r="I725" s="285"/>
      <c r="J725" s="273"/>
      <c r="K725" s="273">
        <v>0</v>
      </c>
      <c r="L725" s="16" t="s">
        <v>23</v>
      </c>
      <c r="M725" s="17">
        <v>0</v>
      </c>
      <c r="N725" s="3" t="s">
        <v>448</v>
      </c>
      <c r="O725" s="3">
        <v>426</v>
      </c>
      <c r="P725" s="4"/>
      <c r="Q725" s="108" t="s">
        <v>526</v>
      </c>
      <c r="R725" s="16"/>
      <c r="S725" s="17"/>
      <c r="T725" s="267"/>
    </row>
    <row r="726" spans="1:20" ht="48.75" customHeight="1" x14ac:dyDescent="0.25">
      <c r="A726" s="1"/>
      <c r="B726" s="571"/>
      <c r="C726" s="592"/>
      <c r="D726" s="563"/>
      <c r="E726" s="19">
        <v>4</v>
      </c>
      <c r="F726" s="292" t="s">
        <v>546</v>
      </c>
      <c r="G726" s="14">
        <v>0</v>
      </c>
      <c r="H726" s="269">
        <v>0</v>
      </c>
      <c r="I726" s="285"/>
      <c r="J726" s="273"/>
      <c r="K726" s="273">
        <v>0</v>
      </c>
      <c r="L726" s="16" t="s">
        <v>23</v>
      </c>
      <c r="M726" s="17">
        <v>0</v>
      </c>
      <c r="N726" s="3" t="s">
        <v>448</v>
      </c>
      <c r="O726" s="3">
        <v>426</v>
      </c>
      <c r="P726" s="4"/>
      <c r="Q726" s="108" t="s">
        <v>526</v>
      </c>
      <c r="R726" s="16"/>
      <c r="S726" s="17"/>
      <c r="T726" s="267"/>
    </row>
    <row r="727" spans="1:20" ht="38.25" customHeight="1" x14ac:dyDescent="0.25">
      <c r="A727" s="1"/>
      <c r="B727" s="571"/>
      <c r="C727" s="592"/>
      <c r="D727" s="563"/>
      <c r="E727" s="19">
        <v>5</v>
      </c>
      <c r="F727" s="292" t="s">
        <v>547</v>
      </c>
      <c r="G727" s="14">
        <v>0</v>
      </c>
      <c r="H727" s="269">
        <v>0</v>
      </c>
      <c r="I727" s="285"/>
      <c r="J727" s="273"/>
      <c r="K727" s="273">
        <v>0</v>
      </c>
      <c r="L727" s="16" t="s">
        <v>23</v>
      </c>
      <c r="M727" s="17">
        <v>0</v>
      </c>
      <c r="N727" s="3" t="s">
        <v>448</v>
      </c>
      <c r="O727" s="3">
        <v>426</v>
      </c>
      <c r="P727" s="4"/>
      <c r="Q727" s="108" t="s">
        <v>526</v>
      </c>
      <c r="R727" s="16"/>
      <c r="S727" s="17"/>
      <c r="T727" s="267"/>
    </row>
    <row r="728" spans="1:20" ht="32.25" customHeight="1" thickBot="1" x14ac:dyDescent="0.3">
      <c r="A728" s="1"/>
      <c r="B728" s="571"/>
      <c r="C728" s="593"/>
      <c r="D728" s="564"/>
      <c r="E728" s="295">
        <v>6</v>
      </c>
      <c r="F728" s="296" t="s">
        <v>548</v>
      </c>
      <c r="G728" s="289">
        <v>0</v>
      </c>
      <c r="H728" s="269">
        <v>0</v>
      </c>
      <c r="I728" s="290"/>
      <c r="J728" s="273"/>
      <c r="K728" s="273">
        <v>0</v>
      </c>
      <c r="L728" s="16" t="s">
        <v>23</v>
      </c>
      <c r="M728" s="17">
        <v>0</v>
      </c>
      <c r="N728" s="3" t="s">
        <v>448</v>
      </c>
      <c r="O728" s="3">
        <v>426</v>
      </c>
      <c r="P728" s="4"/>
      <c r="Q728" s="108" t="s">
        <v>526</v>
      </c>
      <c r="R728" s="16"/>
      <c r="S728" s="17"/>
      <c r="T728" s="267"/>
    </row>
    <row r="729" spans="1:20" ht="40.5" customHeight="1" x14ac:dyDescent="0.25">
      <c r="A729" s="1"/>
      <c r="B729" s="569">
        <v>400177</v>
      </c>
      <c r="C729" s="591" t="s">
        <v>550</v>
      </c>
      <c r="D729" s="562" t="s">
        <v>551</v>
      </c>
      <c r="E729" s="280">
        <v>1</v>
      </c>
      <c r="F729" s="281" t="s">
        <v>543</v>
      </c>
      <c r="G729" s="282">
        <v>45</v>
      </c>
      <c r="H729" s="269">
        <v>519840</v>
      </c>
      <c r="I729" s="283"/>
      <c r="J729" s="273"/>
      <c r="K729" s="273">
        <v>0</v>
      </c>
      <c r="L729" s="16" t="s">
        <v>23</v>
      </c>
      <c r="M729" s="17">
        <v>100</v>
      </c>
      <c r="N729" s="3" t="s">
        <v>448</v>
      </c>
      <c r="O729" s="3">
        <v>426</v>
      </c>
      <c r="P729" s="4"/>
      <c r="Q729" s="108" t="s">
        <v>526</v>
      </c>
      <c r="R729" s="16" t="s">
        <v>23</v>
      </c>
      <c r="S729" s="17">
        <v>100</v>
      </c>
      <c r="T729" s="267"/>
    </row>
    <row r="730" spans="1:20" ht="40.5" customHeight="1" x14ac:dyDescent="0.25">
      <c r="A730" s="1"/>
      <c r="B730" s="569"/>
      <c r="C730" s="592"/>
      <c r="D730" s="563"/>
      <c r="E730" s="19">
        <v>2</v>
      </c>
      <c r="F730" s="284" t="s">
        <v>552</v>
      </c>
      <c r="G730" s="14">
        <v>51.49</v>
      </c>
      <c r="H730" s="269">
        <v>594812</v>
      </c>
      <c r="I730" s="285">
        <f>+G730-G729</f>
        <v>6.490000000000002</v>
      </c>
      <c r="J730" s="286"/>
      <c r="K730" s="273">
        <v>0</v>
      </c>
      <c r="L730" s="16" t="s">
        <v>23</v>
      </c>
      <c r="M730" s="17">
        <v>100</v>
      </c>
      <c r="N730" s="3" t="s">
        <v>448</v>
      </c>
      <c r="O730" s="3">
        <v>426</v>
      </c>
      <c r="P730" s="4"/>
      <c r="Q730" s="108" t="s">
        <v>526</v>
      </c>
      <c r="R730" s="16"/>
      <c r="S730" s="17"/>
      <c r="T730" s="267"/>
    </row>
    <row r="731" spans="1:20" ht="25.9" customHeight="1" x14ac:dyDescent="0.25">
      <c r="A731" s="1"/>
      <c r="B731" s="569"/>
      <c r="C731" s="592"/>
      <c r="D731" s="563"/>
      <c r="E731" s="19">
        <v>3</v>
      </c>
      <c r="F731" s="284" t="s">
        <v>545</v>
      </c>
      <c r="G731" s="14">
        <v>58.15</v>
      </c>
      <c r="H731" s="269">
        <v>671749</v>
      </c>
      <c r="I731" s="285">
        <f>+G731-G729</f>
        <v>13.149999999999999</v>
      </c>
      <c r="J731" s="286"/>
      <c r="K731" s="273">
        <v>0</v>
      </c>
      <c r="L731" s="16" t="s">
        <v>23</v>
      </c>
      <c r="M731" s="17">
        <v>100</v>
      </c>
      <c r="N731" s="3" t="s">
        <v>448</v>
      </c>
      <c r="O731" s="3">
        <v>426</v>
      </c>
      <c r="P731" s="4"/>
      <c r="Q731" s="108" t="s">
        <v>526</v>
      </c>
      <c r="R731" s="16"/>
      <c r="S731" s="17"/>
      <c r="T731" s="267"/>
    </row>
    <row r="732" spans="1:20" ht="46.5" customHeight="1" x14ac:dyDescent="0.25">
      <c r="A732" s="1"/>
      <c r="B732" s="569"/>
      <c r="C732" s="592"/>
      <c r="D732" s="563"/>
      <c r="E732" s="19">
        <v>4</v>
      </c>
      <c r="F732" s="284" t="s">
        <v>546</v>
      </c>
      <c r="G732" s="14">
        <v>457.71</v>
      </c>
      <c r="H732" s="269">
        <v>5287466</v>
      </c>
      <c r="I732" s="285">
        <f>+G732-G729</f>
        <v>412.71</v>
      </c>
      <c r="J732" s="286"/>
      <c r="K732" s="273">
        <v>0</v>
      </c>
      <c r="L732" s="16" t="s">
        <v>23</v>
      </c>
      <c r="M732" s="17">
        <v>100</v>
      </c>
      <c r="N732" s="3" t="s">
        <v>448</v>
      </c>
      <c r="O732" s="3">
        <v>426</v>
      </c>
      <c r="P732" s="4"/>
      <c r="Q732" s="108" t="s">
        <v>526</v>
      </c>
      <c r="R732" s="16"/>
      <c r="S732" s="17"/>
      <c r="T732" s="267"/>
    </row>
    <row r="733" spans="1:20" ht="47.25" customHeight="1" thickBot="1" x14ac:dyDescent="0.3">
      <c r="A733" s="1"/>
      <c r="B733" s="569"/>
      <c r="C733" s="593"/>
      <c r="D733" s="564"/>
      <c r="E733" s="287">
        <v>5</v>
      </c>
      <c r="F733" s="288" t="s">
        <v>553</v>
      </c>
      <c r="G733" s="289">
        <v>1038.5</v>
      </c>
      <c r="H733" s="269">
        <v>11996752</v>
      </c>
      <c r="I733" s="290">
        <f>+G733-G729</f>
        <v>993.5</v>
      </c>
      <c r="J733" s="286"/>
      <c r="K733" s="273">
        <v>0</v>
      </c>
      <c r="L733" s="16" t="s">
        <v>23</v>
      </c>
      <c r="M733" s="17">
        <v>100</v>
      </c>
      <c r="N733" s="3" t="s">
        <v>448</v>
      </c>
      <c r="O733" s="3">
        <v>426</v>
      </c>
      <c r="P733" s="4"/>
      <c r="Q733" s="108" t="s">
        <v>526</v>
      </c>
      <c r="R733" s="16"/>
      <c r="S733" s="17"/>
      <c r="T733" s="267"/>
    </row>
    <row r="734" spans="1:20" ht="40.5" customHeight="1" x14ac:dyDescent="0.25">
      <c r="A734" s="1"/>
      <c r="B734" s="570">
        <v>90138</v>
      </c>
      <c r="C734" s="591">
        <v>90138</v>
      </c>
      <c r="D734" s="562" t="s">
        <v>554</v>
      </c>
      <c r="E734" s="280">
        <v>1</v>
      </c>
      <c r="F734" s="281" t="s">
        <v>543</v>
      </c>
      <c r="G734" s="282">
        <v>0</v>
      </c>
      <c r="H734" s="269">
        <v>0</v>
      </c>
      <c r="I734" s="297"/>
      <c r="J734" s="273"/>
      <c r="K734" s="273">
        <v>0</v>
      </c>
      <c r="L734" s="16" t="s">
        <v>23</v>
      </c>
      <c r="M734" s="17">
        <v>0</v>
      </c>
      <c r="N734" s="3" t="s">
        <v>448</v>
      </c>
      <c r="O734" s="3">
        <v>426</v>
      </c>
      <c r="P734" s="4"/>
      <c r="Q734" s="108" t="s">
        <v>526</v>
      </c>
      <c r="R734" s="16" t="s">
        <v>23</v>
      </c>
      <c r="S734" s="17">
        <v>0</v>
      </c>
      <c r="T734" s="267"/>
    </row>
    <row r="735" spans="1:20" ht="40.5" customHeight="1" x14ac:dyDescent="0.25">
      <c r="A735" s="1"/>
      <c r="B735" s="571"/>
      <c r="C735" s="592"/>
      <c r="D735" s="563"/>
      <c r="E735" s="19">
        <v>2</v>
      </c>
      <c r="F735" s="284" t="s">
        <v>552</v>
      </c>
      <c r="G735" s="14">
        <v>0</v>
      </c>
      <c r="H735" s="269">
        <v>0</v>
      </c>
      <c r="I735" s="290"/>
      <c r="J735" s="273"/>
      <c r="K735" s="273">
        <v>0</v>
      </c>
      <c r="L735" s="16" t="s">
        <v>23</v>
      </c>
      <c r="M735" s="17">
        <v>0</v>
      </c>
      <c r="N735" s="3" t="s">
        <v>448</v>
      </c>
      <c r="O735" s="3">
        <v>426</v>
      </c>
      <c r="P735" s="4"/>
      <c r="Q735" s="108" t="s">
        <v>526</v>
      </c>
      <c r="R735" s="16"/>
      <c r="S735" s="17"/>
      <c r="T735" s="267"/>
    </row>
    <row r="736" spans="1:20" ht="26.25" customHeight="1" x14ac:dyDescent="0.25">
      <c r="A736" s="1"/>
      <c r="B736" s="571"/>
      <c r="C736" s="592"/>
      <c r="D736" s="563"/>
      <c r="E736" s="19">
        <v>3</v>
      </c>
      <c r="F736" s="284" t="s">
        <v>545</v>
      </c>
      <c r="G736" s="14">
        <v>0</v>
      </c>
      <c r="H736" s="269">
        <v>0</v>
      </c>
      <c r="I736" s="290"/>
      <c r="J736" s="273"/>
      <c r="K736" s="273">
        <v>0</v>
      </c>
      <c r="L736" s="16" t="s">
        <v>23</v>
      </c>
      <c r="M736" s="17">
        <v>0</v>
      </c>
      <c r="N736" s="3" t="s">
        <v>448</v>
      </c>
      <c r="O736" s="3">
        <v>426</v>
      </c>
      <c r="P736" s="4"/>
      <c r="Q736" s="108" t="s">
        <v>526</v>
      </c>
      <c r="R736" s="16"/>
      <c r="S736" s="17"/>
      <c r="T736" s="267"/>
    </row>
    <row r="737" spans="1:20" ht="43.15" customHeight="1" x14ac:dyDescent="0.25">
      <c r="A737" s="1"/>
      <c r="B737" s="571"/>
      <c r="C737" s="592"/>
      <c r="D737" s="563"/>
      <c r="E737" s="19">
        <v>4</v>
      </c>
      <c r="F737" s="284" t="s">
        <v>546</v>
      </c>
      <c r="G737" s="14">
        <v>0</v>
      </c>
      <c r="H737" s="269">
        <v>0</v>
      </c>
      <c r="I737" s="290"/>
      <c r="J737" s="273"/>
      <c r="K737" s="273">
        <v>0</v>
      </c>
      <c r="L737" s="16" t="s">
        <v>23</v>
      </c>
      <c r="M737" s="17">
        <v>0</v>
      </c>
      <c r="N737" s="3" t="s">
        <v>448</v>
      </c>
      <c r="O737" s="3">
        <v>426</v>
      </c>
      <c r="P737" s="4"/>
      <c r="Q737" s="108" t="s">
        <v>526</v>
      </c>
      <c r="R737" s="16"/>
      <c r="S737" s="17"/>
      <c r="T737" s="267"/>
    </row>
    <row r="738" spans="1:20" ht="43.5" customHeight="1" thickBot="1" x14ac:dyDescent="0.3">
      <c r="A738" s="1"/>
      <c r="B738" s="571"/>
      <c r="C738" s="593"/>
      <c r="D738" s="564"/>
      <c r="E738" s="287">
        <v>5</v>
      </c>
      <c r="F738" s="288" t="s">
        <v>553</v>
      </c>
      <c r="G738" s="289">
        <v>0</v>
      </c>
      <c r="H738" s="269">
        <v>0</v>
      </c>
      <c r="I738" s="290"/>
      <c r="J738" s="273"/>
      <c r="K738" s="273">
        <v>0</v>
      </c>
      <c r="L738" s="16" t="s">
        <v>23</v>
      </c>
      <c r="M738" s="17">
        <v>0</v>
      </c>
      <c r="N738" s="3" t="s">
        <v>448</v>
      </c>
      <c r="O738" s="3">
        <v>426</v>
      </c>
      <c r="P738" s="4"/>
      <c r="Q738" s="108" t="s">
        <v>526</v>
      </c>
      <c r="R738" s="16"/>
      <c r="S738" s="17"/>
      <c r="T738" s="267"/>
    </row>
    <row r="739" spans="1:20" ht="32.25" customHeight="1" x14ac:dyDescent="0.25">
      <c r="A739" s="1"/>
      <c r="B739" s="569">
        <v>400178</v>
      </c>
      <c r="C739" s="591" t="s">
        <v>555</v>
      </c>
      <c r="D739" s="562" t="s">
        <v>556</v>
      </c>
      <c r="E739" s="280">
        <v>1</v>
      </c>
      <c r="F739" s="281" t="s">
        <v>557</v>
      </c>
      <c r="G739" s="282">
        <v>43.77</v>
      </c>
      <c r="H739" s="269">
        <v>505631</v>
      </c>
      <c r="I739" s="283"/>
      <c r="J739" s="273"/>
      <c r="K739" s="273">
        <v>0</v>
      </c>
      <c r="L739" s="16" t="s">
        <v>23</v>
      </c>
      <c r="M739" s="17">
        <v>100</v>
      </c>
      <c r="N739" s="3" t="s">
        <v>448</v>
      </c>
      <c r="O739" s="3">
        <v>426</v>
      </c>
      <c r="P739" s="4"/>
      <c r="Q739" s="108" t="s">
        <v>526</v>
      </c>
      <c r="R739" s="16" t="s">
        <v>23</v>
      </c>
      <c r="S739" s="17">
        <v>100</v>
      </c>
      <c r="T739" s="267"/>
    </row>
    <row r="740" spans="1:20" ht="32.25" customHeight="1" x14ac:dyDescent="0.25">
      <c r="A740" s="1"/>
      <c r="B740" s="569"/>
      <c r="C740" s="592"/>
      <c r="D740" s="563"/>
      <c r="E740" s="19">
        <v>2</v>
      </c>
      <c r="F740" s="284" t="s">
        <v>558</v>
      </c>
      <c r="G740" s="14">
        <v>178.43</v>
      </c>
      <c r="H740" s="269">
        <v>2061223</v>
      </c>
      <c r="I740" s="285">
        <f>+G740-G739</f>
        <v>134.66</v>
      </c>
      <c r="J740" s="286"/>
      <c r="K740" s="273">
        <v>0</v>
      </c>
      <c r="L740" s="16" t="s">
        <v>23</v>
      </c>
      <c r="M740" s="17">
        <v>100</v>
      </c>
      <c r="N740" s="3" t="s">
        <v>448</v>
      </c>
      <c r="O740" s="3">
        <v>426</v>
      </c>
      <c r="P740" s="4"/>
      <c r="Q740" s="108" t="s">
        <v>526</v>
      </c>
      <c r="R740" s="16"/>
      <c r="S740" s="17"/>
      <c r="T740" s="267"/>
    </row>
    <row r="741" spans="1:20" ht="32.25" customHeight="1" x14ac:dyDescent="0.25">
      <c r="A741" s="1"/>
      <c r="B741" s="569"/>
      <c r="C741" s="592"/>
      <c r="D741" s="563"/>
      <c r="E741" s="19">
        <v>3</v>
      </c>
      <c r="F741" s="284" t="s">
        <v>559</v>
      </c>
      <c r="G741" s="14">
        <v>155.22999999999999</v>
      </c>
      <c r="H741" s="269">
        <v>1793217</v>
      </c>
      <c r="I741" s="285">
        <f>+G741-G739</f>
        <v>111.45999999999998</v>
      </c>
      <c r="J741" s="286"/>
      <c r="K741" s="273">
        <v>0</v>
      </c>
      <c r="L741" s="16" t="s">
        <v>23</v>
      </c>
      <c r="M741" s="17">
        <v>100</v>
      </c>
      <c r="N741" s="3" t="s">
        <v>448</v>
      </c>
      <c r="O741" s="3">
        <v>426</v>
      </c>
      <c r="P741" s="4"/>
      <c r="Q741" s="108" t="s">
        <v>526</v>
      </c>
      <c r="R741" s="16"/>
      <c r="S741" s="17"/>
      <c r="T741" s="267"/>
    </row>
    <row r="742" spans="1:20" ht="32.25" customHeight="1" thickBot="1" x14ac:dyDescent="0.3">
      <c r="A742" s="1"/>
      <c r="B742" s="569"/>
      <c r="C742" s="593"/>
      <c r="D742" s="564"/>
      <c r="E742" s="287">
        <v>4</v>
      </c>
      <c r="F742" s="288" t="s">
        <v>560</v>
      </c>
      <c r="G742" s="289">
        <v>263.8</v>
      </c>
      <c r="H742" s="269">
        <v>3047418</v>
      </c>
      <c r="I742" s="290">
        <f>+G742-G739</f>
        <v>220.03</v>
      </c>
      <c r="J742" s="286"/>
      <c r="K742" s="273">
        <v>0</v>
      </c>
      <c r="L742" s="16" t="s">
        <v>23</v>
      </c>
      <c r="M742" s="17">
        <v>100</v>
      </c>
      <c r="N742" s="3" t="s">
        <v>448</v>
      </c>
      <c r="O742" s="3">
        <v>426</v>
      </c>
      <c r="P742" s="4"/>
      <c r="Q742" s="108" t="s">
        <v>526</v>
      </c>
      <c r="R742" s="16"/>
      <c r="S742" s="17"/>
      <c r="T742" s="267"/>
    </row>
    <row r="743" spans="1:20" ht="32.25" customHeight="1" x14ac:dyDescent="0.25">
      <c r="A743" s="1"/>
      <c r="B743" s="569">
        <v>90139</v>
      </c>
      <c r="C743" s="591">
        <v>90139</v>
      </c>
      <c r="D743" s="562" t="s">
        <v>561</v>
      </c>
      <c r="E743" s="280">
        <v>1</v>
      </c>
      <c r="F743" s="281" t="s">
        <v>557</v>
      </c>
      <c r="G743" s="282">
        <v>0</v>
      </c>
      <c r="H743" s="269">
        <v>0</v>
      </c>
      <c r="I743" s="283"/>
      <c r="J743" s="273"/>
      <c r="K743" s="273">
        <v>0</v>
      </c>
      <c r="L743" s="16" t="s">
        <v>23</v>
      </c>
      <c r="M743" s="17">
        <v>0</v>
      </c>
      <c r="N743" s="3" t="s">
        <v>448</v>
      </c>
      <c r="O743" s="3">
        <v>426</v>
      </c>
      <c r="P743" s="4"/>
      <c r="Q743" s="108" t="s">
        <v>526</v>
      </c>
      <c r="R743" s="16" t="s">
        <v>23</v>
      </c>
      <c r="S743" s="17">
        <v>0</v>
      </c>
      <c r="T743" s="267"/>
    </row>
    <row r="744" spans="1:20" ht="32.25" customHeight="1" x14ac:dyDescent="0.25">
      <c r="A744" s="1"/>
      <c r="B744" s="569"/>
      <c r="C744" s="592"/>
      <c r="D744" s="563"/>
      <c r="E744" s="19">
        <v>2</v>
      </c>
      <c r="F744" s="284" t="s">
        <v>558</v>
      </c>
      <c r="G744" s="14">
        <v>0</v>
      </c>
      <c r="H744" s="269">
        <v>0</v>
      </c>
      <c r="I744" s="285"/>
      <c r="J744" s="273"/>
      <c r="K744" s="273">
        <v>0</v>
      </c>
      <c r="L744" s="16" t="s">
        <v>23</v>
      </c>
      <c r="M744" s="17">
        <v>0</v>
      </c>
      <c r="N744" s="3" t="s">
        <v>448</v>
      </c>
      <c r="O744" s="3">
        <v>426</v>
      </c>
      <c r="P744" s="4"/>
      <c r="Q744" s="108" t="s">
        <v>526</v>
      </c>
      <c r="R744" s="16"/>
      <c r="S744" s="17"/>
      <c r="T744" s="267"/>
    </row>
    <row r="745" spans="1:20" ht="32.25" customHeight="1" x14ac:dyDescent="0.25">
      <c r="A745" s="1"/>
      <c r="B745" s="569"/>
      <c r="C745" s="592"/>
      <c r="D745" s="563"/>
      <c r="E745" s="19">
        <v>3</v>
      </c>
      <c r="F745" s="284" t="s">
        <v>559</v>
      </c>
      <c r="G745" s="14">
        <v>0</v>
      </c>
      <c r="H745" s="269">
        <v>0</v>
      </c>
      <c r="I745" s="285"/>
      <c r="J745" s="273"/>
      <c r="K745" s="273">
        <v>0</v>
      </c>
      <c r="L745" s="16" t="s">
        <v>23</v>
      </c>
      <c r="M745" s="17">
        <v>0</v>
      </c>
      <c r="N745" s="3" t="s">
        <v>448</v>
      </c>
      <c r="O745" s="3">
        <v>426</v>
      </c>
      <c r="P745" s="4"/>
      <c r="Q745" s="108" t="s">
        <v>526</v>
      </c>
      <c r="R745" s="16"/>
      <c r="S745" s="17"/>
      <c r="T745" s="267"/>
    </row>
    <row r="746" spans="1:20" ht="32.25" customHeight="1" thickBot="1" x14ac:dyDescent="0.3">
      <c r="A746" s="1"/>
      <c r="B746" s="569"/>
      <c r="C746" s="593"/>
      <c r="D746" s="564"/>
      <c r="E746" s="287">
        <v>4</v>
      </c>
      <c r="F746" s="288" t="s">
        <v>560</v>
      </c>
      <c r="G746" s="289">
        <v>0</v>
      </c>
      <c r="H746" s="269">
        <v>0</v>
      </c>
      <c r="I746" s="290"/>
      <c r="J746" s="273"/>
      <c r="K746" s="273">
        <v>0</v>
      </c>
      <c r="L746" s="16" t="s">
        <v>23</v>
      </c>
      <c r="M746" s="17">
        <v>0</v>
      </c>
      <c r="N746" s="3" t="s">
        <v>448</v>
      </c>
      <c r="O746" s="3">
        <v>426</v>
      </c>
      <c r="P746" s="4"/>
      <c r="Q746" s="108" t="s">
        <v>526</v>
      </c>
      <c r="R746" s="16"/>
      <c r="S746" s="17"/>
      <c r="T746" s="267"/>
    </row>
    <row r="747" spans="1:20" x14ac:dyDescent="0.25">
      <c r="A747" s="1"/>
      <c r="B747" s="85">
        <v>4002</v>
      </c>
      <c r="C747" s="298">
        <v>4002</v>
      </c>
      <c r="D747" s="541" t="s">
        <v>562</v>
      </c>
      <c r="E747" s="542"/>
      <c r="F747" s="542"/>
      <c r="G747" s="542"/>
      <c r="H747" s="543"/>
      <c r="I747" s="223"/>
      <c r="J747" s="278"/>
      <c r="K747" s="273">
        <v>0</v>
      </c>
      <c r="L747" s="16"/>
      <c r="M747" s="17" t="s">
        <v>45</v>
      </c>
      <c r="N747" s="3" t="s">
        <v>45</v>
      </c>
      <c r="O747" s="3"/>
      <c r="P747" s="4"/>
      <c r="Q747" s="108"/>
      <c r="R747" s="16"/>
      <c r="S747" s="17"/>
      <c r="T747" s="267"/>
    </row>
    <row r="748" spans="1:20" ht="42.75" x14ac:dyDescent="0.25">
      <c r="A748" s="1"/>
      <c r="B748" s="85">
        <v>40022</v>
      </c>
      <c r="C748" s="18" t="s">
        <v>563</v>
      </c>
      <c r="D748" s="84" t="s">
        <v>564</v>
      </c>
      <c r="E748" s="19"/>
      <c r="F748" s="19" t="s">
        <v>22</v>
      </c>
      <c r="G748" s="14">
        <v>12.68</v>
      </c>
      <c r="H748" s="269">
        <v>146479</v>
      </c>
      <c r="I748" s="224"/>
      <c r="J748" s="273"/>
      <c r="K748" s="273">
        <v>0</v>
      </c>
      <c r="L748" s="16" t="s">
        <v>186</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48" s="16" t="s">
        <v>186</v>
      </c>
      <c r="S748" s="17">
        <v>100</v>
      </c>
      <c r="T748" s="267"/>
    </row>
    <row r="749" spans="1:20" ht="42.75" x14ac:dyDescent="0.25">
      <c r="A749" s="1"/>
      <c r="B749" s="78">
        <v>40023</v>
      </c>
      <c r="C749" s="18" t="s">
        <v>566</v>
      </c>
      <c r="D749" s="84" t="s">
        <v>567</v>
      </c>
      <c r="E749" s="19"/>
      <c r="F749" s="19" t="s">
        <v>22</v>
      </c>
      <c r="G749" s="14">
        <v>28.54</v>
      </c>
      <c r="H749" s="269">
        <v>329694</v>
      </c>
      <c r="I749" s="224"/>
      <c r="J749" s="273"/>
      <c r="K749" s="273">
        <v>0</v>
      </c>
      <c r="L749" s="16" t="s">
        <v>449</v>
      </c>
      <c r="M749" s="17">
        <v>100</v>
      </c>
      <c r="N749" s="3" t="s">
        <v>565</v>
      </c>
      <c r="O749" s="3">
        <v>454</v>
      </c>
      <c r="P749" s="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9" s="16" t="s">
        <v>449</v>
      </c>
      <c r="S749" s="17">
        <v>100</v>
      </c>
      <c r="T749" s="267"/>
    </row>
    <row r="750" spans="1:20" x14ac:dyDescent="0.25">
      <c r="A750" s="1"/>
      <c r="B750" s="78">
        <v>40024</v>
      </c>
      <c r="C750" s="155" t="s">
        <v>568</v>
      </c>
      <c r="D750" s="157" t="s">
        <v>569</v>
      </c>
      <c r="E750" s="140"/>
      <c r="F750" s="140" t="s">
        <v>22</v>
      </c>
      <c r="G750" s="141">
        <v>2.19</v>
      </c>
      <c r="H750" s="269">
        <v>25299</v>
      </c>
      <c r="I750" s="171"/>
      <c r="J750" s="20"/>
      <c r="K750" s="20">
        <v>0</v>
      </c>
      <c r="L750" s="31" t="s">
        <v>449</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50" s="16" t="s">
        <v>449</v>
      </c>
      <c r="S750" s="32">
        <v>100</v>
      </c>
      <c r="T750" s="267"/>
    </row>
    <row r="751" spans="1:20" ht="15.75" thickBot="1" x14ac:dyDescent="0.3">
      <c r="A751" s="1"/>
      <c r="B751" s="78">
        <v>40025</v>
      </c>
      <c r="C751" s="152" t="s">
        <v>570</v>
      </c>
      <c r="D751" s="165" t="s">
        <v>571</v>
      </c>
      <c r="E751" s="150"/>
      <c r="F751" s="150" t="s">
        <v>22</v>
      </c>
      <c r="G751" s="158">
        <v>13.91</v>
      </c>
      <c r="H751" s="269">
        <v>160688</v>
      </c>
      <c r="I751" s="172"/>
      <c r="J751" s="20"/>
      <c r="K751" s="20">
        <v>0</v>
      </c>
      <c r="L751" s="31" t="s">
        <v>449</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51" s="16" t="s">
        <v>449</v>
      </c>
      <c r="S751" s="32">
        <v>100</v>
      </c>
      <c r="T751" s="267"/>
    </row>
    <row r="752" spans="1:20" ht="23.25" customHeight="1" x14ac:dyDescent="0.25">
      <c r="A752" s="29"/>
      <c r="B752" s="78">
        <v>40026</v>
      </c>
      <c r="C752" s="519" t="s">
        <v>572</v>
      </c>
      <c r="D752" s="527" t="s">
        <v>573</v>
      </c>
      <c r="E752" s="161">
        <v>1</v>
      </c>
      <c r="F752" s="161" t="s">
        <v>574</v>
      </c>
      <c r="G752" s="162">
        <v>29.99</v>
      </c>
      <c r="H752" s="269">
        <v>346444</v>
      </c>
      <c r="I752" s="175"/>
      <c r="J752" s="91"/>
      <c r="K752" s="20">
        <v>0</v>
      </c>
      <c r="L752" s="31" t="s">
        <v>23</v>
      </c>
      <c r="M752" s="32">
        <v>100</v>
      </c>
      <c r="N752" s="33" t="s">
        <v>565</v>
      </c>
      <c r="O752" s="33">
        <v>454</v>
      </c>
      <c r="P752" s="34"/>
      <c r="Q7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52" s="16" t="s">
        <v>23</v>
      </c>
      <c r="S752" s="32">
        <v>100</v>
      </c>
      <c r="T752" s="267"/>
    </row>
    <row r="753" spans="1:20" ht="23.25" customHeight="1" x14ac:dyDescent="0.25">
      <c r="A753" s="18" t="s">
        <v>575</v>
      </c>
      <c r="B753" s="78"/>
      <c r="C753" s="523"/>
      <c r="D753" s="528"/>
      <c r="E753" s="140">
        <v>2</v>
      </c>
      <c r="F753" s="140" t="s">
        <v>576</v>
      </c>
      <c r="G753" s="141">
        <v>30.88</v>
      </c>
      <c r="H753" s="269">
        <v>356726</v>
      </c>
      <c r="I753" s="184">
        <f>+G753-G752</f>
        <v>0.89000000000000057</v>
      </c>
      <c r="J753" s="91"/>
      <c r="K753" s="20">
        <v>0</v>
      </c>
      <c r="L753" s="31" t="s">
        <v>23</v>
      </c>
      <c r="M753" s="32">
        <v>100</v>
      </c>
      <c r="N753" s="33" t="s">
        <v>565</v>
      </c>
      <c r="O753" s="33">
        <v>454</v>
      </c>
      <c r="P753" s="34"/>
      <c r="Q753" s="108"/>
      <c r="R753" s="4"/>
      <c r="S753" s="38"/>
      <c r="T753" s="267"/>
    </row>
    <row r="754" spans="1:20" ht="23.25" customHeight="1" x14ac:dyDescent="0.25">
      <c r="A754" s="18" t="s">
        <v>577</v>
      </c>
      <c r="B754" s="78"/>
      <c r="C754" s="523"/>
      <c r="D754" s="528"/>
      <c r="E754" s="140">
        <v>3</v>
      </c>
      <c r="F754" s="140" t="s">
        <v>578</v>
      </c>
      <c r="G754" s="141">
        <v>31.77</v>
      </c>
      <c r="H754" s="269">
        <v>367007</v>
      </c>
      <c r="I754" s="184">
        <f>+G754-G752</f>
        <v>1.7800000000000011</v>
      </c>
      <c r="J754" s="91"/>
      <c r="K754" s="20">
        <v>0</v>
      </c>
      <c r="L754" s="31" t="s">
        <v>23</v>
      </c>
      <c r="M754" s="32">
        <v>100</v>
      </c>
      <c r="N754" s="33" t="s">
        <v>565</v>
      </c>
      <c r="O754" s="33">
        <v>454</v>
      </c>
      <c r="P754" s="34"/>
      <c r="Q754" s="108"/>
      <c r="R754" s="4"/>
      <c r="S754" s="38"/>
      <c r="T754" s="267"/>
    </row>
    <row r="755" spans="1:20" ht="23.25" customHeight="1" thickBot="1" x14ac:dyDescent="0.3">
      <c r="A755" s="18" t="s">
        <v>579</v>
      </c>
      <c r="B755" s="78"/>
      <c r="C755" s="520"/>
      <c r="D755" s="529"/>
      <c r="E755" s="163">
        <v>4</v>
      </c>
      <c r="F755" s="163" t="s">
        <v>580</v>
      </c>
      <c r="G755" s="164">
        <v>34.01</v>
      </c>
      <c r="H755" s="269">
        <v>392884</v>
      </c>
      <c r="I755" s="185">
        <f>+G755-G752</f>
        <v>4.0199999999999996</v>
      </c>
      <c r="J755" s="91"/>
      <c r="K755" s="20">
        <v>0</v>
      </c>
      <c r="L755" s="31" t="s">
        <v>23</v>
      </c>
      <c r="M755" s="32">
        <v>100</v>
      </c>
      <c r="N755" s="33" t="s">
        <v>565</v>
      </c>
      <c r="O755" s="33">
        <v>454</v>
      </c>
      <c r="P755" s="34"/>
      <c r="Q755" s="108"/>
      <c r="R755" s="4"/>
      <c r="S755" s="38"/>
      <c r="T755" s="267"/>
    </row>
    <row r="756" spans="1:20" ht="19.5" customHeight="1" x14ac:dyDescent="0.25">
      <c r="A756" s="29"/>
      <c r="B756" s="78">
        <v>400210</v>
      </c>
      <c r="C756" s="519" t="s">
        <v>581</v>
      </c>
      <c r="D756" s="527" t="s">
        <v>582</v>
      </c>
      <c r="E756" s="210">
        <v>1</v>
      </c>
      <c r="F756" s="210" t="s">
        <v>583</v>
      </c>
      <c r="G756" s="162">
        <v>45.81</v>
      </c>
      <c r="H756" s="269">
        <v>529197</v>
      </c>
      <c r="I756" s="175"/>
      <c r="J756" s="15"/>
      <c r="K756" s="20">
        <v>0</v>
      </c>
      <c r="L756" s="31" t="s">
        <v>186</v>
      </c>
      <c r="M756" s="32">
        <v>100</v>
      </c>
      <c r="N756" s="33" t="s">
        <v>565</v>
      </c>
      <c r="O756" s="33">
        <v>454</v>
      </c>
      <c r="P756" s="34"/>
      <c r="Q75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56" s="16" t="s">
        <v>186</v>
      </c>
      <c r="S756" s="32">
        <v>100</v>
      </c>
      <c r="T756" s="267"/>
    </row>
    <row r="757" spans="1:20" ht="19.5" customHeight="1" x14ac:dyDescent="0.25">
      <c r="A757" s="18" t="s">
        <v>584</v>
      </c>
      <c r="B757" s="78"/>
      <c r="C757" s="523"/>
      <c r="D757" s="528"/>
      <c r="E757" s="148">
        <v>2</v>
      </c>
      <c r="F757" s="148" t="s">
        <v>585</v>
      </c>
      <c r="G757" s="141">
        <v>48.48</v>
      </c>
      <c r="H757" s="269">
        <v>560041</v>
      </c>
      <c r="I757" s="184">
        <f>+G757-G756</f>
        <v>2.6699999999999946</v>
      </c>
      <c r="J757" s="91"/>
      <c r="K757" s="20">
        <v>0</v>
      </c>
      <c r="L757" s="31" t="s">
        <v>186</v>
      </c>
      <c r="M757" s="32">
        <v>100</v>
      </c>
      <c r="N757" s="33" t="s">
        <v>565</v>
      </c>
      <c r="O757" s="33"/>
      <c r="P757" s="34"/>
      <c r="Q757" s="106"/>
      <c r="R757" s="4"/>
      <c r="S757" s="38"/>
      <c r="T757" s="267"/>
    </row>
    <row r="758" spans="1:20" ht="19.5" customHeight="1" x14ac:dyDescent="0.25">
      <c r="A758" s="18" t="s">
        <v>586</v>
      </c>
      <c r="B758" s="78"/>
      <c r="C758" s="523"/>
      <c r="D758" s="528"/>
      <c r="E758" s="148">
        <v>3</v>
      </c>
      <c r="F758" s="148" t="s">
        <v>587</v>
      </c>
      <c r="G758" s="141">
        <v>51.87</v>
      </c>
      <c r="H758" s="269">
        <v>599202</v>
      </c>
      <c r="I758" s="184">
        <f>+G758-G756</f>
        <v>6.0599999999999952</v>
      </c>
      <c r="J758" s="91"/>
      <c r="K758" s="20">
        <v>0</v>
      </c>
      <c r="L758" s="31" t="s">
        <v>186</v>
      </c>
      <c r="M758" s="32">
        <v>100</v>
      </c>
      <c r="N758" s="33" t="s">
        <v>565</v>
      </c>
      <c r="O758" s="33"/>
      <c r="P758" s="34"/>
      <c r="Q758" s="106"/>
      <c r="R758" s="4"/>
      <c r="S758" s="38"/>
      <c r="T758" s="267"/>
    </row>
    <row r="759" spans="1:20" ht="19.5" customHeight="1" x14ac:dyDescent="0.25">
      <c r="A759" s="18" t="s">
        <v>588</v>
      </c>
      <c r="B759" s="78"/>
      <c r="C759" s="523"/>
      <c r="D759" s="528"/>
      <c r="E759" s="148">
        <v>4</v>
      </c>
      <c r="F759" s="148" t="s">
        <v>589</v>
      </c>
      <c r="G759" s="141">
        <v>55.22</v>
      </c>
      <c r="H759" s="269">
        <v>637901</v>
      </c>
      <c r="I759" s="184">
        <f>+G759-G756</f>
        <v>9.4099999999999966</v>
      </c>
      <c r="J759" s="91"/>
      <c r="K759" s="20">
        <v>0</v>
      </c>
      <c r="L759" s="31" t="s">
        <v>186</v>
      </c>
      <c r="M759" s="32">
        <v>100</v>
      </c>
      <c r="N759" s="33" t="s">
        <v>565</v>
      </c>
      <c r="O759" s="33"/>
      <c r="P759" s="34"/>
      <c r="Q759" s="106"/>
      <c r="R759" s="4"/>
      <c r="S759" s="38"/>
      <c r="T759" s="267"/>
    </row>
    <row r="760" spans="1:20" ht="19.5" customHeight="1" thickBot="1" x14ac:dyDescent="0.3">
      <c r="A760" s="18" t="s">
        <v>590</v>
      </c>
      <c r="B760" s="78"/>
      <c r="C760" s="520"/>
      <c r="D760" s="529"/>
      <c r="E760" s="211">
        <v>5</v>
      </c>
      <c r="F760" s="211" t="s">
        <v>591</v>
      </c>
      <c r="G760" s="164">
        <v>69.900000000000006</v>
      </c>
      <c r="H760" s="269">
        <v>807485</v>
      </c>
      <c r="I760" s="185">
        <f>+G760-G756</f>
        <v>24.090000000000003</v>
      </c>
      <c r="J760" s="91"/>
      <c r="K760" s="20">
        <v>0</v>
      </c>
      <c r="L760" s="31" t="s">
        <v>186</v>
      </c>
      <c r="M760" s="32">
        <v>100</v>
      </c>
      <c r="N760" s="33" t="s">
        <v>565</v>
      </c>
      <c r="O760" s="33"/>
      <c r="P760" s="34"/>
      <c r="Q760" s="106"/>
      <c r="R760" s="4"/>
      <c r="S760" s="38"/>
      <c r="T760" s="267"/>
    </row>
    <row r="761" spans="1:20" ht="21" customHeight="1" x14ac:dyDescent="0.25">
      <c r="A761" s="29"/>
      <c r="B761" s="78">
        <v>400215</v>
      </c>
      <c r="C761" s="519" t="s">
        <v>592</v>
      </c>
      <c r="D761" s="527" t="s">
        <v>593</v>
      </c>
      <c r="E761" s="161">
        <v>1</v>
      </c>
      <c r="F761" s="161" t="s">
        <v>594</v>
      </c>
      <c r="G761" s="162">
        <v>27.19</v>
      </c>
      <c r="H761" s="269">
        <v>314099</v>
      </c>
      <c r="I761" s="175"/>
      <c r="J761" s="15"/>
      <c r="K761" s="20">
        <v>0</v>
      </c>
      <c r="L761" s="31" t="s">
        <v>595</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61" s="16" t="s">
        <v>595</v>
      </c>
      <c r="S761" s="32">
        <v>100</v>
      </c>
      <c r="T761" s="267"/>
    </row>
    <row r="762" spans="1:20" ht="21" customHeight="1" x14ac:dyDescent="0.25">
      <c r="A762" s="18" t="s">
        <v>596</v>
      </c>
      <c r="B762" s="78"/>
      <c r="C762" s="523"/>
      <c r="D762" s="528"/>
      <c r="E762" s="140">
        <v>2</v>
      </c>
      <c r="F762" s="140" t="s">
        <v>597</v>
      </c>
      <c r="G762" s="141">
        <v>28.88</v>
      </c>
      <c r="H762" s="269">
        <v>333622</v>
      </c>
      <c r="I762" s="184">
        <f>+G762-G761</f>
        <v>1.6899999999999977</v>
      </c>
      <c r="J762" s="187"/>
      <c r="K762" s="20">
        <v>0</v>
      </c>
      <c r="L762" s="31" t="s">
        <v>595</v>
      </c>
      <c r="M762" s="32">
        <v>100</v>
      </c>
      <c r="N762" s="33" t="s">
        <v>565</v>
      </c>
      <c r="O762" s="33"/>
      <c r="P762" s="34"/>
      <c r="Q762" s="108"/>
      <c r="R762" s="4"/>
      <c r="S762" s="38"/>
      <c r="T762" s="267"/>
    </row>
    <row r="763" spans="1:20" ht="21" customHeight="1" x14ac:dyDescent="0.25">
      <c r="A763" s="18" t="s">
        <v>598</v>
      </c>
      <c r="B763" s="78"/>
      <c r="C763" s="523"/>
      <c r="D763" s="528"/>
      <c r="E763" s="140">
        <v>3</v>
      </c>
      <c r="F763" s="140" t="s">
        <v>599</v>
      </c>
      <c r="G763" s="141">
        <v>30.79</v>
      </c>
      <c r="H763" s="269">
        <v>355686</v>
      </c>
      <c r="I763" s="184">
        <f>+G763-G761</f>
        <v>3.5999999999999979</v>
      </c>
      <c r="J763" s="187"/>
      <c r="K763" s="20">
        <v>0</v>
      </c>
      <c r="L763" s="31" t="s">
        <v>595</v>
      </c>
      <c r="M763" s="32">
        <v>100</v>
      </c>
      <c r="N763" s="33" t="s">
        <v>565</v>
      </c>
      <c r="O763" s="33"/>
      <c r="P763" s="34"/>
      <c r="Q763" s="108"/>
      <c r="R763" s="4"/>
      <c r="S763" s="38"/>
      <c r="T763" s="267"/>
    </row>
    <row r="764" spans="1:20" ht="21" customHeight="1" x14ac:dyDescent="0.25">
      <c r="A764" s="18" t="s">
        <v>600</v>
      </c>
      <c r="B764" s="78"/>
      <c r="C764" s="523"/>
      <c r="D764" s="528"/>
      <c r="E764" s="140">
        <v>4</v>
      </c>
      <c r="F764" s="140" t="s">
        <v>601</v>
      </c>
      <c r="G764" s="141">
        <v>32.659999999999997</v>
      </c>
      <c r="H764" s="269">
        <v>377288</v>
      </c>
      <c r="I764" s="184">
        <f>+G764-G761</f>
        <v>5.4699999999999953</v>
      </c>
      <c r="J764" s="187"/>
      <c r="K764" s="20">
        <v>0</v>
      </c>
      <c r="L764" s="31" t="s">
        <v>595</v>
      </c>
      <c r="M764" s="32">
        <v>100</v>
      </c>
      <c r="N764" s="33" t="s">
        <v>565</v>
      </c>
      <c r="O764" s="33"/>
      <c r="P764" s="34"/>
      <c r="Q764" s="108"/>
      <c r="R764" s="4"/>
      <c r="S764" s="38"/>
      <c r="T764" s="267"/>
    </row>
    <row r="765" spans="1:20" ht="21" customHeight="1" thickBot="1" x14ac:dyDescent="0.3">
      <c r="A765" s="18" t="s">
        <v>602</v>
      </c>
      <c r="B765" s="78"/>
      <c r="C765" s="520"/>
      <c r="D765" s="529"/>
      <c r="E765" s="163">
        <v>5</v>
      </c>
      <c r="F765" s="163" t="s">
        <v>603</v>
      </c>
      <c r="G765" s="164">
        <v>41.95</v>
      </c>
      <c r="H765" s="269">
        <v>484606</v>
      </c>
      <c r="I765" s="185">
        <f>+G765-G761</f>
        <v>14.760000000000002</v>
      </c>
      <c r="J765" s="187"/>
      <c r="K765" s="20">
        <v>0</v>
      </c>
      <c r="L765" s="31" t="s">
        <v>595</v>
      </c>
      <c r="M765" s="32">
        <v>100</v>
      </c>
      <c r="N765" s="33" t="s">
        <v>565</v>
      </c>
      <c r="O765" s="33"/>
      <c r="P765" s="34"/>
      <c r="Q765" s="108"/>
      <c r="R765" s="4"/>
      <c r="S765" s="38"/>
      <c r="T765" s="267"/>
    </row>
    <row r="766" spans="1:20" ht="28.5" customHeight="1" x14ac:dyDescent="0.25">
      <c r="A766" s="29"/>
      <c r="B766" s="78">
        <v>400220</v>
      </c>
      <c r="C766" s="519" t="s">
        <v>604</v>
      </c>
      <c r="D766" s="527" t="s">
        <v>605</v>
      </c>
      <c r="E766" s="161">
        <v>1</v>
      </c>
      <c r="F766" s="161" t="s">
        <v>606</v>
      </c>
      <c r="G766" s="162">
        <v>31.68</v>
      </c>
      <c r="H766" s="269">
        <v>365967</v>
      </c>
      <c r="I766" s="175"/>
      <c r="J766" s="15"/>
      <c r="K766" s="20">
        <v>0</v>
      </c>
      <c r="L766" s="31" t="s">
        <v>186</v>
      </c>
      <c r="M766" s="32">
        <v>100</v>
      </c>
      <c r="N766" s="33" t="s">
        <v>565</v>
      </c>
      <c r="O766" s="33">
        <v>454</v>
      </c>
      <c r="P766" s="34"/>
      <c r="Q7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66" s="16" t="s">
        <v>186</v>
      </c>
      <c r="S766" s="32">
        <v>100</v>
      </c>
      <c r="T766" s="267"/>
    </row>
    <row r="767" spans="1:20" ht="28.5" customHeight="1" x14ac:dyDescent="0.25">
      <c r="A767" s="18" t="s">
        <v>607</v>
      </c>
      <c r="B767" s="78"/>
      <c r="C767" s="523"/>
      <c r="D767" s="528"/>
      <c r="E767" s="140">
        <v>2</v>
      </c>
      <c r="F767" s="140" t="s">
        <v>608</v>
      </c>
      <c r="G767" s="141">
        <v>34.01</v>
      </c>
      <c r="H767" s="269">
        <v>392884</v>
      </c>
      <c r="I767" s="184">
        <f>+G767-G766</f>
        <v>2.3299999999999983</v>
      </c>
      <c r="J767" s="187"/>
      <c r="K767" s="20">
        <v>0</v>
      </c>
      <c r="L767" s="31" t="s">
        <v>186</v>
      </c>
      <c r="M767" s="32">
        <v>100</v>
      </c>
      <c r="N767" s="33" t="s">
        <v>565</v>
      </c>
      <c r="O767" s="33"/>
      <c r="P767" s="34"/>
      <c r="Q767" s="106"/>
      <c r="R767" s="4"/>
      <c r="S767" s="38"/>
      <c r="T767" s="267"/>
    </row>
    <row r="768" spans="1:20" ht="28.5" customHeight="1" thickBot="1" x14ac:dyDescent="0.3">
      <c r="A768" s="18" t="s">
        <v>609</v>
      </c>
      <c r="B768" s="78"/>
      <c r="C768" s="520"/>
      <c r="D768" s="529"/>
      <c r="E768" s="163">
        <v>3</v>
      </c>
      <c r="F768" s="163" t="s">
        <v>610</v>
      </c>
      <c r="G768" s="164">
        <v>39.32</v>
      </c>
      <c r="H768" s="269">
        <v>454225</v>
      </c>
      <c r="I768" s="185">
        <f>+G768-G766</f>
        <v>7.6400000000000006</v>
      </c>
      <c r="J768" s="187"/>
      <c r="K768" s="20">
        <v>0</v>
      </c>
      <c r="L768" s="31" t="s">
        <v>186</v>
      </c>
      <c r="M768" s="32">
        <v>100</v>
      </c>
      <c r="N768" s="33" t="s">
        <v>565</v>
      </c>
      <c r="O768" s="33"/>
      <c r="P768" s="34"/>
      <c r="Q768" s="106"/>
      <c r="R768" s="4"/>
      <c r="S768" s="38"/>
      <c r="T768" s="267"/>
    </row>
    <row r="769" spans="1:20" ht="28.5" x14ac:dyDescent="0.25">
      <c r="A769" s="1"/>
      <c r="B769" s="78">
        <v>400223</v>
      </c>
      <c r="C769" s="299" t="s">
        <v>611</v>
      </c>
      <c r="D769" s="300" t="s">
        <v>612</v>
      </c>
      <c r="E769" s="301"/>
      <c r="F769" s="291" t="s">
        <v>22</v>
      </c>
      <c r="G769" s="293">
        <v>53.48</v>
      </c>
      <c r="H769" s="269">
        <v>617801</v>
      </c>
      <c r="I769" s="223"/>
      <c r="J769" s="115"/>
      <c r="K769" s="273">
        <v>0</v>
      </c>
      <c r="L769" s="16" t="s">
        <v>23</v>
      </c>
      <c r="M769" s="17">
        <v>100</v>
      </c>
      <c r="N769" s="3" t="s">
        <v>565</v>
      </c>
      <c r="O769" s="3">
        <v>454</v>
      </c>
      <c r="P769" s="4"/>
      <c r="Q7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9" s="16" t="s">
        <v>23</v>
      </c>
      <c r="S769" s="17">
        <v>100</v>
      </c>
      <c r="T769" s="267"/>
    </row>
    <row r="770" spans="1:20" x14ac:dyDescent="0.25">
      <c r="A770" s="1"/>
      <c r="B770" s="78">
        <v>400224</v>
      </c>
      <c r="C770" s="155" t="s">
        <v>613</v>
      </c>
      <c r="D770" s="157" t="s">
        <v>614</v>
      </c>
      <c r="E770" s="202"/>
      <c r="F770" s="140" t="s">
        <v>22</v>
      </c>
      <c r="G770" s="141">
        <v>118.12</v>
      </c>
      <c r="H770" s="269">
        <v>1364522</v>
      </c>
      <c r="I770" s="171"/>
      <c r="J770" s="15"/>
      <c r="K770" s="20">
        <v>0</v>
      </c>
      <c r="L770" s="31" t="s">
        <v>23</v>
      </c>
      <c r="M770" s="32">
        <v>100</v>
      </c>
      <c r="N770" s="33" t="s">
        <v>565</v>
      </c>
      <c r="O770" s="33">
        <v>454</v>
      </c>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70" s="16" t="s">
        <v>23</v>
      </c>
      <c r="S770" s="32">
        <v>100</v>
      </c>
      <c r="T770" s="267"/>
    </row>
    <row r="771" spans="1:20" ht="28.5" x14ac:dyDescent="0.25">
      <c r="A771" s="1"/>
      <c r="B771" s="78">
        <v>400225</v>
      </c>
      <c r="C771" s="155" t="s">
        <v>615</v>
      </c>
      <c r="D771" s="157" t="s">
        <v>616</v>
      </c>
      <c r="E771" s="202"/>
      <c r="F771" s="140" t="s">
        <v>22</v>
      </c>
      <c r="G771" s="141">
        <v>153.19</v>
      </c>
      <c r="H771" s="269">
        <v>1769651</v>
      </c>
      <c r="I771" s="171"/>
      <c r="J771" s="15"/>
      <c r="K771" s="20">
        <v>0</v>
      </c>
      <c r="L771" s="31" t="s">
        <v>23</v>
      </c>
      <c r="M771" s="32">
        <v>100</v>
      </c>
      <c r="N771" s="33" t="s">
        <v>565</v>
      </c>
      <c r="O771" s="33">
        <v>454</v>
      </c>
      <c r="P771" s="3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71" s="16" t="s">
        <v>23</v>
      </c>
      <c r="S771" s="32">
        <v>100</v>
      </c>
      <c r="T771" s="267"/>
    </row>
    <row r="772" spans="1:20" ht="18" customHeight="1" thickBot="1" x14ac:dyDescent="0.3">
      <c r="A772" s="1"/>
      <c r="B772" s="78">
        <v>400226</v>
      </c>
      <c r="C772" s="152" t="s">
        <v>617</v>
      </c>
      <c r="D772" s="165" t="s">
        <v>618</v>
      </c>
      <c r="E772" s="150"/>
      <c r="F772" s="150" t="s">
        <v>22</v>
      </c>
      <c r="G772" s="158">
        <v>138.6</v>
      </c>
      <c r="H772" s="269">
        <v>1601107</v>
      </c>
      <c r="I772" s="172"/>
      <c r="J772" s="15"/>
      <c r="K772" s="20">
        <v>0</v>
      </c>
      <c r="L772" s="31" t="s">
        <v>23</v>
      </c>
      <c r="M772" s="32">
        <v>100</v>
      </c>
      <c r="N772" s="33" t="s">
        <v>565</v>
      </c>
      <c r="O772" s="33">
        <v>454</v>
      </c>
      <c r="P772" s="34"/>
      <c r="Q7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72" s="16" t="s">
        <v>23</v>
      </c>
      <c r="S772" s="32">
        <v>100</v>
      </c>
      <c r="T772" s="267"/>
    </row>
    <row r="773" spans="1:20" ht="28.5" customHeight="1" x14ac:dyDescent="0.25">
      <c r="A773" s="29"/>
      <c r="B773" s="78">
        <v>400227</v>
      </c>
      <c r="C773" s="519" t="s">
        <v>619</v>
      </c>
      <c r="D773" s="527" t="s">
        <v>620</v>
      </c>
      <c r="E773" s="161">
        <v>1</v>
      </c>
      <c r="F773" s="161" t="s">
        <v>621</v>
      </c>
      <c r="G773" s="162">
        <v>18.66</v>
      </c>
      <c r="H773" s="269">
        <v>215560</v>
      </c>
      <c r="I773" s="175"/>
      <c r="J773" s="15"/>
      <c r="K773" s="20">
        <v>0</v>
      </c>
      <c r="L773" s="31" t="s">
        <v>595</v>
      </c>
      <c r="M773" s="32">
        <v>100</v>
      </c>
      <c r="N773" s="33" t="s">
        <v>565</v>
      </c>
      <c r="O773" s="33">
        <v>454</v>
      </c>
      <c r="P773" s="34"/>
      <c r="Q7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73" s="16" t="s">
        <v>595</v>
      </c>
      <c r="S773" s="32">
        <v>100</v>
      </c>
      <c r="T773" s="267"/>
    </row>
    <row r="774" spans="1:20" ht="28.5" customHeight="1" x14ac:dyDescent="0.25">
      <c r="A774" s="18" t="s">
        <v>622</v>
      </c>
      <c r="B774" s="78"/>
      <c r="C774" s="523"/>
      <c r="D774" s="528"/>
      <c r="E774" s="140">
        <v>2</v>
      </c>
      <c r="F774" s="140" t="s">
        <v>623</v>
      </c>
      <c r="G774" s="141">
        <v>24.22</v>
      </c>
      <c r="H774" s="269">
        <v>279789</v>
      </c>
      <c r="I774" s="184">
        <f>+G774-G773</f>
        <v>5.5599999999999987</v>
      </c>
      <c r="J774" s="187"/>
      <c r="K774" s="20">
        <v>0</v>
      </c>
      <c r="L774" s="31" t="s">
        <v>595</v>
      </c>
      <c r="M774" s="32">
        <v>100</v>
      </c>
      <c r="N774" s="33" t="s">
        <v>565</v>
      </c>
      <c r="O774" s="33"/>
      <c r="P774" s="34"/>
      <c r="Q774" s="106"/>
      <c r="R774" s="4"/>
      <c r="S774" s="38"/>
      <c r="T774" s="267"/>
    </row>
    <row r="775" spans="1:20" ht="28.5" customHeight="1" x14ac:dyDescent="0.25">
      <c r="A775" s="18" t="s">
        <v>624</v>
      </c>
      <c r="B775" s="78"/>
      <c r="C775" s="523"/>
      <c r="D775" s="528"/>
      <c r="E775" s="140">
        <v>3</v>
      </c>
      <c r="F775" s="140" t="s">
        <v>625</v>
      </c>
      <c r="G775" s="141">
        <v>29.22</v>
      </c>
      <c r="H775" s="269">
        <v>337549</v>
      </c>
      <c r="I775" s="184">
        <f>+G775-G773</f>
        <v>10.559999999999999</v>
      </c>
      <c r="J775" s="187"/>
      <c r="K775" s="20">
        <v>0</v>
      </c>
      <c r="L775" s="31" t="s">
        <v>595</v>
      </c>
      <c r="M775" s="32">
        <v>100</v>
      </c>
      <c r="N775" s="33" t="s">
        <v>565</v>
      </c>
      <c r="O775" s="33"/>
      <c r="P775" s="34"/>
      <c r="Q775" s="106"/>
      <c r="R775" s="4"/>
      <c r="S775" s="38"/>
      <c r="T775" s="267"/>
    </row>
    <row r="776" spans="1:20" ht="28.5" customHeight="1" x14ac:dyDescent="0.25">
      <c r="A776" s="18" t="s">
        <v>626</v>
      </c>
      <c r="B776" s="78"/>
      <c r="C776" s="523"/>
      <c r="D776" s="528"/>
      <c r="E776" s="140">
        <v>4</v>
      </c>
      <c r="F776" s="140" t="s">
        <v>627</v>
      </c>
      <c r="G776" s="141">
        <v>34.74</v>
      </c>
      <c r="H776" s="269">
        <v>401316</v>
      </c>
      <c r="I776" s="184">
        <f>+G776-G773</f>
        <v>16.080000000000002</v>
      </c>
      <c r="J776" s="187"/>
      <c r="K776" s="20">
        <v>0</v>
      </c>
      <c r="L776" s="31" t="s">
        <v>595</v>
      </c>
      <c r="M776" s="32">
        <v>100</v>
      </c>
      <c r="N776" s="33" t="s">
        <v>565</v>
      </c>
      <c r="O776" s="33"/>
      <c r="P776" s="34"/>
      <c r="Q776" s="106"/>
      <c r="R776" s="4"/>
      <c r="S776" s="38"/>
      <c r="T776" s="267"/>
    </row>
    <row r="777" spans="1:20" ht="28.5" customHeight="1" thickBot="1" x14ac:dyDescent="0.3">
      <c r="A777" s="18" t="s">
        <v>628</v>
      </c>
      <c r="B777" s="78"/>
      <c r="C777" s="520"/>
      <c r="D777" s="529"/>
      <c r="E777" s="163">
        <v>5</v>
      </c>
      <c r="F777" s="163" t="s">
        <v>629</v>
      </c>
      <c r="G777" s="164">
        <v>39.74</v>
      </c>
      <c r="H777" s="269">
        <v>459076</v>
      </c>
      <c r="I777" s="185">
        <f>+G777-G773</f>
        <v>21.080000000000002</v>
      </c>
      <c r="J777" s="187"/>
      <c r="K777" s="20">
        <v>0</v>
      </c>
      <c r="L777" s="31" t="s">
        <v>595</v>
      </c>
      <c r="M777" s="32">
        <v>100</v>
      </c>
      <c r="N777" s="33" t="s">
        <v>565</v>
      </c>
      <c r="O777" s="33"/>
      <c r="P777" s="34"/>
      <c r="Q777" s="106"/>
      <c r="R777" s="4"/>
      <c r="S777" s="38"/>
      <c r="T777" s="267"/>
    </row>
    <row r="778" spans="1:20" ht="47.25" customHeight="1" x14ac:dyDescent="0.25">
      <c r="A778" s="1"/>
      <c r="B778" s="78">
        <v>400232</v>
      </c>
      <c r="C778" s="204" t="s">
        <v>630</v>
      </c>
      <c r="D778" s="205" t="s">
        <v>631</v>
      </c>
      <c r="E778" s="151"/>
      <c r="F778" s="151" t="s">
        <v>22</v>
      </c>
      <c r="G778" s="195">
        <v>19.510000000000002</v>
      </c>
      <c r="H778" s="269">
        <v>225380</v>
      </c>
      <c r="I778" s="174"/>
      <c r="J778" s="15"/>
      <c r="K778" s="20">
        <v>0</v>
      </c>
      <c r="L778" s="31" t="s">
        <v>449</v>
      </c>
      <c r="M778" s="32">
        <v>100</v>
      </c>
      <c r="N778" s="33" t="s">
        <v>565</v>
      </c>
      <c r="O778" s="33">
        <v>454</v>
      </c>
      <c r="P778" s="34"/>
      <c r="Q7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78" s="16" t="s">
        <v>449</v>
      </c>
      <c r="S778" s="32">
        <v>100</v>
      </c>
      <c r="T778" s="267"/>
    </row>
    <row r="779" spans="1:20" ht="60.75" customHeight="1" x14ac:dyDescent="0.25">
      <c r="A779" s="1"/>
      <c r="B779" s="78">
        <v>400233</v>
      </c>
      <c r="C779" s="155" t="s">
        <v>632</v>
      </c>
      <c r="D779" s="157" t="s">
        <v>633</v>
      </c>
      <c r="E779" s="140"/>
      <c r="F779" s="140" t="s">
        <v>22</v>
      </c>
      <c r="G779" s="141">
        <v>20.99</v>
      </c>
      <c r="H779" s="269">
        <v>242476</v>
      </c>
      <c r="I779" s="171"/>
      <c r="J779" s="15"/>
      <c r="K779" s="20">
        <v>0</v>
      </c>
      <c r="L779" s="31" t="s">
        <v>449</v>
      </c>
      <c r="M779" s="32">
        <v>100</v>
      </c>
      <c r="N779" s="33" t="s">
        <v>565</v>
      </c>
      <c r="O779" s="33">
        <v>454</v>
      </c>
      <c r="P779" s="3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9" s="16" t="s">
        <v>449</v>
      </c>
      <c r="S779" s="32">
        <v>100</v>
      </c>
      <c r="T779" s="267"/>
    </row>
    <row r="780" spans="1:20" ht="57" customHeight="1" x14ac:dyDescent="0.25">
      <c r="A780" s="1"/>
      <c r="B780" s="78">
        <v>400234</v>
      </c>
      <c r="C780" s="155" t="s">
        <v>634</v>
      </c>
      <c r="D780" s="157" t="s">
        <v>635</v>
      </c>
      <c r="E780" s="140"/>
      <c r="F780" s="140" t="s">
        <v>22</v>
      </c>
      <c r="G780" s="141">
        <v>39.36</v>
      </c>
      <c r="H780" s="269">
        <v>454687</v>
      </c>
      <c r="I780" s="171"/>
      <c r="J780" s="15"/>
      <c r="K780" s="20">
        <v>0</v>
      </c>
      <c r="L780" s="31" t="s">
        <v>449</v>
      </c>
      <c r="M780" s="32">
        <v>100</v>
      </c>
      <c r="N780" s="33" t="s">
        <v>565</v>
      </c>
      <c r="O780" s="33">
        <v>454</v>
      </c>
      <c r="P780" s="34"/>
      <c r="Q7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80" s="16" t="s">
        <v>449</v>
      </c>
      <c r="S780" s="32">
        <v>100</v>
      </c>
      <c r="T780" s="267"/>
    </row>
    <row r="781" spans="1:20" ht="28.5" x14ac:dyDescent="0.25">
      <c r="A781" s="1"/>
      <c r="B781" s="78">
        <v>400236</v>
      </c>
      <c r="C781" s="155" t="s">
        <v>636</v>
      </c>
      <c r="D781" s="157" t="s">
        <v>637</v>
      </c>
      <c r="E781" s="140"/>
      <c r="F781" s="140" t="s">
        <v>22</v>
      </c>
      <c r="G781" s="141">
        <v>23.58</v>
      </c>
      <c r="H781" s="269">
        <v>272396</v>
      </c>
      <c r="I781" s="171"/>
      <c r="J781" s="15"/>
      <c r="K781" s="20">
        <v>0</v>
      </c>
      <c r="L781" s="31" t="s">
        <v>318</v>
      </c>
      <c r="M781" s="32">
        <v>100</v>
      </c>
      <c r="N781" s="33" t="s">
        <v>565</v>
      </c>
      <c r="O781" s="33">
        <v>454</v>
      </c>
      <c r="P781" s="34"/>
      <c r="Q7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81" s="16" t="s">
        <v>318</v>
      </c>
      <c r="S781" s="32">
        <v>100</v>
      </c>
      <c r="T781" s="267"/>
    </row>
    <row r="782" spans="1:20" ht="28.5" x14ac:dyDescent="0.25">
      <c r="A782" s="1"/>
      <c r="B782" s="78">
        <v>400237</v>
      </c>
      <c r="C782" s="155" t="s">
        <v>638</v>
      </c>
      <c r="D782" s="157" t="s">
        <v>639</v>
      </c>
      <c r="E782" s="140"/>
      <c r="F782" s="140" t="s">
        <v>22</v>
      </c>
      <c r="G782" s="141">
        <v>66.42</v>
      </c>
      <c r="H782" s="269">
        <v>767284</v>
      </c>
      <c r="I782" s="171"/>
      <c r="J782" s="15"/>
      <c r="K782" s="20">
        <v>0</v>
      </c>
      <c r="L782" s="31" t="s">
        <v>266</v>
      </c>
      <c r="M782" s="32">
        <v>100</v>
      </c>
      <c r="N782" s="33" t="s">
        <v>565</v>
      </c>
      <c r="O782" s="33">
        <v>454</v>
      </c>
      <c r="P782" s="34"/>
      <c r="Q7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82" s="16" t="s">
        <v>266</v>
      </c>
      <c r="S782" s="32">
        <v>100</v>
      </c>
      <c r="T782" s="267"/>
    </row>
    <row r="783" spans="1:20" ht="42.75" x14ac:dyDescent="0.25">
      <c r="A783" s="1"/>
      <c r="B783" s="78">
        <v>400238</v>
      </c>
      <c r="C783" s="155" t="s">
        <v>640</v>
      </c>
      <c r="D783" s="157" t="s">
        <v>641</v>
      </c>
      <c r="E783" s="140"/>
      <c r="F783" s="140" t="s">
        <v>22</v>
      </c>
      <c r="G783" s="141">
        <v>223.51</v>
      </c>
      <c r="H783" s="269">
        <v>2581988</v>
      </c>
      <c r="I783" s="171"/>
      <c r="J783" s="15"/>
      <c r="K783" s="20">
        <v>0</v>
      </c>
      <c r="L783" s="31" t="s">
        <v>186</v>
      </c>
      <c r="M783" s="32">
        <v>100</v>
      </c>
      <c r="N783" s="33" t="s">
        <v>565</v>
      </c>
      <c r="O783" s="33">
        <v>454</v>
      </c>
      <c r="P783" s="3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83" s="16" t="s">
        <v>186</v>
      </c>
      <c r="S783" s="32">
        <v>100</v>
      </c>
      <c r="T783" s="267"/>
    </row>
    <row r="784" spans="1:20" ht="28.5" x14ac:dyDescent="0.25">
      <c r="A784" s="1"/>
      <c r="B784" s="89"/>
      <c r="C784" s="155" t="s">
        <v>642</v>
      </c>
      <c r="D784" s="157" t="s">
        <v>643</v>
      </c>
      <c r="E784" s="140"/>
      <c r="F784" s="140" t="s">
        <v>22</v>
      </c>
      <c r="G784" s="141">
        <v>24.73</v>
      </c>
      <c r="H784" s="269">
        <v>285681</v>
      </c>
      <c r="I784" s="171"/>
      <c r="J784" s="115"/>
      <c r="K784" s="20">
        <v>0</v>
      </c>
      <c r="L784" s="16" t="s">
        <v>644</v>
      </c>
      <c r="M784" s="17">
        <v>100</v>
      </c>
      <c r="N784" s="3" t="s">
        <v>565</v>
      </c>
      <c r="O784" s="3">
        <v>454</v>
      </c>
      <c r="P784" s="4"/>
      <c r="Q7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84" s="16" t="s">
        <v>645</v>
      </c>
      <c r="S784" s="17">
        <v>100</v>
      </c>
      <c r="T784" s="267"/>
    </row>
    <row r="785" spans="1:21" x14ac:dyDescent="0.25">
      <c r="A785" s="1"/>
      <c r="B785" s="89">
        <v>4003</v>
      </c>
      <c r="C785" s="155">
        <v>4003</v>
      </c>
      <c r="D785" s="157" t="s">
        <v>646</v>
      </c>
      <c r="E785" s="140"/>
      <c r="F785" s="140" t="s">
        <v>22</v>
      </c>
      <c r="G785" s="141">
        <v>1.91</v>
      </c>
      <c r="H785" s="269">
        <v>22064</v>
      </c>
      <c r="I785" s="171"/>
      <c r="J785" s="115"/>
      <c r="K785" s="20">
        <v>0</v>
      </c>
      <c r="L785" s="16" t="s">
        <v>644</v>
      </c>
      <c r="M785" s="17">
        <v>100</v>
      </c>
      <c r="N785" s="3" t="s">
        <v>565</v>
      </c>
      <c r="O785" s="3">
        <v>503</v>
      </c>
      <c r="P785" s="4"/>
      <c r="Q7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85" s="16" t="s">
        <v>644</v>
      </c>
      <c r="S785" s="17">
        <v>100</v>
      </c>
      <c r="T785" s="267"/>
    </row>
    <row r="786" spans="1:21" ht="28.5" x14ac:dyDescent="0.25">
      <c r="A786" s="1"/>
      <c r="B786" s="89"/>
      <c r="C786" s="155" t="s">
        <v>647</v>
      </c>
      <c r="D786" s="157" t="s">
        <v>648</v>
      </c>
      <c r="E786" s="140" t="s">
        <v>22</v>
      </c>
      <c r="F786" s="140" t="s">
        <v>22</v>
      </c>
      <c r="G786" s="141">
        <v>1.0900000000000001</v>
      </c>
      <c r="H786" s="269">
        <v>12592</v>
      </c>
      <c r="I786" s="172"/>
      <c r="J786" s="115"/>
      <c r="K786" s="20">
        <v>0</v>
      </c>
      <c r="L786" s="16"/>
      <c r="M786" s="17"/>
      <c r="N786" s="3"/>
      <c r="O786" s="3"/>
      <c r="P786" s="4"/>
      <c r="Q786" s="108"/>
      <c r="R786" s="2"/>
      <c r="S786" s="3"/>
      <c r="T786" s="267"/>
      <c r="U786" s="255"/>
    </row>
    <row r="787" spans="1:21" ht="15.75" thickBot="1" x14ac:dyDescent="0.3">
      <c r="A787" s="1"/>
      <c r="B787" s="78">
        <v>4004</v>
      </c>
      <c r="C787" s="212">
        <v>4004</v>
      </c>
      <c r="D787" s="547" t="s">
        <v>649</v>
      </c>
      <c r="E787" s="548"/>
      <c r="F787" s="548"/>
      <c r="G787" s="548"/>
      <c r="H787" s="549"/>
      <c r="I787" s="172"/>
      <c r="J787" s="15"/>
      <c r="K787" s="20">
        <v>0</v>
      </c>
      <c r="L787" s="31" t="s">
        <v>449</v>
      </c>
      <c r="M787" s="32" t="s">
        <v>45</v>
      </c>
      <c r="N787" s="33" t="s">
        <v>45</v>
      </c>
      <c r="O787" s="33"/>
      <c r="P787" s="34"/>
      <c r="Q787" s="108"/>
      <c r="R787" s="4"/>
      <c r="S787" s="38"/>
      <c r="T787" s="267"/>
    </row>
    <row r="788" spans="1:21" ht="28.5" customHeight="1" x14ac:dyDescent="0.25">
      <c r="A788" s="64"/>
      <c r="B788" s="116">
        <v>40041</v>
      </c>
      <c r="C788" s="519" t="s">
        <v>650</v>
      </c>
      <c r="D788" s="527" t="s">
        <v>651</v>
      </c>
      <c r="E788" s="161">
        <v>1</v>
      </c>
      <c r="F788" s="201" t="s">
        <v>652</v>
      </c>
      <c r="G788" s="162">
        <v>36.35</v>
      </c>
      <c r="H788" s="269">
        <v>419915</v>
      </c>
      <c r="I788" s="175"/>
      <c r="J788" s="15"/>
      <c r="K788" s="20">
        <v>0</v>
      </c>
      <c r="L788" s="31" t="s">
        <v>449</v>
      </c>
      <c r="M788" s="32">
        <v>100</v>
      </c>
      <c r="N788" s="33" t="s">
        <v>565</v>
      </c>
      <c r="O788" s="33">
        <v>1705</v>
      </c>
      <c r="P788" s="3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88" s="16" t="s">
        <v>449</v>
      </c>
      <c r="S788" s="32">
        <v>100</v>
      </c>
      <c r="T788" s="267"/>
    </row>
    <row r="789" spans="1:21" ht="29.25" customHeight="1" x14ac:dyDescent="0.25">
      <c r="A789" s="117" t="s">
        <v>653</v>
      </c>
      <c r="B789" s="116"/>
      <c r="C789" s="523"/>
      <c r="D789" s="528"/>
      <c r="E789" s="140">
        <v>2</v>
      </c>
      <c r="F789" s="202" t="s">
        <v>654</v>
      </c>
      <c r="G789" s="141">
        <v>108.7</v>
      </c>
      <c r="H789" s="269">
        <v>1255702</v>
      </c>
      <c r="I789" s="184">
        <f>+G789-G788</f>
        <v>72.349999999999994</v>
      </c>
      <c r="J789" s="187"/>
      <c r="K789" s="20">
        <v>0</v>
      </c>
      <c r="L789" s="31" t="s">
        <v>449</v>
      </c>
      <c r="M789" s="32">
        <v>100</v>
      </c>
      <c r="N789" s="33" t="s">
        <v>565</v>
      </c>
      <c r="O789" s="33"/>
      <c r="P789" s="34"/>
      <c r="Q789" s="108"/>
      <c r="R789" s="4"/>
      <c r="S789" s="38"/>
      <c r="T789" s="267"/>
    </row>
    <row r="790" spans="1:21" ht="27" customHeight="1" thickBot="1" x14ac:dyDescent="0.3">
      <c r="A790" s="118" t="s">
        <v>655</v>
      </c>
      <c r="B790" s="116"/>
      <c r="C790" s="520"/>
      <c r="D790" s="529"/>
      <c r="E790" s="163">
        <v>3</v>
      </c>
      <c r="F790" s="203" t="s">
        <v>656</v>
      </c>
      <c r="G790" s="164">
        <v>161.41999999999999</v>
      </c>
      <c r="H790" s="269">
        <v>1864724</v>
      </c>
      <c r="I790" s="185">
        <f>+G790-G788</f>
        <v>125.07</v>
      </c>
      <c r="J790" s="187"/>
      <c r="K790" s="20">
        <v>0</v>
      </c>
      <c r="L790" s="31" t="s">
        <v>449</v>
      </c>
      <c r="M790" s="32">
        <v>100</v>
      </c>
      <c r="N790" s="33" t="s">
        <v>565</v>
      </c>
      <c r="O790" s="33"/>
      <c r="P790" s="34"/>
      <c r="Q790" s="108"/>
      <c r="R790" s="4"/>
      <c r="S790" s="38"/>
      <c r="T790" s="267"/>
    </row>
    <row r="791" spans="1:21" ht="15.75" thickBot="1" x14ac:dyDescent="0.3">
      <c r="A791" s="1"/>
      <c r="B791" s="78">
        <v>4006</v>
      </c>
      <c r="C791" s="213">
        <v>4006</v>
      </c>
      <c r="D791" s="556" t="s">
        <v>657</v>
      </c>
      <c r="E791" s="557"/>
      <c r="F791" s="557"/>
      <c r="G791" s="557"/>
      <c r="H791" s="558"/>
      <c r="I791" s="178"/>
      <c r="J791" s="30"/>
      <c r="K791" s="20">
        <v>0</v>
      </c>
      <c r="L791" s="31"/>
      <c r="M791" s="32" t="s">
        <v>45</v>
      </c>
      <c r="N791" s="33" t="s">
        <v>45</v>
      </c>
      <c r="O791" s="33"/>
      <c r="P791" s="3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91" s="4"/>
      <c r="S791" s="38"/>
      <c r="T791" s="267"/>
    </row>
    <row r="792" spans="1:21" ht="37.5" customHeight="1" x14ac:dyDescent="0.25">
      <c r="A792" s="29"/>
      <c r="B792" s="85">
        <v>40061</v>
      </c>
      <c r="C792" s="559" t="s">
        <v>658</v>
      </c>
      <c r="D792" s="587" t="s">
        <v>659</v>
      </c>
      <c r="E792" s="280">
        <v>1</v>
      </c>
      <c r="F792" s="280" t="s">
        <v>660</v>
      </c>
      <c r="G792" s="282">
        <v>2648.21</v>
      </c>
      <c r="H792" s="269">
        <v>30592122</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92" s="16" t="s">
        <v>23</v>
      </c>
      <c r="S792" s="17">
        <v>100</v>
      </c>
      <c r="T792" s="267"/>
    </row>
    <row r="793" spans="1:21" ht="37.5" customHeight="1" x14ac:dyDescent="0.25">
      <c r="A793" s="18" t="s">
        <v>661</v>
      </c>
      <c r="B793" s="85"/>
      <c r="C793" s="560"/>
      <c r="D793" s="588"/>
      <c r="E793" s="19">
        <v>2</v>
      </c>
      <c r="F793" s="19" t="s">
        <v>662</v>
      </c>
      <c r="G793" s="14">
        <v>4851.51</v>
      </c>
      <c r="H793" s="269">
        <v>56044644</v>
      </c>
      <c r="I793" s="285">
        <f>+G793-G792</f>
        <v>2203.3000000000002</v>
      </c>
      <c r="J793" s="302"/>
      <c r="K793" s="273">
        <v>0</v>
      </c>
      <c r="L793" s="16" t="s">
        <v>23</v>
      </c>
      <c r="M793" s="17">
        <v>100</v>
      </c>
      <c r="N793" s="3" t="s">
        <v>565</v>
      </c>
      <c r="O793" s="3"/>
      <c r="P793" s="4"/>
      <c r="Q793" s="108"/>
      <c r="R793" s="4"/>
      <c r="S793" s="2"/>
      <c r="T793" s="267"/>
    </row>
    <row r="794" spans="1:21" ht="37.5" customHeight="1" x14ac:dyDescent="0.25">
      <c r="A794" s="18" t="s">
        <v>663</v>
      </c>
      <c r="B794" s="85"/>
      <c r="C794" s="560"/>
      <c r="D794" s="588"/>
      <c r="E794" s="19">
        <v>3</v>
      </c>
      <c r="F794" s="19" t="s">
        <v>664</v>
      </c>
      <c r="G794" s="14">
        <v>7472.32</v>
      </c>
      <c r="H794" s="269">
        <v>86320241</v>
      </c>
      <c r="I794" s="285">
        <f>+G794-G792</f>
        <v>4824.1099999999997</v>
      </c>
      <c r="J794" s="302"/>
      <c r="K794" s="273">
        <v>0</v>
      </c>
      <c r="L794" s="16" t="s">
        <v>23</v>
      </c>
      <c r="M794" s="17">
        <v>100</v>
      </c>
      <c r="N794" s="3" t="s">
        <v>565</v>
      </c>
      <c r="O794" s="3"/>
      <c r="P794" s="4"/>
      <c r="Q794" s="108"/>
      <c r="R794" s="4"/>
      <c r="S794" s="2"/>
      <c r="T794" s="267"/>
    </row>
    <row r="795" spans="1:21" ht="37.5" customHeight="1" thickBot="1" x14ac:dyDescent="0.3">
      <c r="A795" s="18" t="s">
        <v>665</v>
      </c>
      <c r="B795" s="85"/>
      <c r="C795" s="561"/>
      <c r="D795" s="589"/>
      <c r="E795" s="287">
        <v>4</v>
      </c>
      <c r="F795" s="287" t="s">
        <v>666</v>
      </c>
      <c r="G795" s="289">
        <v>12819.92</v>
      </c>
      <c r="H795" s="269">
        <v>148095716</v>
      </c>
      <c r="I795" s="290">
        <f>+G795-G792</f>
        <v>10171.709999999999</v>
      </c>
      <c r="J795" s="302"/>
      <c r="K795" s="273">
        <v>0</v>
      </c>
      <c r="L795" s="16" t="s">
        <v>23</v>
      </c>
      <c r="M795" s="17">
        <v>100</v>
      </c>
      <c r="N795" s="3" t="s">
        <v>565</v>
      </c>
      <c r="O795" s="3"/>
      <c r="P795" s="4"/>
      <c r="Q795" s="108"/>
      <c r="R795" s="4"/>
      <c r="S795" s="2"/>
      <c r="T795" s="267"/>
    </row>
    <row r="796" spans="1:21" ht="36.75" customHeight="1" x14ac:dyDescent="0.25">
      <c r="A796" s="29"/>
      <c r="B796" s="78">
        <v>40065</v>
      </c>
      <c r="C796" s="559" t="s">
        <v>667</v>
      </c>
      <c r="D796" s="587" t="s">
        <v>668</v>
      </c>
      <c r="E796" s="280">
        <v>1</v>
      </c>
      <c r="F796" s="280" t="s">
        <v>660</v>
      </c>
      <c r="G796" s="282">
        <v>2648.21</v>
      </c>
      <c r="H796" s="269">
        <v>30592122</v>
      </c>
      <c r="I796" s="283"/>
      <c r="J796" s="115"/>
      <c r="K796" s="273">
        <v>0</v>
      </c>
      <c r="L796" s="16" t="s">
        <v>23</v>
      </c>
      <c r="M796" s="17">
        <v>100</v>
      </c>
      <c r="N796" s="3" t="s">
        <v>565</v>
      </c>
      <c r="O796" s="3">
        <v>243</v>
      </c>
      <c r="P796" s="4"/>
      <c r="Q7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96" s="16" t="s">
        <v>23</v>
      </c>
      <c r="S796" s="17">
        <v>100</v>
      </c>
      <c r="T796" s="267"/>
    </row>
    <row r="797" spans="1:21" ht="31.15" customHeight="1" x14ac:dyDescent="0.25">
      <c r="A797" s="18" t="s">
        <v>669</v>
      </c>
      <c r="B797" s="78"/>
      <c r="C797" s="560"/>
      <c r="D797" s="588"/>
      <c r="E797" s="19">
        <v>2</v>
      </c>
      <c r="F797" s="19" t="s">
        <v>662</v>
      </c>
      <c r="G797" s="14">
        <v>4851.51</v>
      </c>
      <c r="H797" s="269">
        <v>56044644</v>
      </c>
      <c r="I797" s="285">
        <f>+G797-G796</f>
        <v>2203.3000000000002</v>
      </c>
      <c r="J797" s="302"/>
      <c r="K797" s="273">
        <v>0</v>
      </c>
      <c r="L797" s="16" t="s">
        <v>23</v>
      </c>
      <c r="M797" s="17">
        <v>100</v>
      </c>
      <c r="N797" s="3" t="s">
        <v>565</v>
      </c>
      <c r="O797" s="3"/>
      <c r="P797" s="4"/>
      <c r="Q797" s="108"/>
      <c r="R797" s="4"/>
      <c r="S797" s="2"/>
      <c r="T797" s="267"/>
    </row>
    <row r="798" spans="1:21" ht="33" customHeight="1" x14ac:dyDescent="0.25">
      <c r="A798" s="18" t="s">
        <v>670</v>
      </c>
      <c r="B798" s="78"/>
      <c r="C798" s="560"/>
      <c r="D798" s="588"/>
      <c r="E798" s="19">
        <v>3</v>
      </c>
      <c r="F798" s="19" t="s">
        <v>664</v>
      </c>
      <c r="G798" s="14">
        <v>7472.32</v>
      </c>
      <c r="H798" s="269">
        <v>86320241</v>
      </c>
      <c r="I798" s="285">
        <f>+G798-G796</f>
        <v>4824.1099999999997</v>
      </c>
      <c r="J798" s="302"/>
      <c r="K798" s="273">
        <v>0</v>
      </c>
      <c r="L798" s="16" t="s">
        <v>23</v>
      </c>
      <c r="M798" s="17">
        <v>100</v>
      </c>
      <c r="N798" s="3" t="s">
        <v>565</v>
      </c>
      <c r="O798" s="3"/>
      <c r="P798" s="4"/>
      <c r="Q798" s="108"/>
      <c r="R798" s="4"/>
      <c r="S798" s="2"/>
      <c r="T798" s="267"/>
    </row>
    <row r="799" spans="1:21" ht="24.6" customHeight="1" thickBot="1" x14ac:dyDescent="0.3">
      <c r="A799" s="18" t="s">
        <v>671</v>
      </c>
      <c r="B799" s="78"/>
      <c r="C799" s="561"/>
      <c r="D799" s="589"/>
      <c r="E799" s="287">
        <v>4</v>
      </c>
      <c r="F799" s="287" t="s">
        <v>666</v>
      </c>
      <c r="G799" s="289">
        <v>12819.92</v>
      </c>
      <c r="H799" s="269">
        <v>148095716</v>
      </c>
      <c r="I799" s="290">
        <f>+G799-G796</f>
        <v>10171.709999999999</v>
      </c>
      <c r="J799" s="302"/>
      <c r="K799" s="273">
        <v>0</v>
      </c>
      <c r="L799" s="16" t="s">
        <v>23</v>
      </c>
      <c r="M799" s="17">
        <v>100</v>
      </c>
      <c r="N799" s="3" t="s">
        <v>565</v>
      </c>
      <c r="O799" s="3"/>
      <c r="P799" s="4"/>
      <c r="Q799" s="108"/>
      <c r="R799" s="4"/>
      <c r="S799" s="2"/>
      <c r="T799" s="267"/>
    </row>
    <row r="800" spans="1:21" ht="36.75" customHeight="1" x14ac:dyDescent="0.25">
      <c r="A800" s="29"/>
      <c r="B800" s="78">
        <v>40069</v>
      </c>
      <c r="C800" s="559" t="s">
        <v>672</v>
      </c>
      <c r="D800" s="590" t="s">
        <v>673</v>
      </c>
      <c r="E800" s="280">
        <v>1</v>
      </c>
      <c r="F800" s="280" t="s">
        <v>660</v>
      </c>
      <c r="G800" s="282">
        <v>3289.31</v>
      </c>
      <c r="H800" s="269">
        <v>37998109</v>
      </c>
      <c r="I800" s="283"/>
      <c r="J800" s="115"/>
      <c r="K800" s="273">
        <v>0</v>
      </c>
      <c r="L800" s="16" t="s">
        <v>23</v>
      </c>
      <c r="M800" s="17">
        <v>100</v>
      </c>
      <c r="N800" s="3" t="s">
        <v>565</v>
      </c>
      <c r="O800" s="3">
        <v>243</v>
      </c>
      <c r="P800" s="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800" s="16" t="s">
        <v>23</v>
      </c>
      <c r="S800" s="17">
        <v>100</v>
      </c>
      <c r="T800" s="267"/>
    </row>
    <row r="801" spans="1:20" ht="36.75" customHeight="1" x14ac:dyDescent="0.25">
      <c r="A801" s="18" t="s">
        <v>674</v>
      </c>
      <c r="B801" s="78"/>
      <c r="C801" s="560"/>
      <c r="D801" s="588"/>
      <c r="E801" s="19">
        <v>2</v>
      </c>
      <c r="F801" s="19" t="s">
        <v>662</v>
      </c>
      <c r="G801" s="14">
        <v>6042.61</v>
      </c>
      <c r="H801" s="269">
        <v>69804231</v>
      </c>
      <c r="I801" s="285">
        <f>+G801-G800</f>
        <v>2753.2999999999997</v>
      </c>
      <c r="J801" s="302"/>
      <c r="K801" s="273">
        <v>0</v>
      </c>
      <c r="L801" s="16" t="s">
        <v>23</v>
      </c>
      <c r="M801" s="17">
        <v>100</v>
      </c>
      <c r="N801" s="3" t="s">
        <v>565</v>
      </c>
      <c r="O801" s="3"/>
      <c r="P801" s="4"/>
      <c r="Q801" s="108"/>
      <c r="R801" s="4"/>
      <c r="S801" s="2"/>
      <c r="T801" s="267"/>
    </row>
    <row r="802" spans="1:20" ht="36.75" customHeight="1" x14ac:dyDescent="0.25">
      <c r="A802" s="18" t="s">
        <v>675</v>
      </c>
      <c r="B802" s="78"/>
      <c r="C802" s="560"/>
      <c r="D802" s="588"/>
      <c r="E802" s="19">
        <v>3</v>
      </c>
      <c r="F802" s="19" t="s">
        <v>664</v>
      </c>
      <c r="G802" s="14">
        <v>9318.64</v>
      </c>
      <c r="H802" s="269">
        <v>107648929</v>
      </c>
      <c r="I802" s="285">
        <f>+G802-G800</f>
        <v>6029.33</v>
      </c>
      <c r="J802" s="302"/>
      <c r="K802" s="273">
        <v>0</v>
      </c>
      <c r="L802" s="16" t="s">
        <v>23</v>
      </c>
      <c r="M802" s="17">
        <v>100</v>
      </c>
      <c r="N802" s="3" t="s">
        <v>565</v>
      </c>
      <c r="O802" s="3"/>
      <c r="P802" s="4"/>
      <c r="Q802" s="108"/>
      <c r="R802" s="4"/>
      <c r="S802" s="2"/>
      <c r="T802" s="267"/>
    </row>
    <row r="803" spans="1:20" ht="26.45" customHeight="1" thickBot="1" x14ac:dyDescent="0.3">
      <c r="A803" s="18" t="s">
        <v>676</v>
      </c>
      <c r="B803" s="78"/>
      <c r="C803" s="561"/>
      <c r="D803" s="589"/>
      <c r="E803" s="287">
        <v>4</v>
      </c>
      <c r="F803" s="287" t="s">
        <v>666</v>
      </c>
      <c r="G803" s="289">
        <v>16003.15</v>
      </c>
      <c r="H803" s="269">
        <v>184868389</v>
      </c>
      <c r="I803" s="290">
        <f>+G803-G800</f>
        <v>12713.84</v>
      </c>
      <c r="J803" s="302"/>
      <c r="K803" s="273">
        <v>0</v>
      </c>
      <c r="L803" s="16" t="s">
        <v>23</v>
      </c>
      <c r="M803" s="17">
        <v>100</v>
      </c>
      <c r="N803" s="3" t="s">
        <v>565</v>
      </c>
      <c r="O803" s="3"/>
      <c r="P803" s="4"/>
      <c r="Q803" s="108"/>
      <c r="R803" s="4"/>
      <c r="S803" s="2"/>
      <c r="T803" s="267"/>
    </row>
    <row r="804" spans="1:20" ht="33.75" customHeight="1" x14ac:dyDescent="0.25">
      <c r="A804" s="29"/>
      <c r="B804" s="78">
        <v>400613</v>
      </c>
      <c r="C804" s="559" t="s">
        <v>677</v>
      </c>
      <c r="D804" s="587" t="s">
        <v>678</v>
      </c>
      <c r="E804" s="280">
        <v>1</v>
      </c>
      <c r="F804" s="280" t="s">
        <v>660</v>
      </c>
      <c r="G804" s="282">
        <v>1422.75</v>
      </c>
      <c r="H804" s="269">
        <v>16435608</v>
      </c>
      <c r="I804" s="283"/>
      <c r="J804" s="115"/>
      <c r="K804" s="273">
        <v>0</v>
      </c>
      <c r="L804" s="16" t="s">
        <v>23</v>
      </c>
      <c r="M804" s="17">
        <v>100</v>
      </c>
      <c r="N804" s="3" t="s">
        <v>565</v>
      </c>
      <c r="O804" s="3">
        <v>243</v>
      </c>
      <c r="P804" s="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804" s="16" t="s">
        <v>23</v>
      </c>
      <c r="S804" s="17">
        <v>100</v>
      </c>
      <c r="T804" s="267"/>
    </row>
    <row r="805" spans="1:20" ht="28.5" customHeight="1" x14ac:dyDescent="0.25">
      <c r="A805" s="18" t="s">
        <v>679</v>
      </c>
      <c r="B805" s="78"/>
      <c r="C805" s="560"/>
      <c r="D805" s="588"/>
      <c r="E805" s="19">
        <v>2</v>
      </c>
      <c r="F805" s="19" t="s">
        <v>662</v>
      </c>
      <c r="G805" s="14">
        <v>2788.76</v>
      </c>
      <c r="H805" s="269">
        <v>32215756</v>
      </c>
      <c r="I805" s="285">
        <f>+G805-G804</f>
        <v>1366.0100000000002</v>
      </c>
      <c r="J805" s="302"/>
      <c r="K805" s="273">
        <v>0</v>
      </c>
      <c r="L805" s="16" t="s">
        <v>23</v>
      </c>
      <c r="M805" s="17">
        <v>100</v>
      </c>
      <c r="N805" s="3" t="s">
        <v>565</v>
      </c>
      <c r="O805" s="3"/>
      <c r="P805" s="4"/>
      <c r="Q805" s="108"/>
      <c r="R805" s="4"/>
      <c r="S805" s="2"/>
      <c r="T805" s="267"/>
    </row>
    <row r="806" spans="1:20" ht="24" customHeight="1" x14ac:dyDescent="0.25">
      <c r="A806" s="18" t="s">
        <v>680</v>
      </c>
      <c r="B806" s="78"/>
      <c r="C806" s="560"/>
      <c r="D806" s="588"/>
      <c r="E806" s="19">
        <v>3</v>
      </c>
      <c r="F806" s="19" t="s">
        <v>664</v>
      </c>
      <c r="G806" s="14">
        <v>4523.41</v>
      </c>
      <c r="H806" s="269">
        <v>52254432</v>
      </c>
      <c r="I806" s="285">
        <f>+G806-G804</f>
        <v>3100.66</v>
      </c>
      <c r="J806" s="302"/>
      <c r="K806" s="273">
        <v>0</v>
      </c>
      <c r="L806" s="16" t="s">
        <v>23</v>
      </c>
      <c r="M806" s="17">
        <v>100</v>
      </c>
      <c r="N806" s="3" t="s">
        <v>565</v>
      </c>
      <c r="O806" s="3"/>
      <c r="P806" s="4"/>
      <c r="Q806" s="108"/>
      <c r="R806" s="4"/>
      <c r="S806" s="2"/>
      <c r="T806" s="267"/>
    </row>
    <row r="807" spans="1:20" ht="31.5" customHeight="1" thickBot="1" x14ac:dyDescent="0.3">
      <c r="A807" s="18" t="s">
        <v>681</v>
      </c>
      <c r="B807" s="78"/>
      <c r="C807" s="561"/>
      <c r="D807" s="589"/>
      <c r="E807" s="287">
        <v>4</v>
      </c>
      <c r="F807" s="287" t="s">
        <v>666</v>
      </c>
      <c r="G807" s="289">
        <v>8216.56</v>
      </c>
      <c r="H807" s="269">
        <v>94917701</v>
      </c>
      <c r="I807" s="290">
        <f>+G807-G804</f>
        <v>6793.8099999999995</v>
      </c>
      <c r="J807" s="302"/>
      <c r="K807" s="273">
        <v>0</v>
      </c>
      <c r="L807" s="16" t="s">
        <v>23</v>
      </c>
      <c r="M807" s="17">
        <v>100</v>
      </c>
      <c r="N807" s="3" t="s">
        <v>565</v>
      </c>
      <c r="O807" s="3"/>
      <c r="P807" s="4"/>
      <c r="Q807" s="108"/>
      <c r="R807" s="4"/>
      <c r="S807" s="2"/>
      <c r="T807" s="267"/>
    </row>
    <row r="808" spans="1:20" x14ac:dyDescent="0.25">
      <c r="A808" s="1"/>
      <c r="B808" s="78">
        <v>4007</v>
      </c>
      <c r="C808" s="299">
        <v>4007</v>
      </c>
      <c r="D808" s="300" t="s">
        <v>682</v>
      </c>
      <c r="E808" s="291"/>
      <c r="F808" s="291" t="s">
        <v>22</v>
      </c>
      <c r="G808" s="293">
        <v>53.06</v>
      </c>
      <c r="H808" s="269">
        <v>612949</v>
      </c>
      <c r="I808" s="223"/>
      <c r="J808" s="115"/>
      <c r="K808" s="273">
        <v>0</v>
      </c>
      <c r="L808" s="16" t="s">
        <v>23</v>
      </c>
      <c r="M808" s="17">
        <v>100</v>
      </c>
      <c r="N808" s="3" t="s">
        <v>565</v>
      </c>
      <c r="O808" s="3">
        <v>245</v>
      </c>
      <c r="P808" s="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808" s="16" t="s">
        <v>23</v>
      </c>
      <c r="S808" s="17">
        <v>100</v>
      </c>
      <c r="T808" s="267"/>
    </row>
    <row r="809" spans="1:20" ht="156.75" x14ac:dyDescent="0.25">
      <c r="A809" s="1"/>
      <c r="B809" s="78">
        <v>4008</v>
      </c>
      <c r="C809" s="18">
        <v>4008</v>
      </c>
      <c r="D809" s="84" t="s">
        <v>683</v>
      </c>
      <c r="E809" s="19"/>
      <c r="F809" s="19" t="s">
        <v>22</v>
      </c>
      <c r="G809" s="14">
        <v>49.54</v>
      </c>
      <c r="H809" s="269">
        <v>572286</v>
      </c>
      <c r="I809" s="224"/>
      <c r="J809" s="115"/>
      <c r="K809" s="273">
        <v>0</v>
      </c>
      <c r="L809" s="16" t="s">
        <v>180</v>
      </c>
      <c r="M809" s="17">
        <v>100</v>
      </c>
      <c r="N809" s="3" t="s">
        <v>565</v>
      </c>
      <c r="O809" s="3">
        <v>217</v>
      </c>
      <c r="P809" s="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9" s="16" t="s">
        <v>180</v>
      </c>
      <c r="S809" s="17">
        <v>100</v>
      </c>
      <c r="T809" s="267"/>
    </row>
    <row r="810" spans="1:20" ht="28.5" x14ac:dyDescent="0.25">
      <c r="A810" s="1"/>
      <c r="B810" s="78">
        <v>4009</v>
      </c>
      <c r="C810" s="18">
        <v>4009</v>
      </c>
      <c r="D810" s="84" t="s">
        <v>684</v>
      </c>
      <c r="E810" s="19"/>
      <c r="F810" s="19" t="s">
        <v>22</v>
      </c>
      <c r="G810" s="14">
        <v>2014.32</v>
      </c>
      <c r="H810" s="269">
        <v>23269425</v>
      </c>
      <c r="I810" s="224"/>
      <c r="J810" s="115"/>
      <c r="K810" s="273">
        <v>0</v>
      </c>
      <c r="L810" s="16" t="s">
        <v>180</v>
      </c>
      <c r="M810" s="17">
        <v>100</v>
      </c>
      <c r="N810" s="3" t="s">
        <v>565</v>
      </c>
      <c r="O810" s="3">
        <v>243</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10" s="16" t="s">
        <v>180</v>
      </c>
      <c r="S810" s="17">
        <v>100</v>
      </c>
      <c r="T810" s="267"/>
    </row>
    <row r="811" spans="1:20" ht="57" x14ac:dyDescent="0.25">
      <c r="A811" s="1"/>
      <c r="B811" s="78">
        <v>40101</v>
      </c>
      <c r="C811" s="18" t="s">
        <v>685</v>
      </c>
      <c r="D811" s="84" t="s">
        <v>686</v>
      </c>
      <c r="E811" s="19"/>
      <c r="F811" s="19" t="s">
        <v>22</v>
      </c>
      <c r="G811" s="14">
        <v>1892.59</v>
      </c>
      <c r="H811" s="269">
        <v>21863200</v>
      </c>
      <c r="I811" s="224"/>
      <c r="J811" s="115"/>
      <c r="K811" s="273">
        <v>0</v>
      </c>
      <c r="L811" s="16" t="s">
        <v>23</v>
      </c>
      <c r="M811" s="17">
        <v>100</v>
      </c>
      <c r="N811" s="3" t="s">
        <v>565</v>
      </c>
      <c r="O811" s="22" t="s">
        <v>687</v>
      </c>
      <c r="P811" s="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11" s="16" t="s">
        <v>23</v>
      </c>
      <c r="S811" s="17">
        <v>100</v>
      </c>
      <c r="T811" s="267"/>
    </row>
    <row r="812" spans="1:20" ht="29.25" thickBot="1" x14ac:dyDescent="0.3">
      <c r="A812" s="1"/>
      <c r="B812" s="78">
        <v>40102</v>
      </c>
      <c r="C812" s="274" t="s">
        <v>688</v>
      </c>
      <c r="D812" s="275" t="s">
        <v>689</v>
      </c>
      <c r="E812" s="276"/>
      <c r="F812" s="276" t="s">
        <v>22</v>
      </c>
      <c r="G812" s="277">
        <v>1676.59</v>
      </c>
      <c r="H812" s="269">
        <v>19367968</v>
      </c>
      <c r="I812" s="303"/>
      <c r="J812" s="115"/>
      <c r="K812" s="273">
        <v>0</v>
      </c>
      <c r="L812" s="16" t="s">
        <v>23</v>
      </c>
      <c r="M812" s="17">
        <v>100</v>
      </c>
      <c r="N812" s="3" t="s">
        <v>565</v>
      </c>
      <c r="O812" s="3">
        <v>243</v>
      </c>
      <c r="P812" s="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12" s="16" t="s">
        <v>23</v>
      </c>
      <c r="S812" s="17">
        <v>100</v>
      </c>
      <c r="T812" s="267"/>
    </row>
    <row r="813" spans="1:20" ht="41.25" customHeight="1" x14ac:dyDescent="0.25">
      <c r="A813" s="29"/>
      <c r="B813" s="78">
        <v>4011</v>
      </c>
      <c r="C813" s="559">
        <v>4011</v>
      </c>
      <c r="D813" s="587" t="s">
        <v>690</v>
      </c>
      <c r="E813" s="280">
        <v>1</v>
      </c>
      <c r="F813" s="280" t="s">
        <v>662</v>
      </c>
      <c r="G813" s="282">
        <v>5196.66</v>
      </c>
      <c r="H813" s="269">
        <v>60031816</v>
      </c>
      <c r="I813" s="283"/>
      <c r="J813" s="115"/>
      <c r="K813" s="273">
        <v>0</v>
      </c>
      <c r="L813" s="16" t="s">
        <v>23</v>
      </c>
      <c r="M813" s="17">
        <v>100</v>
      </c>
      <c r="N813" s="3" t="s">
        <v>565</v>
      </c>
      <c r="O813" s="3">
        <v>243</v>
      </c>
      <c r="P813" s="4"/>
      <c r="Q8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13" s="16" t="s">
        <v>23</v>
      </c>
      <c r="S813" s="17">
        <v>100</v>
      </c>
      <c r="T813" s="267"/>
    </row>
    <row r="814" spans="1:20" ht="39.75" customHeight="1" x14ac:dyDescent="0.25">
      <c r="A814" s="18">
        <v>4012</v>
      </c>
      <c r="B814" s="78"/>
      <c r="C814" s="560"/>
      <c r="D814" s="588"/>
      <c r="E814" s="19">
        <v>2</v>
      </c>
      <c r="F814" s="19" t="s">
        <v>664</v>
      </c>
      <c r="G814" s="14">
        <v>9551.39</v>
      </c>
      <c r="H814" s="269">
        <v>110337657</v>
      </c>
      <c r="I814" s="285">
        <f>+G814-G813</f>
        <v>4354.7299999999996</v>
      </c>
      <c r="J814" s="115"/>
      <c r="K814" s="273">
        <v>0</v>
      </c>
      <c r="L814" s="16" t="s">
        <v>23</v>
      </c>
      <c r="M814" s="17">
        <v>100</v>
      </c>
      <c r="N814" s="3" t="s">
        <v>565</v>
      </c>
      <c r="O814" s="3"/>
      <c r="P814" s="4"/>
      <c r="Q814" s="108"/>
      <c r="R814" s="4"/>
      <c r="S814" s="2"/>
      <c r="T814" s="267"/>
    </row>
    <row r="815" spans="1:20" ht="36" customHeight="1" thickBot="1" x14ac:dyDescent="0.3">
      <c r="A815" s="18">
        <v>4013</v>
      </c>
      <c r="B815" s="78"/>
      <c r="C815" s="561"/>
      <c r="D815" s="589"/>
      <c r="E815" s="287">
        <v>3</v>
      </c>
      <c r="F815" s="287" t="s">
        <v>666</v>
      </c>
      <c r="G815" s="289">
        <v>14228.04</v>
      </c>
      <c r="H815" s="269">
        <v>164362318</v>
      </c>
      <c r="I815" s="290">
        <f>+G815-G813</f>
        <v>9031.380000000001</v>
      </c>
      <c r="J815" s="115"/>
      <c r="K815" s="273">
        <v>0</v>
      </c>
      <c r="L815" s="16" t="s">
        <v>23</v>
      </c>
      <c r="M815" s="17">
        <v>100</v>
      </c>
      <c r="N815" s="3" t="s">
        <v>565</v>
      </c>
      <c r="O815" s="3"/>
      <c r="P815" s="4"/>
      <c r="Q815" s="108"/>
      <c r="R815" s="4"/>
      <c r="S815" s="2"/>
      <c r="T815" s="267"/>
    </row>
    <row r="816" spans="1:20" ht="28.5" x14ac:dyDescent="0.25">
      <c r="A816" s="1"/>
      <c r="B816" s="78">
        <v>4017</v>
      </c>
      <c r="C816" s="299">
        <v>4017</v>
      </c>
      <c r="D816" s="300" t="s">
        <v>691</v>
      </c>
      <c r="E816" s="291"/>
      <c r="F816" s="291" t="s">
        <v>22</v>
      </c>
      <c r="G816" s="293">
        <v>1206.32</v>
      </c>
      <c r="H816" s="269">
        <v>13935409</v>
      </c>
      <c r="I816" s="223"/>
      <c r="J816" s="115"/>
      <c r="K816" s="273">
        <v>0</v>
      </c>
      <c r="L816" s="16" t="s">
        <v>23</v>
      </c>
      <c r="M816" s="17">
        <v>100</v>
      </c>
      <c r="N816" s="3" t="s">
        <v>565</v>
      </c>
      <c r="O816" s="3">
        <v>5254</v>
      </c>
      <c r="P816" s="4"/>
      <c r="Q8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16" s="16" t="s">
        <v>23</v>
      </c>
      <c r="S816" s="17">
        <v>100</v>
      </c>
      <c r="T816" s="267"/>
    </row>
    <row r="817" spans="1:20" s="222" customFormat="1" ht="57" x14ac:dyDescent="0.25">
      <c r="A817" s="229"/>
      <c r="B817" s="236">
        <v>4018</v>
      </c>
      <c r="C817" s="155">
        <v>4018</v>
      </c>
      <c r="D817" s="157" t="s">
        <v>692</v>
      </c>
      <c r="E817" s="140"/>
      <c r="F817" s="140" t="s">
        <v>22</v>
      </c>
      <c r="G817" s="141">
        <v>302.44</v>
      </c>
      <c r="H817" s="269">
        <v>3493787</v>
      </c>
      <c r="I817" s="171"/>
      <c r="J817" s="15"/>
      <c r="K817" s="20">
        <v>0</v>
      </c>
      <c r="L817" s="31" t="s">
        <v>180</v>
      </c>
      <c r="M817" s="32">
        <v>100</v>
      </c>
      <c r="N817" s="33" t="s">
        <v>565</v>
      </c>
      <c r="O817" s="33">
        <v>5258</v>
      </c>
      <c r="P817" s="34"/>
      <c r="Q81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17" s="31" t="s">
        <v>180</v>
      </c>
      <c r="S817" s="32">
        <v>100</v>
      </c>
      <c r="T817" s="267"/>
    </row>
    <row r="818" spans="1:20" ht="28.5" x14ac:dyDescent="0.25">
      <c r="A818" s="1"/>
      <c r="B818" s="78">
        <v>40181</v>
      </c>
      <c r="C818" s="155" t="s">
        <v>693</v>
      </c>
      <c r="D818" s="157" t="s">
        <v>694</v>
      </c>
      <c r="E818" s="140"/>
      <c r="F818" s="140" t="s">
        <v>22</v>
      </c>
      <c r="G818" s="141">
        <v>186.7</v>
      </c>
      <c r="H818" s="269">
        <v>2156758</v>
      </c>
      <c r="I818" s="171"/>
      <c r="J818" s="15"/>
      <c r="K818" s="20">
        <v>0</v>
      </c>
      <c r="L818" s="31" t="s">
        <v>318</v>
      </c>
      <c r="M818" s="32">
        <v>100</v>
      </c>
      <c r="N818" s="33" t="s">
        <v>565</v>
      </c>
      <c r="O818" s="33">
        <v>1746</v>
      </c>
      <c r="P818" s="3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18" s="16" t="s">
        <v>318</v>
      </c>
      <c r="S818" s="32">
        <v>100</v>
      </c>
      <c r="T818" s="267"/>
    </row>
    <row r="819" spans="1:20" s="222" customFormat="1" ht="28.5" x14ac:dyDescent="0.25">
      <c r="A819" s="229"/>
      <c r="B819" s="236">
        <v>40183</v>
      </c>
      <c r="C819" s="155" t="s">
        <v>695</v>
      </c>
      <c r="D819" s="157" t="s">
        <v>696</v>
      </c>
      <c r="E819" s="140"/>
      <c r="F819" s="140" t="s">
        <v>22</v>
      </c>
      <c r="G819" s="141">
        <v>521.63</v>
      </c>
      <c r="H819" s="269">
        <v>6025870</v>
      </c>
      <c r="I819" s="171"/>
      <c r="J819" s="15"/>
      <c r="K819" s="20">
        <v>0</v>
      </c>
      <c r="L819" s="31" t="s">
        <v>318</v>
      </c>
      <c r="M819" s="32">
        <v>100</v>
      </c>
      <c r="N819" s="33" t="s">
        <v>565</v>
      </c>
      <c r="O819" s="33">
        <v>1746</v>
      </c>
      <c r="P819" s="34"/>
      <c r="Q81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9" s="31" t="s">
        <v>318</v>
      </c>
      <c r="S819" s="32">
        <v>100</v>
      </c>
      <c r="T819" s="267"/>
    </row>
    <row r="820" spans="1:20" ht="28.5" x14ac:dyDescent="0.25">
      <c r="A820" s="1"/>
      <c r="B820" s="78">
        <v>40231</v>
      </c>
      <c r="C820" s="155" t="s">
        <v>697</v>
      </c>
      <c r="D820" s="157" t="s">
        <v>698</v>
      </c>
      <c r="E820" s="140"/>
      <c r="F820" s="140" t="s">
        <v>22</v>
      </c>
      <c r="G820" s="141">
        <v>309.44</v>
      </c>
      <c r="H820" s="269">
        <v>3574651</v>
      </c>
      <c r="I820" s="171"/>
      <c r="J820" s="15"/>
      <c r="K820" s="20">
        <v>0</v>
      </c>
      <c r="L820" s="31" t="s">
        <v>318</v>
      </c>
      <c r="M820" s="32">
        <v>100</v>
      </c>
      <c r="N820" s="33" t="s">
        <v>565</v>
      </c>
      <c r="O820" s="33">
        <v>261</v>
      </c>
      <c r="P820" s="3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20" s="16" t="s">
        <v>318</v>
      </c>
      <c r="S820" s="32">
        <v>100</v>
      </c>
      <c r="T820" s="267"/>
    </row>
    <row r="821" spans="1:20" ht="42.75" x14ac:dyDescent="0.25">
      <c r="A821" s="1"/>
      <c r="B821" s="78">
        <v>40232</v>
      </c>
      <c r="C821" s="155" t="s">
        <v>699</v>
      </c>
      <c r="D821" s="157" t="s">
        <v>700</v>
      </c>
      <c r="E821" s="140"/>
      <c r="F821" s="140" t="s">
        <v>22</v>
      </c>
      <c r="G821" s="141">
        <v>423.65</v>
      </c>
      <c r="H821" s="269">
        <v>4894005</v>
      </c>
      <c r="I821" s="171"/>
      <c r="J821" s="15"/>
      <c r="K821" s="20">
        <v>0</v>
      </c>
      <c r="L821" s="31" t="s">
        <v>318</v>
      </c>
      <c r="M821" s="32">
        <v>100</v>
      </c>
      <c r="N821" s="33" t="s">
        <v>565</v>
      </c>
      <c r="O821" s="33">
        <v>404</v>
      </c>
      <c r="P821" s="3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21" s="16" t="s">
        <v>318</v>
      </c>
      <c r="S821" s="32">
        <v>100</v>
      </c>
      <c r="T821" s="267"/>
    </row>
    <row r="822" spans="1:20" s="222" customFormat="1" ht="69" customHeight="1" x14ac:dyDescent="0.25">
      <c r="A822" s="229"/>
      <c r="B822" s="236">
        <v>40233</v>
      </c>
      <c r="C822" s="155" t="s">
        <v>701</v>
      </c>
      <c r="D822" s="157" t="s">
        <v>702</v>
      </c>
      <c r="E822" s="140"/>
      <c r="F822" s="140" t="s">
        <v>22</v>
      </c>
      <c r="G822" s="141">
        <v>337.22</v>
      </c>
      <c r="H822" s="269">
        <v>3895565</v>
      </c>
      <c r="I822" s="171"/>
      <c r="J822" s="15"/>
      <c r="K822" s="20">
        <v>0</v>
      </c>
      <c r="L822" s="31" t="s">
        <v>318</v>
      </c>
      <c r="M822" s="32">
        <v>100</v>
      </c>
      <c r="N822" s="33" t="s">
        <v>565</v>
      </c>
      <c r="O822" s="33">
        <v>259</v>
      </c>
      <c r="P822" s="34"/>
      <c r="Q82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22" s="31" t="s">
        <v>318</v>
      </c>
      <c r="S822" s="32">
        <v>100</v>
      </c>
      <c r="T822" s="267"/>
    </row>
    <row r="823" spans="1:20" x14ac:dyDescent="0.25">
      <c r="A823" s="1"/>
      <c r="B823" s="78">
        <v>40234</v>
      </c>
      <c r="C823" s="155" t="s">
        <v>703</v>
      </c>
      <c r="D823" s="157" t="s">
        <v>704</v>
      </c>
      <c r="E823" s="140"/>
      <c r="F823" s="140" t="s">
        <v>22</v>
      </c>
      <c r="G823" s="141">
        <v>539.52</v>
      </c>
      <c r="H823" s="269">
        <v>6232535</v>
      </c>
      <c r="I823" s="171"/>
      <c r="J823" s="15"/>
      <c r="K823" s="20">
        <v>0</v>
      </c>
      <c r="L823" s="31" t="s">
        <v>318</v>
      </c>
      <c r="M823" s="32">
        <v>100</v>
      </c>
      <c r="N823" s="33" t="s">
        <v>565</v>
      </c>
      <c r="O823" s="33">
        <v>947</v>
      </c>
      <c r="P823" s="3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23" s="16" t="s">
        <v>318</v>
      </c>
      <c r="S823" s="32">
        <v>100</v>
      </c>
      <c r="T823" s="267"/>
    </row>
    <row r="824" spans="1:20" ht="28.5" x14ac:dyDescent="0.25">
      <c r="A824" s="1"/>
      <c r="B824" s="78">
        <v>4024</v>
      </c>
      <c r="C824" s="155">
        <v>4024</v>
      </c>
      <c r="D824" s="157" t="s">
        <v>705</v>
      </c>
      <c r="E824" s="140"/>
      <c r="F824" s="140" t="s">
        <v>22</v>
      </c>
      <c r="G824" s="141">
        <v>972.08</v>
      </c>
      <c r="H824" s="269">
        <v>11229468</v>
      </c>
      <c r="I824" s="171"/>
      <c r="J824" s="15"/>
      <c r="K824" s="20">
        <v>0</v>
      </c>
      <c r="L824" s="31" t="s">
        <v>180</v>
      </c>
      <c r="M824" s="32">
        <v>100</v>
      </c>
      <c r="N824" s="33" t="s">
        <v>565</v>
      </c>
      <c r="O824" s="33">
        <v>406</v>
      </c>
      <c r="P824" s="34"/>
      <c r="Q8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24" s="16" t="s">
        <v>180</v>
      </c>
      <c r="S824" s="32">
        <v>100</v>
      </c>
      <c r="T824" s="267"/>
    </row>
    <row r="825" spans="1:20" ht="28.5" x14ac:dyDescent="0.25">
      <c r="A825" s="1"/>
      <c r="B825" s="78">
        <v>40251</v>
      </c>
      <c r="C825" s="155" t="s">
        <v>706</v>
      </c>
      <c r="D825" s="157" t="s">
        <v>707</v>
      </c>
      <c r="E825" s="140"/>
      <c r="F825" s="140" t="s">
        <v>22</v>
      </c>
      <c r="G825" s="141">
        <v>1494.05</v>
      </c>
      <c r="H825" s="269">
        <v>17259266</v>
      </c>
      <c r="I825" s="171"/>
      <c r="J825" s="15"/>
      <c r="K825" s="20">
        <v>0</v>
      </c>
      <c r="L825" s="31" t="s">
        <v>23</v>
      </c>
      <c r="M825" s="32">
        <v>100</v>
      </c>
      <c r="N825" s="33" t="s">
        <v>565</v>
      </c>
      <c r="O825" s="33">
        <v>191</v>
      </c>
      <c r="P825" s="34"/>
      <c r="Q8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25" s="16" t="s">
        <v>23</v>
      </c>
      <c r="S825" s="32">
        <v>100</v>
      </c>
      <c r="T825" s="267"/>
    </row>
    <row r="826" spans="1:20" ht="28.5" x14ac:dyDescent="0.25">
      <c r="A826" s="149"/>
      <c r="B826" s="143">
        <v>40252</v>
      </c>
      <c r="C826" s="155" t="s">
        <v>708</v>
      </c>
      <c r="D826" s="157" t="s">
        <v>709</v>
      </c>
      <c r="E826" s="111"/>
      <c r="F826" s="140" t="s">
        <v>22</v>
      </c>
      <c r="G826" s="141">
        <v>403.3</v>
      </c>
      <c r="H826" s="269">
        <v>4658922</v>
      </c>
      <c r="I826" s="171"/>
      <c r="J826" s="15"/>
      <c r="K826" s="20">
        <v>0</v>
      </c>
      <c r="L826" s="31" t="s">
        <v>23</v>
      </c>
      <c r="M826" s="32">
        <v>100</v>
      </c>
      <c r="N826" s="33" t="s">
        <v>565</v>
      </c>
      <c r="O826" s="33">
        <v>191</v>
      </c>
      <c r="P826" s="34"/>
      <c r="Q8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26" s="16" t="s">
        <v>23</v>
      </c>
      <c r="S826" s="32">
        <v>100</v>
      </c>
      <c r="T826" s="267"/>
    </row>
    <row r="827" spans="1:20" x14ac:dyDescent="0.25">
      <c r="A827" s="1"/>
      <c r="B827" s="119">
        <v>40253</v>
      </c>
      <c r="C827" s="155" t="s">
        <v>710</v>
      </c>
      <c r="D827" s="157" t="s">
        <v>711</v>
      </c>
      <c r="E827" s="140"/>
      <c r="F827" s="140" t="s">
        <v>22</v>
      </c>
      <c r="G827" s="141">
        <v>496.64</v>
      </c>
      <c r="H827" s="269">
        <v>5737185</v>
      </c>
      <c r="I827" s="171"/>
      <c r="J827" s="15"/>
      <c r="K827" s="20">
        <v>0</v>
      </c>
      <c r="L827" s="31" t="s">
        <v>23</v>
      </c>
      <c r="M827" s="32">
        <v>100</v>
      </c>
      <c r="N827" s="33" t="s">
        <v>565</v>
      </c>
      <c r="O827" s="33">
        <v>191</v>
      </c>
      <c r="P827" s="3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27" s="16" t="s">
        <v>23</v>
      </c>
      <c r="S827" s="32">
        <v>100</v>
      </c>
      <c r="T827" s="267"/>
    </row>
    <row r="828" spans="1:20" ht="156.75" x14ac:dyDescent="0.25">
      <c r="A828" s="29">
        <v>4022</v>
      </c>
      <c r="B828" s="78">
        <v>4026</v>
      </c>
      <c r="C828" s="155">
        <v>4026</v>
      </c>
      <c r="D828" s="157" t="s">
        <v>712</v>
      </c>
      <c r="E828" s="140"/>
      <c r="F828" s="140" t="s">
        <v>22</v>
      </c>
      <c r="G828" s="141">
        <v>38.93</v>
      </c>
      <c r="H828" s="269">
        <v>449719</v>
      </c>
      <c r="I828" s="171"/>
      <c r="J828" s="15"/>
      <c r="K828" s="20">
        <v>0</v>
      </c>
      <c r="L828" s="51" t="s">
        <v>713</v>
      </c>
      <c r="M828" s="32">
        <v>100</v>
      </c>
      <c r="N828" s="33" t="s">
        <v>565</v>
      </c>
      <c r="O828" s="33">
        <v>1243</v>
      </c>
      <c r="P828" s="34"/>
      <c r="Q8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28" s="25" t="s">
        <v>713</v>
      </c>
      <c r="S828" s="32">
        <v>100</v>
      </c>
      <c r="T828" s="267"/>
    </row>
    <row r="829" spans="1:20" ht="28.5" x14ac:dyDescent="0.25">
      <c r="A829" s="1"/>
      <c r="B829" s="78">
        <v>4027</v>
      </c>
      <c r="C829" s="155">
        <v>4027</v>
      </c>
      <c r="D829" s="157" t="s">
        <v>714</v>
      </c>
      <c r="E829" s="140"/>
      <c r="F829" s="140" t="s">
        <v>22</v>
      </c>
      <c r="G829" s="141">
        <v>38.93</v>
      </c>
      <c r="H829" s="269">
        <v>449719</v>
      </c>
      <c r="I829" s="171"/>
      <c r="J829" s="15"/>
      <c r="K829" s="20">
        <v>0</v>
      </c>
      <c r="L829" s="31" t="s">
        <v>180</v>
      </c>
      <c r="M829" s="32">
        <v>100</v>
      </c>
      <c r="N829" s="33" t="s">
        <v>565</v>
      </c>
      <c r="O829" s="33">
        <v>1243</v>
      </c>
      <c r="P829" s="34"/>
      <c r="Q8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9" s="16" t="s">
        <v>180</v>
      </c>
      <c r="S829" s="32">
        <v>100</v>
      </c>
      <c r="T829" s="267"/>
    </row>
    <row r="830" spans="1:20" ht="29.25" x14ac:dyDescent="0.25">
      <c r="A830" s="1"/>
      <c r="B830" s="143">
        <v>4028</v>
      </c>
      <c r="C830" s="166">
        <v>4028</v>
      </c>
      <c r="D830" s="167" t="s">
        <v>715</v>
      </c>
      <c r="E830" s="140"/>
      <c r="F830" s="140" t="s">
        <v>22</v>
      </c>
      <c r="G830" s="141">
        <v>49.54</v>
      </c>
      <c r="H830" s="269">
        <v>572286</v>
      </c>
      <c r="I830" s="171"/>
      <c r="J830" s="15"/>
      <c r="K830" s="20">
        <v>0</v>
      </c>
      <c r="L830" s="31" t="s">
        <v>318</v>
      </c>
      <c r="M830" s="32">
        <v>100</v>
      </c>
      <c r="N830" s="33" t="s">
        <v>565</v>
      </c>
      <c r="O830" s="33">
        <v>1243</v>
      </c>
      <c r="P830" s="34"/>
      <c r="Q8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30" s="16" t="s">
        <v>318</v>
      </c>
      <c r="S830" s="32">
        <v>100</v>
      </c>
      <c r="T830" s="267"/>
    </row>
    <row r="831" spans="1:20" ht="71.25" x14ac:dyDescent="0.25">
      <c r="A831" s="1"/>
      <c r="B831" s="78">
        <v>4029</v>
      </c>
      <c r="C831" s="18">
        <v>4029</v>
      </c>
      <c r="D831" s="84" t="s">
        <v>716</v>
      </c>
      <c r="E831" s="19"/>
      <c r="F831" s="19" t="s">
        <v>22</v>
      </c>
      <c r="G831" s="14">
        <v>778.26</v>
      </c>
      <c r="H831" s="269">
        <v>8990460</v>
      </c>
      <c r="I831" s="224"/>
      <c r="J831" s="115"/>
      <c r="K831" s="273">
        <v>0</v>
      </c>
      <c r="L831" s="16" t="s">
        <v>186</v>
      </c>
      <c r="M831" s="17">
        <v>100</v>
      </c>
      <c r="N831" s="3" t="s">
        <v>565</v>
      </c>
      <c r="O831" s="3">
        <v>419</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31" s="16" t="s">
        <v>186</v>
      </c>
      <c r="S831" s="17">
        <v>100</v>
      </c>
      <c r="T831" s="267"/>
    </row>
    <row r="832" spans="1:20" ht="57.75" thickBot="1" x14ac:dyDescent="0.3">
      <c r="A832" s="1"/>
      <c r="B832" s="78">
        <v>4030</v>
      </c>
      <c r="C832" s="152">
        <v>4030</v>
      </c>
      <c r="D832" s="165" t="s">
        <v>717</v>
      </c>
      <c r="E832" s="150"/>
      <c r="F832" s="150" t="s">
        <v>22</v>
      </c>
      <c r="G832" s="158">
        <v>924.2</v>
      </c>
      <c r="H832" s="269">
        <v>10676358</v>
      </c>
      <c r="I832" s="172"/>
      <c r="J832" s="15"/>
      <c r="K832" s="20">
        <v>0</v>
      </c>
      <c r="L832" s="31" t="s">
        <v>186</v>
      </c>
      <c r="M832" s="32">
        <v>100</v>
      </c>
      <c r="N832" s="33" t="s">
        <v>565</v>
      </c>
      <c r="O832" s="33">
        <v>950</v>
      </c>
      <c r="P832" s="3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32" s="16" t="s">
        <v>186</v>
      </c>
      <c r="S832" s="32">
        <v>100</v>
      </c>
      <c r="T832" s="267"/>
    </row>
    <row r="833" spans="1:20" ht="36.75" customHeight="1" x14ac:dyDescent="0.25">
      <c r="A833" s="29"/>
      <c r="B833" s="78">
        <v>40301</v>
      </c>
      <c r="C833" s="519" t="s">
        <v>718</v>
      </c>
      <c r="D833" s="527" t="s">
        <v>719</v>
      </c>
      <c r="E833" s="161">
        <v>1</v>
      </c>
      <c r="F833" s="161" t="s">
        <v>720</v>
      </c>
      <c r="G833" s="162">
        <v>1767.35</v>
      </c>
      <c r="H833" s="269">
        <v>20416427</v>
      </c>
      <c r="I833" s="175"/>
      <c r="J833" s="15"/>
      <c r="K833" s="20">
        <v>0</v>
      </c>
      <c r="L833" s="31" t="s">
        <v>186</v>
      </c>
      <c r="M833" s="32">
        <v>100</v>
      </c>
      <c r="N833" s="33" t="s">
        <v>565</v>
      </c>
      <c r="O833" s="33">
        <v>1783</v>
      </c>
      <c r="P833" s="34"/>
      <c r="Q8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33" s="16" t="s">
        <v>186</v>
      </c>
      <c r="S833" s="32">
        <v>100</v>
      </c>
      <c r="T833" s="267"/>
    </row>
    <row r="834" spans="1:20" ht="31.5" customHeight="1" x14ac:dyDescent="0.25">
      <c r="A834" s="18" t="s">
        <v>721</v>
      </c>
      <c r="B834" s="78"/>
      <c r="C834" s="523"/>
      <c r="D834" s="528"/>
      <c r="E834" s="140">
        <v>2</v>
      </c>
      <c r="F834" s="140" t="s">
        <v>722</v>
      </c>
      <c r="G834" s="141">
        <v>2423.21</v>
      </c>
      <c r="H834" s="269">
        <v>27992922</v>
      </c>
      <c r="I834" s="184">
        <f>+G834-G833</f>
        <v>655.86000000000013</v>
      </c>
      <c r="J834" s="91"/>
      <c r="K834" s="20">
        <v>0</v>
      </c>
      <c r="L834" s="31" t="s">
        <v>186</v>
      </c>
      <c r="M834" s="32">
        <v>100</v>
      </c>
      <c r="N834" s="33" t="s">
        <v>565</v>
      </c>
      <c r="O834" s="33"/>
      <c r="P834" s="34"/>
      <c r="Q834" s="108"/>
      <c r="R834" s="4"/>
      <c r="S834" s="38"/>
      <c r="T834" s="267"/>
    </row>
    <row r="835" spans="1:20" ht="37.5" customHeight="1" thickBot="1" x14ac:dyDescent="0.3">
      <c r="A835" s="18" t="s">
        <v>723</v>
      </c>
      <c r="B835" s="78"/>
      <c r="C835" s="520"/>
      <c r="D835" s="529"/>
      <c r="E835" s="163">
        <v>3</v>
      </c>
      <c r="F835" s="163" t="s">
        <v>724</v>
      </c>
      <c r="G835" s="164">
        <v>3352.88</v>
      </c>
      <c r="H835" s="269">
        <v>38732470</v>
      </c>
      <c r="I835" s="185">
        <f>+G835-G833</f>
        <v>1585.5300000000002</v>
      </c>
      <c r="J835" s="91"/>
      <c r="K835" s="20">
        <v>0</v>
      </c>
      <c r="L835" s="31" t="s">
        <v>186</v>
      </c>
      <c r="M835" s="32">
        <v>100</v>
      </c>
      <c r="N835" s="33" t="s">
        <v>565</v>
      </c>
      <c r="O835" s="33"/>
      <c r="P835" s="34"/>
      <c r="Q835" s="108"/>
      <c r="R835" s="4"/>
      <c r="S835" s="38"/>
      <c r="T835" s="267"/>
    </row>
    <row r="836" spans="1:20" ht="38.25" customHeight="1" x14ac:dyDescent="0.25">
      <c r="A836" s="29"/>
      <c r="B836" s="78">
        <v>4031</v>
      </c>
      <c r="C836" s="559">
        <v>4031</v>
      </c>
      <c r="D836" s="562" t="s">
        <v>725</v>
      </c>
      <c r="E836" s="280">
        <v>1</v>
      </c>
      <c r="F836" s="280" t="s">
        <v>662</v>
      </c>
      <c r="G836" s="282">
        <v>3388.97</v>
      </c>
      <c r="H836" s="269">
        <v>39149381</v>
      </c>
      <c r="I836" s="223"/>
      <c r="J836" s="115"/>
      <c r="K836" s="273">
        <v>0</v>
      </c>
      <c r="L836" s="16" t="s">
        <v>23</v>
      </c>
      <c r="M836" s="17">
        <v>100</v>
      </c>
      <c r="N836" s="3" t="s">
        <v>565</v>
      </c>
      <c r="O836" s="3">
        <v>5254</v>
      </c>
      <c r="P836" s="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36" s="16" t="s">
        <v>23</v>
      </c>
      <c r="S836" s="17">
        <v>100</v>
      </c>
      <c r="T836" s="267"/>
    </row>
    <row r="837" spans="1:20" ht="38.25" customHeight="1" x14ac:dyDescent="0.25">
      <c r="A837" s="18">
        <v>4032</v>
      </c>
      <c r="B837" s="78"/>
      <c r="C837" s="560"/>
      <c r="D837" s="563"/>
      <c r="E837" s="19">
        <v>2</v>
      </c>
      <c r="F837" s="19" t="s">
        <v>664</v>
      </c>
      <c r="G837" s="14">
        <v>6473.73</v>
      </c>
      <c r="H837" s="269">
        <v>74784529</v>
      </c>
      <c r="I837" s="224">
        <f>+G837-G836</f>
        <v>3084.7599999999998</v>
      </c>
      <c r="J837" s="304"/>
      <c r="K837" s="273">
        <v>0</v>
      </c>
      <c r="L837" s="16" t="s">
        <v>23</v>
      </c>
      <c r="M837" s="17">
        <v>100</v>
      </c>
      <c r="N837" s="3" t="s">
        <v>565</v>
      </c>
      <c r="O837" s="3"/>
      <c r="P837" s="4"/>
      <c r="Q837" s="108"/>
      <c r="R837" s="4"/>
      <c r="S837" s="2"/>
      <c r="T837" s="267"/>
    </row>
    <row r="838" spans="1:20" ht="38.25" customHeight="1" thickBot="1" x14ac:dyDescent="0.3">
      <c r="A838" s="18">
        <v>4033</v>
      </c>
      <c r="B838" s="78"/>
      <c r="C838" s="561"/>
      <c r="D838" s="564"/>
      <c r="E838" s="287">
        <v>3</v>
      </c>
      <c r="F838" s="287" t="s">
        <v>666</v>
      </c>
      <c r="G838" s="289">
        <v>8575.0300000000007</v>
      </c>
      <c r="H838" s="269">
        <v>99058747</v>
      </c>
      <c r="I838" s="224">
        <f>+G838-G836</f>
        <v>5186.0600000000013</v>
      </c>
      <c r="J838" s="304"/>
      <c r="K838" s="273">
        <v>0</v>
      </c>
      <c r="L838" s="16" t="s">
        <v>23</v>
      </c>
      <c r="M838" s="17">
        <v>100</v>
      </c>
      <c r="N838" s="3" t="s">
        <v>565</v>
      </c>
      <c r="O838" s="3"/>
      <c r="P838" s="4"/>
      <c r="Q838" s="108"/>
      <c r="R838" s="4"/>
      <c r="S838" s="2"/>
      <c r="T838" s="267"/>
    </row>
    <row r="839" spans="1:20" ht="56.25" customHeight="1" x14ac:dyDescent="0.25">
      <c r="A839" s="1"/>
      <c r="B839" s="78">
        <v>4035</v>
      </c>
      <c r="C839" s="299">
        <v>4035</v>
      </c>
      <c r="D839" s="300" t="s">
        <v>726</v>
      </c>
      <c r="E839" s="291"/>
      <c r="F839" s="291" t="s">
        <v>22</v>
      </c>
      <c r="G839" s="293">
        <v>1185.08</v>
      </c>
      <c r="H839" s="269">
        <v>13690044</v>
      </c>
      <c r="I839" s="224"/>
      <c r="J839" s="115"/>
      <c r="K839" s="273">
        <v>0</v>
      </c>
      <c r="L839" s="16" t="s">
        <v>23</v>
      </c>
      <c r="M839" s="17">
        <v>100</v>
      </c>
      <c r="N839" s="3" t="s">
        <v>565</v>
      </c>
      <c r="O839" s="3">
        <v>5254</v>
      </c>
      <c r="P839" s="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9" s="16" t="s">
        <v>23</v>
      </c>
      <c r="S839" s="17">
        <v>100</v>
      </c>
      <c r="T839" s="267"/>
    </row>
    <row r="840" spans="1:20" ht="42.75" x14ac:dyDescent="0.25">
      <c r="A840" s="1"/>
      <c r="B840" s="78">
        <v>4036</v>
      </c>
      <c r="C840" s="18">
        <v>4036</v>
      </c>
      <c r="D840" s="84" t="s">
        <v>727</v>
      </c>
      <c r="E840" s="19"/>
      <c r="F840" s="19" t="s">
        <v>22</v>
      </c>
      <c r="G840" s="14">
        <v>1393.79</v>
      </c>
      <c r="H840" s="269">
        <v>16101062</v>
      </c>
      <c r="I840" s="224"/>
      <c r="J840" s="115"/>
      <c r="K840" s="273">
        <v>0</v>
      </c>
      <c r="L840" s="16" t="s">
        <v>23</v>
      </c>
      <c r="M840" s="17">
        <v>100</v>
      </c>
      <c r="N840" s="3" t="s">
        <v>565</v>
      </c>
      <c r="O840" s="3">
        <v>243</v>
      </c>
      <c r="P840" s="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40" s="16" t="s">
        <v>23</v>
      </c>
      <c r="S840" s="17">
        <v>100</v>
      </c>
      <c r="T840" s="267"/>
    </row>
    <row r="841" spans="1:20" ht="42.75" x14ac:dyDescent="0.25">
      <c r="A841" s="1"/>
      <c r="B841" s="78">
        <v>4037</v>
      </c>
      <c r="C841" s="18">
        <v>4037</v>
      </c>
      <c r="D841" s="84" t="s">
        <v>728</v>
      </c>
      <c r="E841" s="19"/>
      <c r="F841" s="19" t="s">
        <v>22</v>
      </c>
      <c r="G841" s="14">
        <v>834.88</v>
      </c>
      <c r="H841" s="269">
        <v>9644534</v>
      </c>
      <c r="I841" s="224"/>
      <c r="J841" s="115"/>
      <c r="K841" s="273">
        <v>0</v>
      </c>
      <c r="L841" s="16" t="s">
        <v>23</v>
      </c>
      <c r="M841" s="17">
        <v>100</v>
      </c>
      <c r="N841" s="3" t="s">
        <v>565</v>
      </c>
      <c r="O841" s="3">
        <v>5254</v>
      </c>
      <c r="P841" s="4"/>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41" s="16" t="s">
        <v>23</v>
      </c>
      <c r="S841" s="17">
        <v>100</v>
      </c>
      <c r="T841" s="267"/>
    </row>
    <row r="842" spans="1:20" ht="42.75" x14ac:dyDescent="0.25">
      <c r="A842" s="1"/>
      <c r="B842" s="78">
        <v>4038</v>
      </c>
      <c r="C842" s="18">
        <v>4038</v>
      </c>
      <c r="D842" s="84" t="s">
        <v>729</v>
      </c>
      <c r="E842" s="19"/>
      <c r="F842" s="19" t="s">
        <v>22</v>
      </c>
      <c r="G842" s="14">
        <v>778.26</v>
      </c>
      <c r="H842" s="269">
        <v>8990460</v>
      </c>
      <c r="I842" s="224"/>
      <c r="J842" s="115"/>
      <c r="K842" s="273">
        <v>0</v>
      </c>
      <c r="L842" s="16" t="s">
        <v>23</v>
      </c>
      <c r="M842" s="17">
        <v>100</v>
      </c>
      <c r="N842" s="3" t="s">
        <v>565</v>
      </c>
      <c r="O842" s="3">
        <v>243</v>
      </c>
      <c r="P842" s="4"/>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42" s="16" t="s">
        <v>23</v>
      </c>
      <c r="S842" s="17">
        <v>100</v>
      </c>
      <c r="T842" s="267"/>
    </row>
    <row r="843" spans="1:20" ht="38.25" customHeight="1" thickBot="1" x14ac:dyDescent="0.3">
      <c r="A843" s="1"/>
      <c r="B843" s="78">
        <v>4039</v>
      </c>
      <c r="C843" s="274">
        <v>4039</v>
      </c>
      <c r="D843" s="275" t="s">
        <v>730</v>
      </c>
      <c r="E843" s="276"/>
      <c r="F843" s="276" t="s">
        <v>22</v>
      </c>
      <c r="G843" s="277">
        <v>619.09</v>
      </c>
      <c r="H843" s="269">
        <v>7151728</v>
      </c>
      <c r="I843" s="303"/>
      <c r="J843" s="115"/>
      <c r="K843" s="273">
        <v>0</v>
      </c>
      <c r="L843" s="16" t="s">
        <v>23</v>
      </c>
      <c r="M843" s="17">
        <v>100</v>
      </c>
      <c r="N843" s="3" t="s">
        <v>565</v>
      </c>
      <c r="O843" s="3">
        <v>5254</v>
      </c>
      <c r="P843" s="4"/>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43" s="16" t="s">
        <v>23</v>
      </c>
      <c r="S843" s="17">
        <v>100</v>
      </c>
      <c r="T843" s="267"/>
    </row>
    <row r="844" spans="1:20" ht="41.25" customHeight="1" x14ac:dyDescent="0.25">
      <c r="A844" s="29"/>
      <c r="B844" s="78" t="e">
        <v>#REF!</v>
      </c>
      <c r="C844" s="559">
        <v>4040</v>
      </c>
      <c r="D844" s="562" t="s">
        <v>731</v>
      </c>
      <c r="E844" s="280">
        <v>1</v>
      </c>
      <c r="F844" s="280" t="s">
        <v>660</v>
      </c>
      <c r="G844" s="282">
        <v>1422.07</v>
      </c>
      <c r="H844" s="269">
        <v>16427753</v>
      </c>
      <c r="I844" s="283"/>
      <c r="J844" s="115"/>
      <c r="K844" s="273">
        <v>0</v>
      </c>
      <c r="L844" s="16" t="s">
        <v>23</v>
      </c>
      <c r="M844" s="17">
        <v>100</v>
      </c>
      <c r="N844" s="3" t="s">
        <v>565</v>
      </c>
      <c r="O844" s="3">
        <v>243</v>
      </c>
      <c r="P844" s="4"/>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44" s="16" t="s">
        <v>23</v>
      </c>
      <c r="S844" s="17">
        <v>100</v>
      </c>
      <c r="T844" s="267"/>
    </row>
    <row r="845" spans="1:20" ht="41.25" customHeight="1" x14ac:dyDescent="0.25">
      <c r="A845" s="18" t="s">
        <v>732</v>
      </c>
      <c r="B845" s="78"/>
      <c r="C845" s="560"/>
      <c r="D845" s="563"/>
      <c r="E845" s="19">
        <v>2</v>
      </c>
      <c r="F845" s="19" t="s">
        <v>662</v>
      </c>
      <c r="G845" s="14">
        <v>1983.74</v>
      </c>
      <c r="H845" s="269">
        <v>22916164</v>
      </c>
      <c r="I845" s="285">
        <f>+G845-G844</f>
        <v>561.67000000000007</v>
      </c>
      <c r="J845" s="304"/>
      <c r="K845" s="273">
        <v>0</v>
      </c>
      <c r="L845" s="16" t="s">
        <v>23</v>
      </c>
      <c r="M845" s="17">
        <v>100</v>
      </c>
      <c r="N845" s="3" t="s">
        <v>565</v>
      </c>
      <c r="O845" s="3"/>
      <c r="P845" s="4"/>
      <c r="Q845" s="108"/>
      <c r="R845" s="4"/>
      <c r="S845" s="2"/>
      <c r="T845" s="267"/>
    </row>
    <row r="846" spans="1:20" ht="41.25" customHeight="1" x14ac:dyDescent="0.25">
      <c r="A846" s="18" t="s">
        <v>733</v>
      </c>
      <c r="B846" s="78"/>
      <c r="C846" s="560"/>
      <c r="D846" s="563"/>
      <c r="E846" s="19">
        <v>3</v>
      </c>
      <c r="F846" s="19" t="s">
        <v>664</v>
      </c>
      <c r="G846" s="14">
        <v>3249.4</v>
      </c>
      <c r="H846" s="269">
        <v>37537069</v>
      </c>
      <c r="I846" s="285">
        <f>+G846-G844</f>
        <v>1827.3300000000002</v>
      </c>
      <c r="J846" s="304"/>
      <c r="K846" s="273">
        <v>0</v>
      </c>
      <c r="L846" s="16" t="s">
        <v>23</v>
      </c>
      <c r="M846" s="17">
        <v>100</v>
      </c>
      <c r="N846" s="3" t="s">
        <v>565</v>
      </c>
      <c r="O846" s="3"/>
      <c r="P846" s="4"/>
      <c r="Q846" s="108"/>
      <c r="R846" s="4"/>
      <c r="S846" s="2"/>
      <c r="T846" s="267"/>
    </row>
    <row r="847" spans="1:20" ht="41.25" customHeight="1" thickBot="1" x14ac:dyDescent="0.3">
      <c r="A847" s="18" t="s">
        <v>734</v>
      </c>
      <c r="B847" s="78"/>
      <c r="C847" s="561"/>
      <c r="D847" s="564"/>
      <c r="E847" s="287">
        <v>4</v>
      </c>
      <c r="F847" s="287" t="s">
        <v>666</v>
      </c>
      <c r="G847" s="289">
        <v>5861.68</v>
      </c>
      <c r="H847" s="269">
        <v>67714127</v>
      </c>
      <c r="I847" s="290">
        <f>+G847-G844</f>
        <v>4439.6100000000006</v>
      </c>
      <c r="J847" s="304"/>
      <c r="K847" s="273">
        <v>0</v>
      </c>
      <c r="L847" s="16" t="s">
        <v>23</v>
      </c>
      <c r="M847" s="17">
        <v>100</v>
      </c>
      <c r="N847" s="3" t="s">
        <v>565</v>
      </c>
      <c r="O847" s="3"/>
      <c r="P847" s="4"/>
      <c r="Q847" s="108"/>
      <c r="R847" s="4"/>
      <c r="S847" s="2"/>
      <c r="T847" s="267"/>
    </row>
    <row r="848" spans="1:20" ht="38.25" customHeight="1" x14ac:dyDescent="0.25">
      <c r="A848" s="29"/>
      <c r="B848" s="78" t="e">
        <v>#REF!</v>
      </c>
      <c r="C848" s="559">
        <v>4041</v>
      </c>
      <c r="D848" s="562" t="s">
        <v>735</v>
      </c>
      <c r="E848" s="280">
        <v>1</v>
      </c>
      <c r="F848" s="280" t="s">
        <v>660</v>
      </c>
      <c r="G848" s="282">
        <v>930.39</v>
      </c>
      <c r="H848" s="269">
        <v>10747865</v>
      </c>
      <c r="I848" s="283"/>
      <c r="J848" s="115"/>
      <c r="K848" s="273">
        <v>0</v>
      </c>
      <c r="L848" s="16" t="s">
        <v>23</v>
      </c>
      <c r="M848" s="17">
        <v>100</v>
      </c>
      <c r="N848" s="3" t="s">
        <v>565</v>
      </c>
      <c r="O848" s="3">
        <v>5254</v>
      </c>
      <c r="P848" s="4"/>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48" s="16" t="s">
        <v>23</v>
      </c>
      <c r="S848" s="17">
        <v>100</v>
      </c>
      <c r="T848" s="267"/>
    </row>
    <row r="849" spans="1:20" ht="38.25" customHeight="1" x14ac:dyDescent="0.25">
      <c r="A849" s="18" t="s">
        <v>736</v>
      </c>
      <c r="B849" s="78"/>
      <c r="C849" s="560"/>
      <c r="D849" s="563"/>
      <c r="E849" s="19">
        <v>2</v>
      </c>
      <c r="F849" s="19" t="s">
        <v>662</v>
      </c>
      <c r="G849" s="14">
        <v>1719.81</v>
      </c>
      <c r="H849" s="269">
        <v>19867245</v>
      </c>
      <c r="I849" s="285">
        <f>+G849-G848</f>
        <v>789.42</v>
      </c>
      <c r="J849" s="304"/>
      <c r="K849" s="273">
        <v>0</v>
      </c>
      <c r="L849" s="16" t="s">
        <v>23</v>
      </c>
      <c r="M849" s="17">
        <v>100</v>
      </c>
      <c r="N849" s="3" t="s">
        <v>565</v>
      </c>
      <c r="O849" s="3"/>
      <c r="P849" s="4"/>
      <c r="Q849" s="108"/>
      <c r="R849" s="4"/>
      <c r="S849" s="2"/>
      <c r="T849" s="267"/>
    </row>
    <row r="850" spans="1:20" ht="38.25" customHeight="1" x14ac:dyDescent="0.25">
      <c r="A850" s="18" t="s">
        <v>737</v>
      </c>
      <c r="B850" s="78"/>
      <c r="C850" s="560"/>
      <c r="D850" s="563"/>
      <c r="E850" s="19">
        <v>3</v>
      </c>
      <c r="F850" s="19" t="s">
        <v>664</v>
      </c>
      <c r="G850" s="14">
        <v>2899.28</v>
      </c>
      <c r="H850" s="269">
        <v>33492483</v>
      </c>
      <c r="I850" s="285">
        <f>+G850-G848</f>
        <v>1968.8900000000003</v>
      </c>
      <c r="J850" s="304"/>
      <c r="K850" s="273">
        <v>0</v>
      </c>
      <c r="L850" s="16" t="s">
        <v>23</v>
      </c>
      <c r="M850" s="17">
        <v>100</v>
      </c>
      <c r="N850" s="3" t="s">
        <v>565</v>
      </c>
      <c r="O850" s="3"/>
      <c r="P850" s="4"/>
      <c r="Q850" s="108"/>
      <c r="R850" s="4"/>
      <c r="S850" s="2"/>
      <c r="T850" s="267"/>
    </row>
    <row r="851" spans="1:20" ht="38.25" customHeight="1" thickBot="1" x14ac:dyDescent="0.3">
      <c r="A851" s="18" t="s">
        <v>738</v>
      </c>
      <c r="B851" s="78"/>
      <c r="C851" s="561"/>
      <c r="D851" s="564"/>
      <c r="E851" s="287">
        <v>4</v>
      </c>
      <c r="F851" s="287" t="s">
        <v>666</v>
      </c>
      <c r="G851" s="289">
        <v>5393.03</v>
      </c>
      <c r="H851" s="269">
        <v>62300283</v>
      </c>
      <c r="I851" s="290">
        <f>+G851-G848</f>
        <v>4462.6399999999994</v>
      </c>
      <c r="J851" s="304"/>
      <c r="K851" s="273">
        <v>0</v>
      </c>
      <c r="L851" s="16" t="s">
        <v>23</v>
      </c>
      <c r="M851" s="17">
        <v>100</v>
      </c>
      <c r="N851" s="3" t="s">
        <v>565</v>
      </c>
      <c r="O851" s="3"/>
      <c r="P851" s="4"/>
      <c r="Q851" s="108"/>
      <c r="R851" s="4"/>
      <c r="S851" s="2"/>
      <c r="T851" s="267"/>
    </row>
    <row r="852" spans="1:20" ht="28.5" x14ac:dyDescent="0.25">
      <c r="A852" s="1"/>
      <c r="B852" s="78">
        <v>4042</v>
      </c>
      <c r="C852" s="299">
        <v>4042</v>
      </c>
      <c r="D852" s="300" t="s">
        <v>739</v>
      </c>
      <c r="E852" s="291"/>
      <c r="F852" s="291" t="s">
        <v>22</v>
      </c>
      <c r="G852" s="293">
        <v>1291.19</v>
      </c>
      <c r="H852" s="269">
        <v>14915827</v>
      </c>
      <c r="I852" s="223"/>
      <c r="J852" s="115"/>
      <c r="K852" s="273">
        <v>0</v>
      </c>
      <c r="L852" s="16" t="s">
        <v>23</v>
      </c>
      <c r="M852" s="17">
        <v>100</v>
      </c>
      <c r="N852" s="3" t="s">
        <v>565</v>
      </c>
      <c r="O852" s="3">
        <v>243</v>
      </c>
      <c r="P852" s="4"/>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52" s="16" t="s">
        <v>23</v>
      </c>
      <c r="S852" s="17">
        <v>100</v>
      </c>
      <c r="T852" s="267"/>
    </row>
    <row r="853" spans="1:20" ht="28.5" x14ac:dyDescent="0.25">
      <c r="A853" s="1"/>
      <c r="B853" s="89">
        <v>4043</v>
      </c>
      <c r="C853" s="18">
        <v>4043</v>
      </c>
      <c r="D853" s="84" t="s">
        <v>740</v>
      </c>
      <c r="E853" s="19"/>
      <c r="F853" s="19" t="s">
        <v>22</v>
      </c>
      <c r="G853" s="14">
        <v>845.48</v>
      </c>
      <c r="H853" s="269">
        <v>9766985</v>
      </c>
      <c r="I853" s="224"/>
      <c r="J853" s="115"/>
      <c r="K853" s="273">
        <v>0</v>
      </c>
      <c r="L853" s="16" t="s">
        <v>23</v>
      </c>
      <c r="M853" s="17">
        <v>100</v>
      </c>
      <c r="N853" s="3" t="s">
        <v>565</v>
      </c>
      <c r="O853" s="3">
        <v>5254</v>
      </c>
      <c r="P853" s="4"/>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53" s="16" t="s">
        <v>23</v>
      </c>
      <c r="S853" s="17">
        <v>100</v>
      </c>
      <c r="T853" s="267"/>
    </row>
    <row r="854" spans="1:20" ht="30" customHeight="1" x14ac:dyDescent="0.25">
      <c r="A854" s="1"/>
      <c r="B854" s="78">
        <v>4044</v>
      </c>
      <c r="C854" s="305">
        <v>4044</v>
      </c>
      <c r="D854" s="553" t="s">
        <v>741</v>
      </c>
      <c r="E854" s="554"/>
      <c r="F854" s="554"/>
      <c r="G854" s="554"/>
      <c r="H854" s="555"/>
      <c r="I854" s="224"/>
      <c r="J854" s="306"/>
      <c r="K854" s="273">
        <v>0</v>
      </c>
      <c r="L854" s="16"/>
      <c r="M854" s="17" t="s">
        <v>45</v>
      </c>
      <c r="N854" s="3" t="s">
        <v>45</v>
      </c>
      <c r="O854" s="3"/>
      <c r="P854" s="4"/>
      <c r="Q854" s="108"/>
      <c r="R854" s="4"/>
      <c r="S854" s="2"/>
      <c r="T854" s="267"/>
    </row>
    <row r="855" spans="1:20" ht="28.5" x14ac:dyDescent="0.25">
      <c r="A855" s="1"/>
      <c r="B855" s="85">
        <v>40441</v>
      </c>
      <c r="C855" s="155" t="s">
        <v>742</v>
      </c>
      <c r="D855" s="157" t="s">
        <v>743</v>
      </c>
      <c r="E855" s="140"/>
      <c r="F855" s="140" t="s">
        <v>22</v>
      </c>
      <c r="G855" s="141">
        <v>781.78</v>
      </c>
      <c r="H855" s="269">
        <v>9031123</v>
      </c>
      <c r="I855" s="171"/>
      <c r="J855" s="15"/>
      <c r="K855" s="20">
        <v>0</v>
      </c>
      <c r="L855" s="31" t="s">
        <v>23</v>
      </c>
      <c r="M855" s="32">
        <v>100</v>
      </c>
      <c r="N855" s="33" t="s">
        <v>565</v>
      </c>
      <c r="O855" s="33">
        <v>243</v>
      </c>
      <c r="P855" s="34"/>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55" s="16" t="s">
        <v>23</v>
      </c>
      <c r="S855" s="32">
        <v>100</v>
      </c>
      <c r="T855" s="267"/>
    </row>
    <row r="856" spans="1:20" ht="28.5" x14ac:dyDescent="0.25">
      <c r="A856" s="1"/>
      <c r="B856" s="78">
        <v>40442</v>
      </c>
      <c r="C856" s="155" t="s">
        <v>744</v>
      </c>
      <c r="D856" s="157" t="s">
        <v>745</v>
      </c>
      <c r="E856" s="140"/>
      <c r="F856" s="140" t="s">
        <v>22</v>
      </c>
      <c r="G856" s="141">
        <v>891.46</v>
      </c>
      <c r="H856" s="269">
        <v>10298146</v>
      </c>
      <c r="I856" s="171"/>
      <c r="J856" s="15"/>
      <c r="K856" s="20">
        <v>0</v>
      </c>
      <c r="L856" s="31" t="s">
        <v>23</v>
      </c>
      <c r="M856" s="32">
        <v>100</v>
      </c>
      <c r="N856" s="33" t="s">
        <v>565</v>
      </c>
      <c r="O856" s="33">
        <v>243</v>
      </c>
      <c r="P856" s="34"/>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56" s="16" t="s">
        <v>23</v>
      </c>
      <c r="S856" s="32">
        <v>100</v>
      </c>
      <c r="T856" s="267"/>
    </row>
    <row r="857" spans="1:20" ht="42.75" x14ac:dyDescent="0.25">
      <c r="A857" s="1"/>
      <c r="B857" s="78">
        <v>40443</v>
      </c>
      <c r="C857" s="155" t="s">
        <v>746</v>
      </c>
      <c r="D857" s="157" t="s">
        <v>747</v>
      </c>
      <c r="E857" s="140"/>
      <c r="F857" s="140" t="s">
        <v>22</v>
      </c>
      <c r="G857" s="141">
        <v>643.80999999999995</v>
      </c>
      <c r="H857" s="269">
        <v>7437293</v>
      </c>
      <c r="I857" s="171"/>
      <c r="J857" s="15"/>
      <c r="K857" s="20">
        <v>0</v>
      </c>
      <c r="L857" s="31" t="s">
        <v>23</v>
      </c>
      <c r="M857" s="32">
        <v>100</v>
      </c>
      <c r="N857" s="33" t="s">
        <v>565</v>
      </c>
      <c r="O857" s="33">
        <v>5254</v>
      </c>
      <c r="P857" s="34"/>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57" s="16" t="s">
        <v>23</v>
      </c>
      <c r="S857" s="32">
        <v>100</v>
      </c>
      <c r="T857" s="267"/>
    </row>
    <row r="858" spans="1:20" x14ac:dyDescent="0.25">
      <c r="A858" s="1"/>
      <c r="B858" s="78">
        <v>40444</v>
      </c>
      <c r="C858" s="155" t="s">
        <v>748</v>
      </c>
      <c r="D858" s="157" t="s">
        <v>749</v>
      </c>
      <c r="E858" s="140"/>
      <c r="F858" s="140" t="s">
        <v>22</v>
      </c>
      <c r="G858" s="141">
        <v>1591.13</v>
      </c>
      <c r="H858" s="269">
        <v>18380734</v>
      </c>
      <c r="K858" s="20">
        <v>0</v>
      </c>
      <c r="L858" s="31" t="s">
        <v>23</v>
      </c>
      <c r="M858" s="32">
        <v>100</v>
      </c>
      <c r="N858" s="33" t="s">
        <v>565</v>
      </c>
      <c r="O858" s="33">
        <v>243</v>
      </c>
      <c r="P858" s="34"/>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58" s="16" t="s">
        <v>23</v>
      </c>
      <c r="S858" s="32">
        <v>100</v>
      </c>
      <c r="T858" s="267"/>
    </row>
    <row r="859" spans="1:20" x14ac:dyDescent="0.25">
      <c r="A859" s="1"/>
      <c r="B859" s="78">
        <v>4045</v>
      </c>
      <c r="C859" s="155">
        <v>4045</v>
      </c>
      <c r="D859" s="214" t="s">
        <v>750</v>
      </c>
      <c r="E859" s="191"/>
      <c r="F859" s="140" t="s">
        <v>22</v>
      </c>
      <c r="G859" s="141">
        <v>7.08</v>
      </c>
      <c r="H859" s="269">
        <v>81788</v>
      </c>
      <c r="I859" s="171"/>
      <c r="J859" s="265">
        <v>1.91</v>
      </c>
      <c r="K859" s="268">
        <v>22064</v>
      </c>
      <c r="L859" s="31" t="s">
        <v>449</v>
      </c>
      <c r="M859" s="32">
        <v>100</v>
      </c>
      <c r="N859" s="33" t="s">
        <v>565</v>
      </c>
      <c r="O859" s="33">
        <v>454</v>
      </c>
      <c r="P859" s="34" t="s">
        <v>124</v>
      </c>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9" s="16" t="s">
        <v>449</v>
      </c>
      <c r="S859" s="32">
        <v>100</v>
      </c>
      <c r="T859" s="267"/>
    </row>
    <row r="860" spans="1:20" ht="42.75" x14ac:dyDescent="0.25">
      <c r="A860" s="1"/>
      <c r="B860" s="78" t="e">
        <v>#REF!</v>
      </c>
      <c r="C860" s="155">
        <v>4047</v>
      </c>
      <c r="D860" s="157" t="s">
        <v>751</v>
      </c>
      <c r="E860" s="140"/>
      <c r="F860" s="140" t="s">
        <v>22</v>
      </c>
      <c r="G860" s="141">
        <v>42.45</v>
      </c>
      <c r="H860" s="269">
        <v>490382</v>
      </c>
      <c r="I860" s="171"/>
      <c r="J860" s="15"/>
      <c r="K860" s="20">
        <v>0</v>
      </c>
      <c r="L860" s="31" t="s">
        <v>23</v>
      </c>
      <c r="M860" s="32">
        <v>100</v>
      </c>
      <c r="N860" s="33" t="s">
        <v>565</v>
      </c>
      <c r="O860" s="33">
        <v>219</v>
      </c>
      <c r="P860" s="34"/>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60" s="16" t="s">
        <v>23</v>
      </c>
      <c r="S860" s="32">
        <v>100</v>
      </c>
      <c r="T860" s="267"/>
    </row>
    <row r="861" spans="1:20" ht="28.5" x14ac:dyDescent="0.25">
      <c r="A861" s="1"/>
      <c r="B861" s="78">
        <v>4049</v>
      </c>
      <c r="C861" s="155">
        <v>4049</v>
      </c>
      <c r="D861" s="157" t="s">
        <v>752</v>
      </c>
      <c r="E861" s="140"/>
      <c r="F861" s="140" t="s">
        <v>22</v>
      </c>
      <c r="G861" s="141">
        <v>966.91</v>
      </c>
      <c r="H861" s="269">
        <v>11169744</v>
      </c>
      <c r="I861" s="171"/>
      <c r="J861" s="187"/>
      <c r="K861" s="20">
        <v>0</v>
      </c>
      <c r="L861" s="31" t="s">
        <v>23</v>
      </c>
      <c r="M861" s="32">
        <v>100</v>
      </c>
      <c r="N861" s="33" t="s">
        <v>565</v>
      </c>
      <c r="O861" s="33">
        <v>239</v>
      </c>
      <c r="P861" s="34"/>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61" s="16" t="s">
        <v>23</v>
      </c>
      <c r="S861" s="32">
        <v>100</v>
      </c>
      <c r="T861" s="267"/>
    </row>
    <row r="862" spans="1:20" ht="28.5" x14ac:dyDescent="0.25">
      <c r="A862" s="1"/>
      <c r="B862" s="78">
        <v>40491</v>
      </c>
      <c r="C862" s="155" t="s">
        <v>753</v>
      </c>
      <c r="D862" s="157" t="s">
        <v>754</v>
      </c>
      <c r="E862" s="140"/>
      <c r="F862" s="140" t="s">
        <v>22</v>
      </c>
      <c r="G862" s="141">
        <v>1423.18</v>
      </c>
      <c r="H862" s="269">
        <v>16440575</v>
      </c>
      <c r="I862" s="171"/>
      <c r="J862" s="15"/>
      <c r="K862" s="20">
        <v>0</v>
      </c>
      <c r="L862" s="31" t="s">
        <v>23</v>
      </c>
      <c r="M862" s="32">
        <v>100</v>
      </c>
      <c r="N862" s="33" t="s">
        <v>565</v>
      </c>
      <c r="O862" s="33">
        <v>239</v>
      </c>
      <c r="P862" s="120"/>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62" s="16" t="s">
        <v>23</v>
      </c>
      <c r="S862" s="32">
        <v>100</v>
      </c>
      <c r="T862" s="267"/>
    </row>
    <row r="863" spans="1:20" x14ac:dyDescent="0.25">
      <c r="A863" s="1"/>
      <c r="B863" s="78">
        <v>40492</v>
      </c>
      <c r="C863" s="155" t="s">
        <v>755</v>
      </c>
      <c r="D863" s="157" t="s">
        <v>756</v>
      </c>
      <c r="E863" s="140"/>
      <c r="F863" s="140" t="s">
        <v>22</v>
      </c>
      <c r="G863" s="141">
        <v>714.22</v>
      </c>
      <c r="H863" s="269">
        <v>8250669</v>
      </c>
      <c r="I863" s="171"/>
      <c r="J863" s="15"/>
      <c r="K863" s="20">
        <v>0</v>
      </c>
      <c r="L863" s="16" t="s">
        <v>23</v>
      </c>
      <c r="M863" s="17">
        <v>100</v>
      </c>
      <c r="N863" s="33" t="s">
        <v>565</v>
      </c>
      <c r="O863" s="3">
        <v>239</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63" s="16" t="s">
        <v>23</v>
      </c>
      <c r="S863" s="17">
        <v>100</v>
      </c>
      <c r="T863" s="267"/>
    </row>
    <row r="864" spans="1:20" ht="28.5" x14ac:dyDescent="0.25">
      <c r="A864" s="1"/>
      <c r="B864" s="122">
        <v>40494</v>
      </c>
      <c r="C864" s="155" t="s">
        <v>757</v>
      </c>
      <c r="D864" s="157" t="s">
        <v>758</v>
      </c>
      <c r="E864" s="140"/>
      <c r="F864" s="140" t="s">
        <v>22</v>
      </c>
      <c r="G864" s="141">
        <v>395.66</v>
      </c>
      <c r="H864" s="269">
        <v>4570664</v>
      </c>
      <c r="I864" s="171"/>
      <c r="J864" s="15"/>
      <c r="K864" s="20">
        <v>0</v>
      </c>
      <c r="L864" s="16" t="s">
        <v>23</v>
      </c>
      <c r="M864" s="17">
        <v>100</v>
      </c>
      <c r="N864" s="33" t="s">
        <v>565</v>
      </c>
      <c r="O864" s="3">
        <v>239</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64" s="16" t="s">
        <v>23</v>
      </c>
      <c r="S864" s="17">
        <v>100</v>
      </c>
      <c r="T864" s="267"/>
    </row>
    <row r="865" spans="1:20" ht="28.5" x14ac:dyDescent="0.25">
      <c r="A865" s="1"/>
      <c r="B865" s="18" t="s">
        <v>759</v>
      </c>
      <c r="C865" s="155" t="s">
        <v>760</v>
      </c>
      <c r="D865" s="157" t="s">
        <v>761</v>
      </c>
      <c r="E865" s="140"/>
      <c r="F865" s="140" t="s">
        <v>22</v>
      </c>
      <c r="G865" s="141">
        <v>7927.52</v>
      </c>
      <c r="H865" s="269">
        <v>91578711</v>
      </c>
      <c r="I865" s="171"/>
      <c r="J865" s="15"/>
      <c r="K865" s="20">
        <v>0</v>
      </c>
      <c r="L865" s="16" t="s">
        <v>23</v>
      </c>
      <c r="M865" s="17">
        <v>100</v>
      </c>
      <c r="N865" s="33" t="s">
        <v>565</v>
      </c>
      <c r="O865" s="3">
        <v>239</v>
      </c>
      <c r="P865" s="121"/>
      <c r="Q8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65" s="16" t="s">
        <v>23</v>
      </c>
      <c r="S865" s="17">
        <v>100</v>
      </c>
      <c r="T865" s="267"/>
    </row>
    <row r="866" spans="1:20" ht="28.5" x14ac:dyDescent="0.25">
      <c r="A866" s="1"/>
      <c r="B866" s="18" t="s">
        <v>762</v>
      </c>
      <c r="C866" s="155" t="s">
        <v>763</v>
      </c>
      <c r="D866" s="157" t="s">
        <v>764</v>
      </c>
      <c r="E866" s="140"/>
      <c r="F866" s="140" t="s">
        <v>22</v>
      </c>
      <c r="G866" s="141">
        <v>5502.11</v>
      </c>
      <c r="H866" s="269">
        <v>63560375</v>
      </c>
      <c r="I866" s="171"/>
      <c r="J866" s="15"/>
      <c r="K866" s="20">
        <v>0</v>
      </c>
      <c r="L866" s="16" t="s">
        <v>23</v>
      </c>
      <c r="M866" s="17">
        <v>100</v>
      </c>
      <c r="N866" s="33" t="s">
        <v>565</v>
      </c>
      <c r="O866" s="3">
        <v>239</v>
      </c>
      <c r="P866" s="121"/>
      <c r="Q8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66" s="16" t="s">
        <v>23</v>
      </c>
      <c r="S866" s="17">
        <v>100</v>
      </c>
      <c r="T866" s="267"/>
    </row>
    <row r="867" spans="1:20" x14ac:dyDescent="0.25">
      <c r="A867" s="1"/>
      <c r="B867" s="78">
        <v>4050</v>
      </c>
      <c r="C867" s="191">
        <v>4050</v>
      </c>
      <c r="D867" s="538" t="s">
        <v>765</v>
      </c>
      <c r="E867" s="539"/>
      <c r="F867" s="539"/>
      <c r="G867" s="539"/>
      <c r="H867" s="540"/>
      <c r="I867" s="171"/>
      <c r="J867" s="15"/>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67" s="4"/>
      <c r="S867" s="2"/>
      <c r="T867" s="267"/>
    </row>
    <row r="868" spans="1:20" ht="28.5" x14ac:dyDescent="0.25">
      <c r="A868" s="1"/>
      <c r="B868" s="85">
        <v>40501</v>
      </c>
      <c r="C868" s="155" t="s">
        <v>766</v>
      </c>
      <c r="D868" s="157" t="s">
        <v>767</v>
      </c>
      <c r="E868" s="140"/>
      <c r="F868" s="140" t="s">
        <v>22</v>
      </c>
      <c r="G868" s="141">
        <v>17.690000000000001</v>
      </c>
      <c r="H868" s="269">
        <v>204355</v>
      </c>
      <c r="I868" s="171"/>
      <c r="J868" s="15"/>
      <c r="K868" s="20">
        <v>136198</v>
      </c>
      <c r="L868" s="16" t="s">
        <v>768</v>
      </c>
      <c r="M868" s="17">
        <v>100</v>
      </c>
      <c r="N868" s="3" t="s">
        <v>565</v>
      </c>
      <c r="O868" s="3">
        <v>1807</v>
      </c>
      <c r="P868" s="121" t="s">
        <v>124</v>
      </c>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68" s="16" t="s">
        <v>768</v>
      </c>
      <c r="S868" s="17">
        <v>100</v>
      </c>
      <c r="T868" s="267"/>
    </row>
    <row r="869" spans="1:20" ht="42.75" x14ac:dyDescent="0.25">
      <c r="A869" s="1"/>
      <c r="B869" s="78">
        <v>40502</v>
      </c>
      <c r="C869" s="155" t="s">
        <v>769</v>
      </c>
      <c r="D869" s="157" t="s">
        <v>770</v>
      </c>
      <c r="E869" s="140"/>
      <c r="F869" s="140" t="s">
        <v>22</v>
      </c>
      <c r="G869" s="141">
        <v>29.48</v>
      </c>
      <c r="H869" s="269">
        <v>340553</v>
      </c>
      <c r="I869" s="171"/>
      <c r="J869" s="15"/>
      <c r="K869" s="20">
        <v>0</v>
      </c>
      <c r="L869" s="16" t="s">
        <v>768</v>
      </c>
      <c r="M869" s="17">
        <v>100</v>
      </c>
      <c r="N869" s="3" t="s">
        <v>565</v>
      </c>
      <c r="O869" s="3">
        <v>1807</v>
      </c>
      <c r="P869" s="123" t="e">
        <f>+#REF!-#REF!</f>
        <v>#REF!</v>
      </c>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69" s="16" t="s">
        <v>768</v>
      </c>
      <c r="S869" s="17">
        <v>100</v>
      </c>
      <c r="T869" s="267"/>
    </row>
    <row r="870" spans="1:20" ht="42.75" x14ac:dyDescent="0.25">
      <c r="A870" s="1"/>
      <c r="B870" s="78">
        <v>40503</v>
      </c>
      <c r="C870" s="155" t="s">
        <v>771</v>
      </c>
      <c r="D870" s="157" t="s">
        <v>772</v>
      </c>
      <c r="E870" s="140"/>
      <c r="F870" s="140" t="s">
        <v>22</v>
      </c>
      <c r="G870" s="141">
        <v>41.27</v>
      </c>
      <c r="H870" s="269">
        <v>476751</v>
      </c>
      <c r="I870" s="171"/>
      <c r="J870" s="15"/>
      <c r="K870" s="20">
        <v>0</v>
      </c>
      <c r="L870" s="16" t="s">
        <v>768</v>
      </c>
      <c r="M870" s="17">
        <v>100</v>
      </c>
      <c r="N870" s="3" t="s">
        <v>565</v>
      </c>
      <c r="O870" s="3">
        <v>1807</v>
      </c>
      <c r="P870" s="123" t="e">
        <f>+#REF!-#REF!</f>
        <v>#REF!</v>
      </c>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70" s="16" t="s">
        <v>768</v>
      </c>
      <c r="S870" s="17">
        <v>100</v>
      </c>
      <c r="T870" s="267"/>
    </row>
    <row r="871" spans="1:20" ht="42.75" x14ac:dyDescent="0.25">
      <c r="A871" s="1"/>
      <c r="B871" s="78">
        <v>40504</v>
      </c>
      <c r="C871" s="155" t="s">
        <v>773</v>
      </c>
      <c r="D871" s="157" t="s">
        <v>774</v>
      </c>
      <c r="E871" s="140"/>
      <c r="F871" s="140" t="s">
        <v>22</v>
      </c>
      <c r="G871" s="141">
        <v>64.81</v>
      </c>
      <c r="H871" s="269">
        <v>748685</v>
      </c>
      <c r="I871" s="171"/>
      <c r="J871" s="15"/>
      <c r="K871" s="20">
        <v>0</v>
      </c>
      <c r="L871" s="16" t="s">
        <v>768</v>
      </c>
      <c r="M871" s="17">
        <v>100</v>
      </c>
      <c r="N871" s="3" t="s">
        <v>565</v>
      </c>
      <c r="O871" s="3">
        <v>1807</v>
      </c>
      <c r="P871" s="123"/>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71" s="16" t="s">
        <v>768</v>
      </c>
      <c r="S871" s="17">
        <v>100</v>
      </c>
      <c r="T871" s="267"/>
    </row>
    <row r="872" spans="1:20" ht="42.75" x14ac:dyDescent="0.25">
      <c r="A872" s="1"/>
      <c r="B872" s="78">
        <v>40505</v>
      </c>
      <c r="C872" s="155" t="s">
        <v>775</v>
      </c>
      <c r="D872" s="157" t="s">
        <v>776</v>
      </c>
      <c r="E872" s="140"/>
      <c r="F872" s="140" t="s">
        <v>22</v>
      </c>
      <c r="G872" s="141">
        <v>100.13</v>
      </c>
      <c r="H872" s="269">
        <v>1156702</v>
      </c>
      <c r="I872" s="171"/>
      <c r="J872" s="15"/>
      <c r="K872" s="20">
        <v>0</v>
      </c>
      <c r="L872" s="16" t="s">
        <v>768</v>
      </c>
      <c r="M872" s="17">
        <v>100</v>
      </c>
      <c r="N872" s="3" t="s">
        <v>565</v>
      </c>
      <c r="O872" s="3">
        <v>1807</v>
      </c>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72" s="16" t="s">
        <v>768</v>
      </c>
      <c r="S872" s="17">
        <v>100</v>
      </c>
      <c r="T872" s="267"/>
    </row>
    <row r="873" spans="1:20" ht="42.75" x14ac:dyDescent="0.25">
      <c r="A873" s="1"/>
      <c r="B873" s="78">
        <v>40506</v>
      </c>
      <c r="C873" s="155" t="s">
        <v>777</v>
      </c>
      <c r="D873" s="157" t="s">
        <v>778</v>
      </c>
      <c r="E873" s="140"/>
      <c r="F873" s="140" t="s">
        <v>22</v>
      </c>
      <c r="G873" s="141">
        <v>123.72</v>
      </c>
      <c r="H873" s="269">
        <v>1429213</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73" s="16" t="s">
        <v>768</v>
      </c>
      <c r="S873" s="17">
        <v>100</v>
      </c>
      <c r="T873" s="267"/>
    </row>
    <row r="874" spans="1:20" x14ac:dyDescent="0.25">
      <c r="A874" s="1"/>
      <c r="B874" s="78">
        <v>4052</v>
      </c>
      <c r="C874" s="191">
        <v>4052</v>
      </c>
      <c r="D874" s="538" t="s">
        <v>779</v>
      </c>
      <c r="E874" s="539"/>
      <c r="F874" s="539"/>
      <c r="G874" s="539"/>
      <c r="H874" s="540"/>
      <c r="I874" s="171"/>
      <c r="J874" s="15"/>
      <c r="K874" s="20">
        <v>0</v>
      </c>
      <c r="L874" s="16"/>
      <c r="M874" s="17" t="s">
        <v>45</v>
      </c>
      <c r="N874" s="3" t="s">
        <v>45</v>
      </c>
      <c r="O874" s="3"/>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74" s="4"/>
      <c r="S874" s="2"/>
      <c r="T874" s="267"/>
    </row>
    <row r="875" spans="1:20" ht="28.5" x14ac:dyDescent="0.25">
      <c r="A875" s="1"/>
      <c r="B875" s="78">
        <v>40521</v>
      </c>
      <c r="C875" s="155" t="s">
        <v>780</v>
      </c>
      <c r="D875" s="157" t="s">
        <v>781</v>
      </c>
      <c r="E875" s="140"/>
      <c r="F875" s="140" t="s">
        <v>22</v>
      </c>
      <c r="G875" s="141">
        <v>274.62</v>
      </c>
      <c r="H875" s="269">
        <v>3172410</v>
      </c>
      <c r="I875" s="171"/>
      <c r="J875" s="15"/>
      <c r="K875" s="20">
        <v>0</v>
      </c>
      <c r="L875" s="16" t="s">
        <v>447</v>
      </c>
      <c r="M875" s="17">
        <v>100</v>
      </c>
      <c r="N875" s="3" t="s">
        <v>782</v>
      </c>
      <c r="O875" s="3">
        <v>504</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75" s="16" t="s">
        <v>447</v>
      </c>
      <c r="S875" s="17">
        <v>100</v>
      </c>
      <c r="T875" s="267"/>
    </row>
    <row r="876" spans="1:20" ht="27.75" customHeight="1" x14ac:dyDescent="0.25">
      <c r="A876" s="1"/>
      <c r="B876" s="78">
        <v>4053</v>
      </c>
      <c r="C876" s="191">
        <v>4053</v>
      </c>
      <c r="D876" s="538" t="s">
        <v>783</v>
      </c>
      <c r="E876" s="539"/>
      <c r="F876" s="539"/>
      <c r="G876" s="539"/>
      <c r="H876" s="540"/>
      <c r="I876" s="171"/>
      <c r="J876" s="15"/>
      <c r="K876" s="20">
        <v>0</v>
      </c>
      <c r="L876" s="16"/>
      <c r="M876" s="17" t="s">
        <v>45</v>
      </c>
      <c r="N876" s="3" t="s">
        <v>45</v>
      </c>
      <c r="O876" s="3"/>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76" s="4"/>
      <c r="S876" s="2"/>
      <c r="T876" s="267"/>
    </row>
    <row r="877" spans="1:20" ht="28.5" x14ac:dyDescent="0.25">
      <c r="A877" s="1"/>
      <c r="B877" s="85">
        <v>40531</v>
      </c>
      <c r="C877" s="155" t="s">
        <v>784</v>
      </c>
      <c r="D877" s="157" t="s">
        <v>785</v>
      </c>
      <c r="E877" s="140"/>
      <c r="F877" s="140" t="s">
        <v>22</v>
      </c>
      <c r="G877" s="141">
        <v>3.33</v>
      </c>
      <c r="H877" s="269">
        <v>38468</v>
      </c>
      <c r="I877" s="171"/>
      <c r="J877" s="15"/>
      <c r="K877" s="20">
        <v>0</v>
      </c>
      <c r="L877" s="16" t="s">
        <v>645</v>
      </c>
      <c r="M877" s="17">
        <v>100</v>
      </c>
      <c r="N877" s="3" t="s">
        <v>782</v>
      </c>
      <c r="O877" s="3">
        <v>790</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77" s="16" t="s">
        <v>447</v>
      </c>
      <c r="S877" s="17">
        <v>100</v>
      </c>
      <c r="T877" s="267"/>
    </row>
    <row r="878" spans="1:20" ht="28.5" x14ac:dyDescent="0.25">
      <c r="A878" s="1"/>
      <c r="B878" s="78">
        <v>40532</v>
      </c>
      <c r="C878" s="155" t="s">
        <v>786</v>
      </c>
      <c r="D878" s="157" t="s">
        <v>787</v>
      </c>
      <c r="E878" s="140"/>
      <c r="F878" s="140" t="s">
        <v>22</v>
      </c>
      <c r="G878" s="141">
        <v>2.8</v>
      </c>
      <c r="H878" s="269">
        <v>32346</v>
      </c>
      <c r="I878" s="171"/>
      <c r="J878" s="15"/>
      <c r="K878" s="20">
        <v>0</v>
      </c>
      <c r="L878" s="16" t="s">
        <v>645</v>
      </c>
      <c r="M878" s="17">
        <v>100</v>
      </c>
      <c r="N878" s="3" t="s">
        <v>782</v>
      </c>
      <c r="O878" s="3">
        <v>790</v>
      </c>
      <c r="P878" s="121"/>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78" s="16" t="s">
        <v>447</v>
      </c>
      <c r="S878" s="17">
        <v>100</v>
      </c>
      <c r="T878" s="267"/>
    </row>
    <row r="879" spans="1:20" ht="28.5" x14ac:dyDescent="0.25">
      <c r="A879" s="1"/>
      <c r="B879" s="78">
        <v>40535</v>
      </c>
      <c r="C879" s="155" t="s">
        <v>788</v>
      </c>
      <c r="D879" s="157" t="s">
        <v>789</v>
      </c>
      <c r="E879" s="140"/>
      <c r="F879" s="140" t="s">
        <v>22</v>
      </c>
      <c r="G879" s="141">
        <v>4.5</v>
      </c>
      <c r="H879" s="269">
        <v>51984</v>
      </c>
      <c r="I879" s="171"/>
      <c r="J879" s="15"/>
      <c r="K879" s="20">
        <v>0</v>
      </c>
      <c r="L879" s="16" t="s">
        <v>645</v>
      </c>
      <c r="M879" s="17">
        <v>100</v>
      </c>
      <c r="N879" s="3" t="s">
        <v>782</v>
      </c>
      <c r="O879" s="3">
        <v>790</v>
      </c>
      <c r="P879" s="121"/>
      <c r="Q8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79" s="16" t="s">
        <v>447</v>
      </c>
      <c r="S879" s="17">
        <v>100</v>
      </c>
      <c r="T879" s="267"/>
    </row>
    <row r="880" spans="1:20" ht="28.5" x14ac:dyDescent="0.25">
      <c r="A880" s="1"/>
      <c r="B880" s="78">
        <v>40536</v>
      </c>
      <c r="C880" s="155" t="s">
        <v>790</v>
      </c>
      <c r="D880" s="157" t="s">
        <v>791</v>
      </c>
      <c r="E880" s="140"/>
      <c r="F880" s="140" t="s">
        <v>22</v>
      </c>
      <c r="G880" s="141">
        <v>3.79</v>
      </c>
      <c r="H880" s="269">
        <v>43782</v>
      </c>
      <c r="I880" s="171"/>
      <c r="J880" s="15"/>
      <c r="K880" s="20">
        <v>0</v>
      </c>
      <c r="L880" s="16" t="s">
        <v>645</v>
      </c>
      <c r="M880" s="17">
        <v>100</v>
      </c>
      <c r="N880" s="3" t="s">
        <v>782</v>
      </c>
      <c r="O880" s="3">
        <v>790</v>
      </c>
      <c r="P880" s="121"/>
      <c r="Q8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80" s="16" t="s">
        <v>447</v>
      </c>
      <c r="S880" s="17">
        <v>100</v>
      </c>
      <c r="T880" s="267"/>
    </row>
    <row r="881" spans="1:20" ht="42.75" x14ac:dyDescent="0.25">
      <c r="A881" s="1"/>
      <c r="B881" s="78">
        <v>40537</v>
      </c>
      <c r="C881" s="155" t="s">
        <v>792</v>
      </c>
      <c r="D881" s="157" t="s">
        <v>793</v>
      </c>
      <c r="E881" s="140"/>
      <c r="F881" s="140" t="s">
        <v>22</v>
      </c>
      <c r="G881" s="141">
        <v>9.9700000000000006</v>
      </c>
      <c r="H881" s="269">
        <v>115173</v>
      </c>
      <c r="I881" s="171"/>
      <c r="J881" s="15"/>
      <c r="K881" s="20">
        <v>0</v>
      </c>
      <c r="L881" s="16" t="s">
        <v>645</v>
      </c>
      <c r="M881" s="17">
        <v>100</v>
      </c>
      <c r="N881" s="3" t="s">
        <v>782</v>
      </c>
      <c r="O881" s="3">
        <v>790</v>
      </c>
      <c r="P881" s="121"/>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81" s="16" t="s">
        <v>447</v>
      </c>
      <c r="S881" s="17">
        <v>100</v>
      </c>
      <c r="T881" s="267"/>
    </row>
    <row r="882" spans="1:20" ht="42.75" x14ac:dyDescent="0.25">
      <c r="A882" s="1"/>
      <c r="B882" s="78">
        <v>40538</v>
      </c>
      <c r="C882" s="155" t="s">
        <v>794</v>
      </c>
      <c r="D882" s="157" t="s">
        <v>795</v>
      </c>
      <c r="E882" s="140"/>
      <c r="F882" s="140" t="s">
        <v>22</v>
      </c>
      <c r="G882" s="141">
        <v>8.4</v>
      </c>
      <c r="H882" s="269">
        <v>97037</v>
      </c>
      <c r="I882" s="171"/>
      <c r="J882" s="15"/>
      <c r="K882" s="20">
        <v>0</v>
      </c>
      <c r="L882" s="16" t="s">
        <v>645</v>
      </c>
      <c r="M882" s="17">
        <v>100</v>
      </c>
      <c r="N882" s="3" t="s">
        <v>782</v>
      </c>
      <c r="O882" s="3">
        <v>790</v>
      </c>
      <c r="P882" s="121"/>
      <c r="Q8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82" s="16" t="s">
        <v>447</v>
      </c>
      <c r="S882" s="17">
        <v>100</v>
      </c>
      <c r="T882" s="267"/>
    </row>
    <row r="883" spans="1:20" ht="42.75" x14ac:dyDescent="0.25">
      <c r="A883" s="1"/>
      <c r="B883" s="78">
        <v>40539</v>
      </c>
      <c r="C883" s="155" t="s">
        <v>796</v>
      </c>
      <c r="D883" s="157" t="s">
        <v>797</v>
      </c>
      <c r="E883" s="140"/>
      <c r="F883" s="140" t="s">
        <v>22</v>
      </c>
      <c r="G883" s="141">
        <v>13.49</v>
      </c>
      <c r="H883" s="269">
        <v>155836</v>
      </c>
      <c r="I883" s="171"/>
      <c r="J883" s="15"/>
      <c r="K883" s="20">
        <v>0</v>
      </c>
      <c r="L883" s="16" t="s">
        <v>645</v>
      </c>
      <c r="M883" s="17">
        <v>100</v>
      </c>
      <c r="N883" s="3" t="s">
        <v>782</v>
      </c>
      <c r="O883" s="3">
        <v>790</v>
      </c>
      <c r="P883" s="121"/>
      <c r="Q8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83" s="16" t="s">
        <v>447</v>
      </c>
      <c r="S883" s="17">
        <v>100</v>
      </c>
      <c r="T883" s="267"/>
    </row>
    <row r="884" spans="1:20" ht="43.5" thickBot="1" x14ac:dyDescent="0.3">
      <c r="A884" s="1"/>
      <c r="B884" s="78">
        <v>405310</v>
      </c>
      <c r="C884" s="152" t="s">
        <v>798</v>
      </c>
      <c r="D884" s="165" t="s">
        <v>799</v>
      </c>
      <c r="E884" s="150"/>
      <c r="F884" s="150" t="s">
        <v>22</v>
      </c>
      <c r="G884" s="158">
        <v>11.32</v>
      </c>
      <c r="H884" s="269">
        <v>130769</v>
      </c>
      <c r="I884" s="172"/>
      <c r="J884" s="15"/>
      <c r="K884" s="20">
        <v>0</v>
      </c>
      <c r="L884" s="16" t="s">
        <v>645</v>
      </c>
      <c r="M884" s="17">
        <v>100</v>
      </c>
      <c r="N884" s="3" t="s">
        <v>782</v>
      </c>
      <c r="O884" s="3">
        <v>790</v>
      </c>
      <c r="P884" s="121"/>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84" s="16" t="s">
        <v>447</v>
      </c>
      <c r="S884" s="17">
        <v>100</v>
      </c>
      <c r="T884" s="267"/>
    </row>
    <row r="885" spans="1:20" ht="37.5" customHeight="1" x14ac:dyDescent="0.25">
      <c r="A885" s="29"/>
      <c r="B885" s="78">
        <v>4054</v>
      </c>
      <c r="C885" s="519">
        <v>4054</v>
      </c>
      <c r="D885" s="579" t="s">
        <v>800</v>
      </c>
      <c r="E885" s="161">
        <v>1</v>
      </c>
      <c r="F885" s="161" t="s">
        <v>720</v>
      </c>
      <c r="G885" s="162">
        <v>3520.03</v>
      </c>
      <c r="H885" s="269">
        <v>40663387</v>
      </c>
      <c r="I885" s="175"/>
      <c r="J885" s="15"/>
      <c r="K885" s="20">
        <v>0</v>
      </c>
      <c r="L885" s="31" t="s">
        <v>447</v>
      </c>
      <c r="M885" s="32">
        <v>100</v>
      </c>
      <c r="N885" s="3" t="s">
        <v>565</v>
      </c>
      <c r="O885" s="33">
        <v>5253</v>
      </c>
      <c r="P885" s="121"/>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85" s="16" t="s">
        <v>447</v>
      </c>
      <c r="S885" s="32">
        <v>100</v>
      </c>
      <c r="T885" s="267"/>
    </row>
    <row r="886" spans="1:20" ht="33.75" customHeight="1" x14ac:dyDescent="0.25">
      <c r="A886" s="18">
        <v>4055</v>
      </c>
      <c r="B886" s="78"/>
      <c r="C886" s="523"/>
      <c r="D886" s="574"/>
      <c r="E886" s="140">
        <v>2</v>
      </c>
      <c r="F886" s="140" t="s">
        <v>722</v>
      </c>
      <c r="G886" s="141">
        <v>5965.16</v>
      </c>
      <c r="H886" s="269">
        <v>68909528</v>
      </c>
      <c r="I886" s="184">
        <f>+G886-G885</f>
        <v>2445.1299999999997</v>
      </c>
      <c r="J886" s="91"/>
      <c r="K886" s="20">
        <v>0</v>
      </c>
      <c r="L886" s="31" t="s">
        <v>447</v>
      </c>
      <c r="M886" s="32">
        <v>100</v>
      </c>
      <c r="N886" s="3" t="s">
        <v>565</v>
      </c>
      <c r="O886" s="33"/>
      <c r="P886" s="121"/>
      <c r="Q886" s="108"/>
      <c r="R886" s="4"/>
      <c r="S886" s="2"/>
      <c r="T886" s="267"/>
    </row>
    <row r="887" spans="1:20" ht="34.5" customHeight="1" thickBot="1" x14ac:dyDescent="0.3">
      <c r="A887" s="18">
        <v>4056</v>
      </c>
      <c r="B887" s="78"/>
      <c r="C887" s="520"/>
      <c r="D887" s="575"/>
      <c r="E887" s="163">
        <v>3</v>
      </c>
      <c r="F887" s="163" t="s">
        <v>724</v>
      </c>
      <c r="G887" s="164">
        <v>11071.19</v>
      </c>
      <c r="H887" s="269">
        <v>127894387</v>
      </c>
      <c r="I887" s="185">
        <f>+G887-G885</f>
        <v>7551.16</v>
      </c>
      <c r="J887" s="91"/>
      <c r="K887" s="20">
        <v>0</v>
      </c>
      <c r="L887" s="31" t="s">
        <v>447</v>
      </c>
      <c r="M887" s="32">
        <v>100</v>
      </c>
      <c r="N887" s="3" t="s">
        <v>565</v>
      </c>
      <c r="O887" s="33"/>
      <c r="P887" s="121"/>
      <c r="Q887" s="108"/>
      <c r="R887" s="4"/>
      <c r="S887" s="2"/>
      <c r="T887" s="267"/>
    </row>
    <row r="888" spans="1:20" ht="24" customHeight="1" x14ac:dyDescent="0.25">
      <c r="A888" s="1"/>
      <c r="B888" s="78">
        <v>4057</v>
      </c>
      <c r="C888" s="160">
        <v>4057</v>
      </c>
      <c r="D888" s="550" t="s">
        <v>801</v>
      </c>
      <c r="E888" s="551"/>
      <c r="F888" s="551"/>
      <c r="G888" s="551"/>
      <c r="H888" s="552"/>
      <c r="I888" s="174"/>
      <c r="J888" s="30"/>
      <c r="K888" s="20">
        <v>0</v>
      </c>
      <c r="L888" s="16"/>
      <c r="M888" s="17" t="s">
        <v>45</v>
      </c>
      <c r="N888" s="3" t="s">
        <v>45</v>
      </c>
      <c r="O888" s="3"/>
      <c r="P888" s="121"/>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88" s="4"/>
      <c r="S888" s="2"/>
      <c r="T888" s="267"/>
    </row>
    <row r="889" spans="1:20" ht="42.75" x14ac:dyDescent="0.25">
      <c r="A889" s="1"/>
      <c r="B889" s="85">
        <v>40571</v>
      </c>
      <c r="C889" s="155" t="s">
        <v>802</v>
      </c>
      <c r="D889" s="157" t="s">
        <v>803</v>
      </c>
      <c r="E889" s="140"/>
      <c r="F889" s="140" t="s">
        <v>22</v>
      </c>
      <c r="G889" s="141">
        <v>17.690000000000001</v>
      </c>
      <c r="H889" s="269">
        <v>204355</v>
      </c>
      <c r="I889" s="171"/>
      <c r="J889" s="15"/>
      <c r="K889" s="20">
        <v>0</v>
      </c>
      <c r="L889" s="16" t="s">
        <v>768</v>
      </c>
      <c r="M889" s="17">
        <v>100</v>
      </c>
      <c r="N889" s="3" t="s">
        <v>565</v>
      </c>
      <c r="O889" s="3">
        <v>1807</v>
      </c>
      <c r="P889" s="121"/>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89" s="16" t="s">
        <v>768</v>
      </c>
      <c r="S889" s="17">
        <v>100</v>
      </c>
      <c r="T889" s="267"/>
    </row>
    <row r="890" spans="1:20" ht="42.75" x14ac:dyDescent="0.25">
      <c r="A890" s="1"/>
      <c r="B890" s="78">
        <v>40572</v>
      </c>
      <c r="C890" s="155" t="s">
        <v>804</v>
      </c>
      <c r="D890" s="157" t="s">
        <v>805</v>
      </c>
      <c r="E890" s="140"/>
      <c r="F890" s="140" t="s">
        <v>22</v>
      </c>
      <c r="G890" s="141">
        <v>41.27</v>
      </c>
      <c r="H890" s="269">
        <v>476751</v>
      </c>
      <c r="I890" s="171"/>
      <c r="J890" s="15"/>
      <c r="K890" s="20">
        <v>0</v>
      </c>
      <c r="L890" s="16" t="s">
        <v>768</v>
      </c>
      <c r="M890" s="17">
        <v>100</v>
      </c>
      <c r="N890" s="3" t="s">
        <v>565</v>
      </c>
      <c r="O890" s="3">
        <v>1807</v>
      </c>
      <c r="P890" s="121"/>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90" s="16" t="s">
        <v>768</v>
      </c>
      <c r="S890" s="17">
        <v>100</v>
      </c>
      <c r="T890" s="267"/>
    </row>
    <row r="891" spans="1:20" ht="42.75" x14ac:dyDescent="0.25">
      <c r="A891" s="1"/>
      <c r="B891" s="78">
        <v>40573</v>
      </c>
      <c r="C891" s="155" t="s">
        <v>806</v>
      </c>
      <c r="D891" s="157" t="s">
        <v>807</v>
      </c>
      <c r="E891" s="140"/>
      <c r="F891" s="140" t="s">
        <v>22</v>
      </c>
      <c r="G891" s="141">
        <v>64.81</v>
      </c>
      <c r="H891" s="269">
        <v>748685</v>
      </c>
      <c r="I891" s="171"/>
      <c r="J891" s="15"/>
      <c r="K891" s="20">
        <v>0</v>
      </c>
      <c r="L891" s="16" t="s">
        <v>768</v>
      </c>
      <c r="M891" s="17">
        <v>100</v>
      </c>
      <c r="N891" s="3" t="s">
        <v>565</v>
      </c>
      <c r="O891" s="3">
        <v>1807</v>
      </c>
      <c r="P891" s="121"/>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91" s="16" t="s">
        <v>768</v>
      </c>
      <c r="S891" s="17">
        <v>100</v>
      </c>
      <c r="T891" s="267"/>
    </row>
    <row r="892" spans="1:20" ht="42.75" x14ac:dyDescent="0.25">
      <c r="A892" s="1"/>
      <c r="B892" s="89">
        <v>40576</v>
      </c>
      <c r="C892" s="155" t="s">
        <v>808</v>
      </c>
      <c r="D892" s="157" t="s">
        <v>809</v>
      </c>
      <c r="E892" s="140"/>
      <c r="F892" s="140" t="s">
        <v>22</v>
      </c>
      <c r="G892" s="141">
        <v>88.39</v>
      </c>
      <c r="H892" s="269">
        <v>1021081</v>
      </c>
      <c r="I892" s="171"/>
      <c r="J892" s="15"/>
      <c r="K892" s="20">
        <v>0</v>
      </c>
      <c r="L892" s="16" t="s">
        <v>768</v>
      </c>
      <c r="M892" s="17">
        <v>100</v>
      </c>
      <c r="N892" s="3" t="s">
        <v>565</v>
      </c>
      <c r="O892" s="3">
        <v>1807</v>
      </c>
      <c r="P892" s="121"/>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92" s="16" t="s">
        <v>768</v>
      </c>
      <c r="S892" s="17">
        <v>100</v>
      </c>
      <c r="T892" s="267"/>
    </row>
    <row r="893" spans="1:20" ht="24" customHeight="1" x14ac:dyDescent="0.25">
      <c r="A893" s="1"/>
      <c r="B893" s="78">
        <v>4058</v>
      </c>
      <c r="C893" s="191">
        <v>4058</v>
      </c>
      <c r="D893" s="538" t="s">
        <v>810</v>
      </c>
      <c r="E893" s="539"/>
      <c r="F893" s="539"/>
      <c r="G893" s="539"/>
      <c r="H893" s="540"/>
      <c r="I893" s="171"/>
      <c r="J893" s="30"/>
      <c r="K893" s="20">
        <v>0</v>
      </c>
      <c r="L893" s="16"/>
      <c r="M893" s="17" t="s">
        <v>45</v>
      </c>
      <c r="N893" s="3" t="s">
        <v>45</v>
      </c>
      <c r="O893" s="3"/>
      <c r="P893" s="121"/>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93" s="4"/>
      <c r="S893" s="2"/>
      <c r="T893" s="267"/>
    </row>
    <row r="894" spans="1:20" ht="42.75" x14ac:dyDescent="0.25">
      <c r="A894" s="1"/>
      <c r="B894" s="85">
        <v>40581</v>
      </c>
      <c r="C894" s="155" t="s">
        <v>811</v>
      </c>
      <c r="D894" s="157" t="s">
        <v>812</v>
      </c>
      <c r="E894" s="140"/>
      <c r="F894" s="140" t="s">
        <v>22</v>
      </c>
      <c r="G894" s="141">
        <v>17.690000000000001</v>
      </c>
      <c r="H894" s="269">
        <v>204355</v>
      </c>
      <c r="I894" s="171"/>
      <c r="J894" s="15"/>
      <c r="K894" s="20">
        <v>0</v>
      </c>
      <c r="L894" s="16" t="s">
        <v>768</v>
      </c>
      <c r="M894" s="17">
        <v>100</v>
      </c>
      <c r="N894" s="3" t="s">
        <v>565</v>
      </c>
      <c r="O894" s="3">
        <v>1807</v>
      </c>
      <c r="P894" s="121"/>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94" s="16" t="s">
        <v>768</v>
      </c>
      <c r="S894" s="17">
        <v>100</v>
      </c>
      <c r="T894" s="267"/>
    </row>
    <row r="895" spans="1:20" ht="42.75" x14ac:dyDescent="0.25">
      <c r="A895" s="1"/>
      <c r="B895" s="78">
        <v>40582</v>
      </c>
      <c r="C895" s="155" t="s">
        <v>813</v>
      </c>
      <c r="D895" s="157" t="s">
        <v>814</v>
      </c>
      <c r="E895" s="140"/>
      <c r="F895" s="140" t="s">
        <v>22</v>
      </c>
      <c r="G895" s="141">
        <v>41.27</v>
      </c>
      <c r="H895" s="269">
        <v>476751</v>
      </c>
      <c r="I895" s="171"/>
      <c r="J895" s="15"/>
      <c r="K895" s="20">
        <v>0</v>
      </c>
      <c r="L895" s="16" t="s">
        <v>768</v>
      </c>
      <c r="M895" s="17">
        <v>100</v>
      </c>
      <c r="N895" s="3" t="s">
        <v>565</v>
      </c>
      <c r="O895" s="3">
        <v>1807</v>
      </c>
      <c r="P895" s="121"/>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95" s="16" t="s">
        <v>768</v>
      </c>
      <c r="S895" s="17">
        <v>100</v>
      </c>
      <c r="T895" s="267"/>
    </row>
    <row r="896" spans="1:20" ht="42.75" x14ac:dyDescent="0.25">
      <c r="A896" s="1"/>
      <c r="B896" s="78">
        <v>40583</v>
      </c>
      <c r="C896" s="155" t="s">
        <v>815</v>
      </c>
      <c r="D896" s="157" t="s">
        <v>816</v>
      </c>
      <c r="E896" s="140"/>
      <c r="F896" s="140" t="s">
        <v>22</v>
      </c>
      <c r="G896" s="141">
        <v>53.02</v>
      </c>
      <c r="H896" s="269">
        <v>612487</v>
      </c>
      <c r="I896" s="171"/>
      <c r="J896" s="15"/>
      <c r="K896" s="20">
        <v>0</v>
      </c>
      <c r="L896" s="16" t="s">
        <v>768</v>
      </c>
      <c r="M896" s="17">
        <v>100</v>
      </c>
      <c r="N896" s="3" t="s">
        <v>565</v>
      </c>
      <c r="O896" s="3">
        <v>1807</v>
      </c>
      <c r="P896" s="121"/>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96" s="16" t="s">
        <v>768</v>
      </c>
      <c r="S896" s="17">
        <v>100</v>
      </c>
      <c r="T896" s="267"/>
    </row>
    <row r="897" spans="1:20" ht="42.75" x14ac:dyDescent="0.25">
      <c r="A897" s="1"/>
      <c r="B897" s="78">
        <v>40584</v>
      </c>
      <c r="C897" s="155" t="s">
        <v>817</v>
      </c>
      <c r="D897" s="157" t="s">
        <v>818</v>
      </c>
      <c r="E897" s="140"/>
      <c r="F897" s="140" t="s">
        <v>22</v>
      </c>
      <c r="G897" s="141">
        <v>64.81</v>
      </c>
      <c r="H897" s="269">
        <v>748685</v>
      </c>
      <c r="I897" s="171"/>
      <c r="J897" s="15"/>
      <c r="K897" s="20">
        <v>0</v>
      </c>
      <c r="L897" s="16" t="s">
        <v>768</v>
      </c>
      <c r="M897" s="17">
        <v>100</v>
      </c>
      <c r="N897" s="3" t="s">
        <v>565</v>
      </c>
      <c r="O897" s="3">
        <v>1807</v>
      </c>
      <c r="P897" s="121"/>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97" s="16" t="s">
        <v>768</v>
      </c>
      <c r="S897" s="17">
        <v>100</v>
      </c>
      <c r="T897" s="267"/>
    </row>
    <row r="898" spans="1:20" ht="29.25" thickBot="1" x14ac:dyDescent="0.3">
      <c r="A898" s="1"/>
      <c r="B898" s="78">
        <v>4059</v>
      </c>
      <c r="C898" s="152">
        <v>4059</v>
      </c>
      <c r="D898" s="165" t="s">
        <v>819</v>
      </c>
      <c r="E898" s="150"/>
      <c r="F898" s="150" t="s">
        <v>22</v>
      </c>
      <c r="G898" s="158">
        <v>154.38</v>
      </c>
      <c r="H898" s="269">
        <v>1783398</v>
      </c>
      <c r="I898" s="172"/>
      <c r="J898" s="15"/>
      <c r="K898" s="20">
        <v>0</v>
      </c>
      <c r="L898" s="16" t="s">
        <v>23</v>
      </c>
      <c r="M898" s="17">
        <v>100</v>
      </c>
      <c r="N898" s="3" t="s">
        <v>565</v>
      </c>
      <c r="O898" s="3">
        <v>5256</v>
      </c>
      <c r="P898" s="121"/>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98" s="16" t="s">
        <v>23</v>
      </c>
      <c r="S898" s="17">
        <v>100</v>
      </c>
      <c r="T898" s="267"/>
    </row>
    <row r="899" spans="1:20" ht="33" customHeight="1" x14ac:dyDescent="0.25">
      <c r="A899" s="29"/>
      <c r="B899" s="124">
        <v>4060</v>
      </c>
      <c r="C899" s="559">
        <v>4060</v>
      </c>
      <c r="D899" s="562" t="s">
        <v>820</v>
      </c>
      <c r="E899" s="280">
        <v>1</v>
      </c>
      <c r="F899" s="280" t="s">
        <v>662</v>
      </c>
      <c r="G899" s="282">
        <v>3063.5</v>
      </c>
      <c r="H899" s="269">
        <v>35389552</v>
      </c>
      <c r="I899" s="283"/>
      <c r="J899" s="115"/>
      <c r="K899" s="273">
        <v>0</v>
      </c>
      <c r="L899" s="16" t="s">
        <v>23</v>
      </c>
      <c r="M899" s="17">
        <v>100</v>
      </c>
      <c r="N899" s="3" t="s">
        <v>565</v>
      </c>
      <c r="O899" s="3">
        <v>243</v>
      </c>
      <c r="P899" s="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99" s="16" t="s">
        <v>23</v>
      </c>
      <c r="S899" s="17">
        <v>100</v>
      </c>
      <c r="T899" s="267"/>
    </row>
    <row r="900" spans="1:20" ht="33" customHeight="1" x14ac:dyDescent="0.25">
      <c r="A900" s="18">
        <v>4061</v>
      </c>
      <c r="B900" s="124"/>
      <c r="C900" s="560"/>
      <c r="D900" s="563"/>
      <c r="E900" s="19">
        <v>2</v>
      </c>
      <c r="F900" s="19" t="s">
        <v>664</v>
      </c>
      <c r="G900" s="14">
        <v>4096.49</v>
      </c>
      <c r="H900" s="269">
        <v>47322652</v>
      </c>
      <c r="I900" s="285">
        <f>+G900-G899</f>
        <v>1032.9899999999998</v>
      </c>
      <c r="J900" s="304"/>
      <c r="K900" s="273">
        <v>0</v>
      </c>
      <c r="L900" s="16" t="s">
        <v>23</v>
      </c>
      <c r="M900" s="17">
        <v>100</v>
      </c>
      <c r="N900" s="3" t="s">
        <v>565</v>
      </c>
      <c r="O900" s="3"/>
      <c r="P900" s="4"/>
      <c r="Q900" s="108"/>
      <c r="R900" s="4"/>
      <c r="S900" s="2"/>
      <c r="T900" s="267"/>
    </row>
    <row r="901" spans="1:20" ht="33" customHeight="1" thickBot="1" x14ac:dyDescent="0.3">
      <c r="A901" s="18">
        <v>4062</v>
      </c>
      <c r="B901" s="124"/>
      <c r="C901" s="561"/>
      <c r="D901" s="564"/>
      <c r="E901" s="287">
        <v>3</v>
      </c>
      <c r="F901" s="287" t="s">
        <v>666</v>
      </c>
      <c r="G901" s="289">
        <v>7609.26</v>
      </c>
      <c r="H901" s="269">
        <v>87902172</v>
      </c>
      <c r="I901" s="290">
        <f>+G901-G899</f>
        <v>4545.76</v>
      </c>
      <c r="J901" s="304"/>
      <c r="K901" s="273">
        <v>0</v>
      </c>
      <c r="L901" s="16" t="s">
        <v>23</v>
      </c>
      <c r="M901" s="17">
        <v>100</v>
      </c>
      <c r="N901" s="3" t="s">
        <v>565</v>
      </c>
      <c r="O901" s="3"/>
      <c r="P901" s="4"/>
      <c r="Q901" s="108"/>
      <c r="R901" s="4"/>
      <c r="S901" s="2"/>
      <c r="T901" s="267"/>
    </row>
    <row r="902" spans="1:20" ht="30" customHeight="1" x14ac:dyDescent="0.25">
      <c r="A902" s="29"/>
      <c r="B902" s="124">
        <v>4063</v>
      </c>
      <c r="C902" s="559">
        <v>4063</v>
      </c>
      <c r="D902" s="562" t="s">
        <v>821</v>
      </c>
      <c r="E902" s="280">
        <v>1</v>
      </c>
      <c r="F902" s="280" t="s">
        <v>662</v>
      </c>
      <c r="G902" s="282">
        <v>2398.44</v>
      </c>
      <c r="H902" s="269">
        <v>27706779</v>
      </c>
      <c r="I902" s="283"/>
      <c r="J902" s="115"/>
      <c r="K902" s="273">
        <v>0</v>
      </c>
      <c r="L902" s="16" t="s">
        <v>23</v>
      </c>
      <c r="M902" s="17">
        <v>100</v>
      </c>
      <c r="N902" s="3" t="s">
        <v>565</v>
      </c>
      <c r="O902" s="3">
        <v>5254</v>
      </c>
      <c r="P902" s="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902" s="16" t="s">
        <v>23</v>
      </c>
      <c r="S902" s="17">
        <v>100</v>
      </c>
      <c r="T902" s="267"/>
    </row>
    <row r="903" spans="1:20" ht="30" customHeight="1" x14ac:dyDescent="0.25">
      <c r="A903" s="18">
        <v>4064</v>
      </c>
      <c r="B903" s="124"/>
      <c r="C903" s="560"/>
      <c r="D903" s="563"/>
      <c r="E903" s="19">
        <v>2</v>
      </c>
      <c r="F903" s="19" t="s">
        <v>664</v>
      </c>
      <c r="G903" s="14">
        <v>3148.41</v>
      </c>
      <c r="H903" s="269">
        <v>36370432</v>
      </c>
      <c r="I903" s="285">
        <f>+G903-G902</f>
        <v>749.9699999999998</v>
      </c>
      <c r="J903" s="304"/>
      <c r="K903" s="273">
        <v>0</v>
      </c>
      <c r="L903" s="16" t="s">
        <v>23</v>
      </c>
      <c r="M903" s="17">
        <v>100</v>
      </c>
      <c r="N903" s="3" t="s">
        <v>565</v>
      </c>
      <c r="O903" s="3"/>
      <c r="P903" s="4"/>
      <c r="Q903" s="108"/>
      <c r="R903" s="4"/>
      <c r="S903" s="2"/>
      <c r="T903" s="267"/>
    </row>
    <row r="904" spans="1:20" ht="30" customHeight="1" thickBot="1" x14ac:dyDescent="0.3">
      <c r="A904" s="18">
        <v>4065</v>
      </c>
      <c r="B904" s="124"/>
      <c r="C904" s="561"/>
      <c r="D904" s="564"/>
      <c r="E904" s="287">
        <v>3</v>
      </c>
      <c r="F904" s="287" t="s">
        <v>666</v>
      </c>
      <c r="G904" s="289">
        <v>6289.74</v>
      </c>
      <c r="H904" s="269">
        <v>72659076</v>
      </c>
      <c r="I904" s="290">
        <f>+G904-G902</f>
        <v>3891.2999999999997</v>
      </c>
      <c r="J904" s="304"/>
      <c r="K904" s="273">
        <v>0</v>
      </c>
      <c r="L904" s="16" t="s">
        <v>23</v>
      </c>
      <c r="M904" s="17">
        <v>100</v>
      </c>
      <c r="N904" s="3" t="s">
        <v>565</v>
      </c>
      <c r="O904" s="3"/>
      <c r="P904" s="4"/>
      <c r="Q904" s="108"/>
      <c r="R904" s="4"/>
      <c r="S904" s="2"/>
      <c r="T904" s="267"/>
    </row>
    <row r="905" spans="1:20" ht="42.75" x14ac:dyDescent="0.25">
      <c r="A905" s="1"/>
      <c r="B905" s="124">
        <v>40691</v>
      </c>
      <c r="C905" s="204" t="s">
        <v>822</v>
      </c>
      <c r="D905" s="205" t="s">
        <v>823</v>
      </c>
      <c r="E905" s="151"/>
      <c r="F905" s="151" t="s">
        <v>22</v>
      </c>
      <c r="G905" s="195">
        <v>677.36</v>
      </c>
      <c r="H905" s="269">
        <v>7824863</v>
      </c>
      <c r="I905" s="174"/>
      <c r="J905" s="15"/>
      <c r="K905" s="20">
        <v>0</v>
      </c>
      <c r="L905" s="31" t="s">
        <v>318</v>
      </c>
      <c r="M905" s="32">
        <v>100</v>
      </c>
      <c r="N905" s="33" t="s">
        <v>565</v>
      </c>
      <c r="O905" s="33">
        <v>424</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905" s="16" t="s">
        <v>318</v>
      </c>
      <c r="S905" s="32">
        <v>100</v>
      </c>
      <c r="T905" s="267"/>
    </row>
    <row r="906" spans="1:20" x14ac:dyDescent="0.25">
      <c r="A906" s="1"/>
      <c r="B906" s="125">
        <v>4070</v>
      </c>
      <c r="C906" s="155">
        <v>4070</v>
      </c>
      <c r="D906" s="157" t="s">
        <v>824</v>
      </c>
      <c r="E906" s="140"/>
      <c r="F906" s="140" t="s">
        <v>22</v>
      </c>
      <c r="G906" s="141">
        <v>1613.65</v>
      </c>
      <c r="H906" s="269">
        <v>18640885</v>
      </c>
      <c r="I906" s="171"/>
      <c r="J906" s="15"/>
      <c r="K906" s="20">
        <v>0</v>
      </c>
      <c r="L906" s="31" t="s">
        <v>23</v>
      </c>
      <c r="M906" s="32">
        <v>100</v>
      </c>
      <c r="N906" s="33" t="s">
        <v>565</v>
      </c>
      <c r="O906" s="33">
        <v>225</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906" s="16" t="s">
        <v>23</v>
      </c>
      <c r="S906" s="32">
        <v>100</v>
      </c>
      <c r="T906" s="267"/>
    </row>
    <row r="907" spans="1:20" x14ac:dyDescent="0.25">
      <c r="A907" s="1"/>
      <c r="B907" s="124">
        <v>4071</v>
      </c>
      <c r="C907" s="215">
        <v>4071</v>
      </c>
      <c r="D907" s="538" t="s">
        <v>825</v>
      </c>
      <c r="E907" s="539"/>
      <c r="F907" s="539"/>
      <c r="G907" s="539"/>
      <c r="H907" s="540"/>
      <c r="I907" s="171"/>
      <c r="J907" s="30"/>
      <c r="K907" s="20">
        <v>0</v>
      </c>
      <c r="L907" s="31"/>
      <c r="M907" s="32" t="s">
        <v>45</v>
      </c>
      <c r="N907" s="33" t="s">
        <v>45</v>
      </c>
      <c r="O907" s="33"/>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907" s="4"/>
      <c r="S907" s="2"/>
      <c r="T907" s="267"/>
    </row>
    <row r="908" spans="1:20" ht="28.5" x14ac:dyDescent="0.25">
      <c r="A908" s="1"/>
      <c r="B908" s="126">
        <v>40711</v>
      </c>
      <c r="C908" s="155" t="s">
        <v>826</v>
      </c>
      <c r="D908" s="157" t="s">
        <v>827</v>
      </c>
      <c r="E908" s="140"/>
      <c r="F908" s="140" t="s">
        <v>22</v>
      </c>
      <c r="G908" s="141">
        <v>3.04</v>
      </c>
      <c r="H908" s="269">
        <v>35118</v>
      </c>
      <c r="I908" s="171"/>
      <c r="J908" s="15"/>
      <c r="K908" s="20">
        <v>0</v>
      </c>
      <c r="L908" s="16" t="s">
        <v>645</v>
      </c>
      <c r="M908" s="32">
        <v>100</v>
      </c>
      <c r="N908" s="33" t="s">
        <v>782</v>
      </c>
      <c r="O908" s="33">
        <v>5257</v>
      </c>
      <c r="P908" s="34"/>
      <c r="Q9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908" s="16" t="s">
        <v>447</v>
      </c>
      <c r="S908" s="32">
        <v>100</v>
      </c>
      <c r="T908" s="267"/>
    </row>
    <row r="909" spans="1:20" ht="28.5" x14ac:dyDescent="0.25">
      <c r="A909" s="1"/>
      <c r="B909" s="124">
        <v>40712</v>
      </c>
      <c r="C909" s="155" t="s">
        <v>828</v>
      </c>
      <c r="D909" s="157" t="s">
        <v>829</v>
      </c>
      <c r="E909" s="140"/>
      <c r="F909" s="140" t="s">
        <v>22</v>
      </c>
      <c r="G909" s="141">
        <v>4.88</v>
      </c>
      <c r="H909" s="269">
        <v>56374</v>
      </c>
      <c r="I909" s="171"/>
      <c r="J909" s="15"/>
      <c r="K909" s="20">
        <v>0</v>
      </c>
      <c r="L909" s="16" t="s">
        <v>645</v>
      </c>
      <c r="M909" s="32">
        <v>100</v>
      </c>
      <c r="N909" s="33" t="s">
        <v>782</v>
      </c>
      <c r="O909" s="33">
        <v>5257</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09" s="16" t="s">
        <v>447</v>
      </c>
      <c r="S909" s="32">
        <v>100</v>
      </c>
      <c r="T909" s="267"/>
    </row>
    <row r="910" spans="1:20" ht="28.5" x14ac:dyDescent="0.25">
      <c r="A910" s="1"/>
      <c r="B910" s="124">
        <v>40713</v>
      </c>
      <c r="C910" s="155" t="s">
        <v>830</v>
      </c>
      <c r="D910" s="157" t="s">
        <v>831</v>
      </c>
      <c r="E910" s="140"/>
      <c r="F910" s="140" t="s">
        <v>22</v>
      </c>
      <c r="G910" s="141">
        <v>9.5</v>
      </c>
      <c r="H910" s="269">
        <v>109744</v>
      </c>
      <c r="I910" s="171"/>
      <c r="J910" s="15"/>
      <c r="K910" s="20">
        <v>0</v>
      </c>
      <c r="L910" s="16" t="s">
        <v>645</v>
      </c>
      <c r="M910" s="32">
        <v>100</v>
      </c>
      <c r="N910" s="33" t="s">
        <v>782</v>
      </c>
      <c r="O910" s="33">
        <v>5257</v>
      </c>
      <c r="P910" s="34"/>
      <c r="Q9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10" s="16" t="s">
        <v>447</v>
      </c>
      <c r="S910" s="32">
        <v>100</v>
      </c>
      <c r="T910" s="267"/>
    </row>
    <row r="911" spans="1:20" ht="28.5" x14ac:dyDescent="0.25">
      <c r="A911" s="1"/>
      <c r="B911" s="124">
        <v>40714</v>
      </c>
      <c r="C911" s="155" t="s">
        <v>832</v>
      </c>
      <c r="D911" s="157" t="s">
        <v>833</v>
      </c>
      <c r="E911" s="140"/>
      <c r="F911" s="140" t="s">
        <v>22</v>
      </c>
      <c r="G911" s="141">
        <v>12.43</v>
      </c>
      <c r="H911" s="269">
        <v>143591</v>
      </c>
      <c r="I911" s="171"/>
      <c r="J911" s="15"/>
      <c r="K911" s="20">
        <v>0</v>
      </c>
      <c r="L911" s="16" t="s">
        <v>645</v>
      </c>
      <c r="M911" s="32">
        <v>100</v>
      </c>
      <c r="N911" s="33" t="s">
        <v>782</v>
      </c>
      <c r="O911" s="33">
        <v>5257</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11" s="16" t="s">
        <v>447</v>
      </c>
      <c r="S911" s="32">
        <v>100</v>
      </c>
      <c r="T911" s="267"/>
    </row>
    <row r="912" spans="1:20" ht="28.5" x14ac:dyDescent="0.25">
      <c r="A912" s="1"/>
      <c r="B912" s="124">
        <v>40715</v>
      </c>
      <c r="C912" s="155" t="s">
        <v>834</v>
      </c>
      <c r="D912" s="157" t="s">
        <v>835</v>
      </c>
      <c r="E912" s="140"/>
      <c r="F912" s="140" t="s">
        <v>22</v>
      </c>
      <c r="G912" s="141">
        <v>1.98</v>
      </c>
      <c r="H912" s="269">
        <v>22873</v>
      </c>
      <c r="I912" s="171"/>
      <c r="J912" s="15"/>
      <c r="K912" s="20">
        <v>0</v>
      </c>
      <c r="L912" s="16" t="s">
        <v>645</v>
      </c>
      <c r="M912" s="32">
        <v>100</v>
      </c>
      <c r="N912" s="33" t="s">
        <v>782</v>
      </c>
      <c r="O912" s="33">
        <v>5257</v>
      </c>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12" s="16" t="s">
        <v>447</v>
      </c>
      <c r="S912" s="32">
        <v>100</v>
      </c>
      <c r="T912" s="267"/>
    </row>
    <row r="913" spans="1:20" ht="28.5" x14ac:dyDescent="0.25">
      <c r="A913" s="1"/>
      <c r="B913" s="124">
        <v>40716</v>
      </c>
      <c r="C913" s="155" t="s">
        <v>836</v>
      </c>
      <c r="D913" s="157" t="s">
        <v>837</v>
      </c>
      <c r="E913" s="140"/>
      <c r="F913" s="140" t="s">
        <v>22</v>
      </c>
      <c r="G913" s="141">
        <v>3.4</v>
      </c>
      <c r="H913" s="269">
        <v>39277</v>
      </c>
      <c r="I913" s="171"/>
      <c r="J913" s="15"/>
      <c r="K913" s="20">
        <v>0</v>
      </c>
      <c r="L913" s="16" t="s">
        <v>645</v>
      </c>
      <c r="M913" s="32">
        <v>100</v>
      </c>
      <c r="N913" s="33" t="s">
        <v>782</v>
      </c>
      <c r="O913" s="33">
        <v>5257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13" s="16" t="s">
        <v>447</v>
      </c>
      <c r="S913" s="32">
        <v>100</v>
      </c>
      <c r="T913" s="267"/>
    </row>
    <row r="914" spans="1:20" ht="28.5" x14ac:dyDescent="0.25">
      <c r="A914" s="1"/>
      <c r="B914" s="124">
        <v>40717</v>
      </c>
      <c r="C914" s="155" t="s">
        <v>838</v>
      </c>
      <c r="D914" s="157" t="s">
        <v>839</v>
      </c>
      <c r="E914" s="140"/>
      <c r="F914" s="140" t="s">
        <v>22</v>
      </c>
      <c r="G914" s="141">
        <v>6.28</v>
      </c>
      <c r="H914" s="269">
        <v>72547</v>
      </c>
      <c r="I914" s="171"/>
      <c r="J914" s="15"/>
      <c r="K914" s="20">
        <v>0</v>
      </c>
      <c r="L914" s="16" t="s">
        <v>645</v>
      </c>
      <c r="M914" s="32">
        <v>100</v>
      </c>
      <c r="N914" s="33" t="s">
        <v>782</v>
      </c>
      <c r="O914" s="33">
        <v>5257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14" s="16" t="s">
        <v>447</v>
      </c>
      <c r="S914" s="32">
        <v>100</v>
      </c>
      <c r="T914" s="267"/>
    </row>
    <row r="915" spans="1:20" ht="28.5" x14ac:dyDescent="0.25">
      <c r="A915" s="1"/>
      <c r="B915" s="124">
        <v>40718</v>
      </c>
      <c r="C915" s="155" t="s">
        <v>840</v>
      </c>
      <c r="D915" s="157" t="s">
        <v>841</v>
      </c>
      <c r="E915" s="140"/>
      <c r="F915" s="140" t="s">
        <v>22</v>
      </c>
      <c r="G915" s="141">
        <v>8.06</v>
      </c>
      <c r="H915" s="269">
        <v>93109</v>
      </c>
      <c r="I915" s="171"/>
      <c r="J915" s="15"/>
      <c r="K915" s="20">
        <v>0</v>
      </c>
      <c r="L915" s="16" t="s">
        <v>645</v>
      </c>
      <c r="M915" s="32">
        <v>100</v>
      </c>
      <c r="N915" s="33" t="s">
        <v>782</v>
      </c>
      <c r="O915" s="33">
        <v>5257</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15" s="16" t="s">
        <v>447</v>
      </c>
      <c r="S915" s="32">
        <v>100</v>
      </c>
      <c r="T915" s="267"/>
    </row>
    <row r="916" spans="1:20" ht="42.75" x14ac:dyDescent="0.25">
      <c r="A916" s="1"/>
      <c r="B916" s="127">
        <v>4072</v>
      </c>
      <c r="C916" s="155">
        <v>4072</v>
      </c>
      <c r="D916" s="157" t="s">
        <v>842</v>
      </c>
      <c r="E916" s="140"/>
      <c r="F916" s="140" t="s">
        <v>22</v>
      </c>
      <c r="G916" s="141">
        <v>28.25</v>
      </c>
      <c r="H916" s="269">
        <v>326344</v>
      </c>
      <c r="I916" s="171"/>
      <c r="J916" s="15"/>
      <c r="K916" s="20">
        <v>0</v>
      </c>
      <c r="L916" s="31" t="s">
        <v>768</v>
      </c>
      <c r="M916" s="32">
        <v>100</v>
      </c>
      <c r="N916" s="33" t="s">
        <v>565</v>
      </c>
      <c r="O916" s="33">
        <v>1807</v>
      </c>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16" s="16" t="s">
        <v>447</v>
      </c>
      <c r="S916" s="32">
        <v>100</v>
      </c>
      <c r="T916" s="267"/>
    </row>
    <row r="917" spans="1:20" ht="54" customHeight="1" x14ac:dyDescent="0.25">
      <c r="A917" s="1"/>
      <c r="B917" s="78">
        <v>4073</v>
      </c>
      <c r="C917" s="191">
        <v>4073</v>
      </c>
      <c r="D917" s="538" t="s">
        <v>843</v>
      </c>
      <c r="E917" s="539"/>
      <c r="F917" s="539"/>
      <c r="G917" s="539"/>
      <c r="H917" s="540"/>
      <c r="I917" s="171"/>
      <c r="J917" s="30"/>
      <c r="K917" s="20">
        <v>0</v>
      </c>
      <c r="L917" s="128"/>
      <c r="M917" s="129" t="s">
        <v>45</v>
      </c>
      <c r="N917" s="130" t="s">
        <v>45</v>
      </c>
      <c r="O917" s="130"/>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17" s="4"/>
      <c r="S917" s="2"/>
      <c r="T917" s="267"/>
    </row>
    <row r="918" spans="1:20" ht="57.75" customHeight="1" x14ac:dyDescent="0.25">
      <c r="A918" s="1"/>
      <c r="B918" s="85">
        <v>40731</v>
      </c>
      <c r="C918" s="155" t="s">
        <v>844</v>
      </c>
      <c r="D918" s="157" t="s">
        <v>845</v>
      </c>
      <c r="E918" s="140"/>
      <c r="F918" s="140" t="s">
        <v>22</v>
      </c>
      <c r="G918" s="141">
        <v>26.25</v>
      </c>
      <c r="H918" s="269">
        <v>303240</v>
      </c>
      <c r="I918" s="171"/>
      <c r="J918" s="15"/>
      <c r="K918" s="20">
        <v>0</v>
      </c>
      <c r="L918" s="31" t="s">
        <v>768</v>
      </c>
      <c r="M918" s="32">
        <v>100</v>
      </c>
      <c r="N918" s="33" t="s">
        <v>565</v>
      </c>
      <c r="O918" s="33">
        <v>1807</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18" s="16" t="s">
        <v>768</v>
      </c>
      <c r="S918" s="32">
        <v>100</v>
      </c>
      <c r="T918" s="267"/>
    </row>
    <row r="919" spans="1:20" ht="69.75" customHeight="1" x14ac:dyDescent="0.25">
      <c r="A919" s="1"/>
      <c r="B919" s="78">
        <v>40732</v>
      </c>
      <c r="C919" s="155" t="s">
        <v>846</v>
      </c>
      <c r="D919" s="157" t="s">
        <v>847</v>
      </c>
      <c r="E919" s="140"/>
      <c r="F919" s="140" t="s">
        <v>22</v>
      </c>
      <c r="G919" s="141">
        <v>30.45</v>
      </c>
      <c r="H919" s="269">
        <v>351758</v>
      </c>
      <c r="I919" s="171"/>
      <c r="J919" s="15"/>
      <c r="K919" s="20">
        <v>0</v>
      </c>
      <c r="L919" s="31" t="s">
        <v>768</v>
      </c>
      <c r="M919" s="32">
        <v>100</v>
      </c>
      <c r="N919" s="33" t="s">
        <v>565</v>
      </c>
      <c r="O919" s="33">
        <v>1807</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19" s="16" t="s">
        <v>768</v>
      </c>
      <c r="S919" s="32">
        <v>100</v>
      </c>
      <c r="T919" s="267"/>
    </row>
    <row r="920" spans="1:20" ht="71.25" customHeight="1" x14ac:dyDescent="0.25">
      <c r="A920" s="1"/>
      <c r="B920" s="78">
        <v>40733</v>
      </c>
      <c r="C920" s="155" t="s">
        <v>848</v>
      </c>
      <c r="D920" s="157" t="s">
        <v>849</v>
      </c>
      <c r="E920" s="140"/>
      <c r="F920" s="140" t="s">
        <v>22</v>
      </c>
      <c r="G920" s="141">
        <v>35.880000000000003</v>
      </c>
      <c r="H920" s="269">
        <v>414486</v>
      </c>
      <c r="I920" s="171"/>
      <c r="J920" s="15"/>
      <c r="K920" s="20">
        <v>0</v>
      </c>
      <c r="L920" s="31" t="s">
        <v>768</v>
      </c>
      <c r="M920" s="32">
        <v>100</v>
      </c>
      <c r="N920" s="33" t="s">
        <v>565</v>
      </c>
      <c r="O920" s="33">
        <v>1807</v>
      </c>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20" s="16" t="s">
        <v>768</v>
      </c>
      <c r="S920" s="32">
        <v>100</v>
      </c>
      <c r="T920" s="267"/>
    </row>
    <row r="921" spans="1:20" ht="75" customHeight="1" x14ac:dyDescent="0.25">
      <c r="A921" s="1"/>
      <c r="B921" s="78">
        <v>40734</v>
      </c>
      <c r="C921" s="155" t="s">
        <v>850</v>
      </c>
      <c r="D921" s="157" t="s">
        <v>851</v>
      </c>
      <c r="E921" s="140"/>
      <c r="F921" s="140" t="s">
        <v>22</v>
      </c>
      <c r="G921" s="141">
        <v>40.29</v>
      </c>
      <c r="H921" s="269">
        <v>465430</v>
      </c>
      <c r="I921" s="171"/>
      <c r="J921" s="15"/>
      <c r="K921" s="20">
        <v>0</v>
      </c>
      <c r="L921" s="31" t="s">
        <v>768</v>
      </c>
      <c r="M921" s="32">
        <v>100</v>
      </c>
      <c r="N921" s="33" t="s">
        <v>565</v>
      </c>
      <c r="O921" s="33">
        <v>1807</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21" s="16" t="s">
        <v>768</v>
      </c>
      <c r="S921" s="32">
        <v>100</v>
      </c>
      <c r="T921" s="267"/>
    </row>
    <row r="922" spans="1:20" ht="75.75" customHeight="1" x14ac:dyDescent="0.25">
      <c r="A922" s="1"/>
      <c r="B922" s="78">
        <v>40735</v>
      </c>
      <c r="C922" s="155" t="s">
        <v>852</v>
      </c>
      <c r="D922" s="157" t="s">
        <v>853</v>
      </c>
      <c r="E922" s="140"/>
      <c r="F922" s="140" t="s">
        <v>22</v>
      </c>
      <c r="G922" s="141">
        <v>45.08</v>
      </c>
      <c r="H922" s="269">
        <v>520764</v>
      </c>
      <c r="I922" s="171"/>
      <c r="J922" s="15"/>
      <c r="K922" s="20">
        <v>0</v>
      </c>
      <c r="L922" s="31" t="s">
        <v>768</v>
      </c>
      <c r="M922" s="32">
        <v>100</v>
      </c>
      <c r="N922" s="33" t="s">
        <v>565</v>
      </c>
      <c r="O922" s="33">
        <v>1807</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22" s="16" t="s">
        <v>768</v>
      </c>
      <c r="S922" s="32">
        <v>100</v>
      </c>
      <c r="T922" s="267"/>
    </row>
    <row r="923" spans="1:20" ht="77.25" customHeight="1" x14ac:dyDescent="0.25">
      <c r="A923" s="1"/>
      <c r="B923" s="78">
        <v>40736</v>
      </c>
      <c r="C923" s="155" t="s">
        <v>854</v>
      </c>
      <c r="D923" s="157" t="s">
        <v>855</v>
      </c>
      <c r="E923" s="140"/>
      <c r="F923" s="140" t="s">
        <v>22</v>
      </c>
      <c r="G923" s="141">
        <v>50.13</v>
      </c>
      <c r="H923" s="269">
        <v>579102</v>
      </c>
      <c r="I923" s="171"/>
      <c r="J923" s="15"/>
      <c r="K923" s="20">
        <v>0</v>
      </c>
      <c r="L923" s="31" t="s">
        <v>768</v>
      </c>
      <c r="M923" s="32">
        <v>100</v>
      </c>
      <c r="N923" s="33" t="s">
        <v>565</v>
      </c>
      <c r="O923" s="33">
        <v>1807</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23" s="16" t="s">
        <v>768</v>
      </c>
      <c r="S923" s="32">
        <v>100</v>
      </c>
      <c r="T923" s="267"/>
    </row>
    <row r="924" spans="1:20" x14ac:dyDescent="0.25">
      <c r="A924" s="1"/>
      <c r="B924" s="78">
        <v>4074</v>
      </c>
      <c r="C924" s="155">
        <v>4074</v>
      </c>
      <c r="D924" s="157" t="s">
        <v>856</v>
      </c>
      <c r="E924" s="140"/>
      <c r="F924" s="140" t="s">
        <v>22</v>
      </c>
      <c r="G924" s="141">
        <v>755.99</v>
      </c>
      <c r="H924" s="269">
        <v>8733196</v>
      </c>
      <c r="I924" s="171"/>
      <c r="J924" s="15"/>
      <c r="K924" s="20">
        <v>0</v>
      </c>
      <c r="L924" s="31" t="s">
        <v>447</v>
      </c>
      <c r="M924" s="32">
        <v>100</v>
      </c>
      <c r="N924" s="33" t="s">
        <v>565</v>
      </c>
      <c r="O924" s="33">
        <v>239</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24" s="16" t="s">
        <v>447</v>
      </c>
      <c r="S924" s="32">
        <v>100</v>
      </c>
      <c r="T924" s="267"/>
    </row>
    <row r="925" spans="1:20" x14ac:dyDescent="0.25">
      <c r="A925" s="1"/>
      <c r="B925" s="78">
        <v>4075</v>
      </c>
      <c r="C925" s="191">
        <v>4075</v>
      </c>
      <c r="D925" s="538" t="s">
        <v>857</v>
      </c>
      <c r="E925" s="539"/>
      <c r="F925" s="539"/>
      <c r="G925" s="539"/>
      <c r="H925" s="540"/>
      <c r="I925" s="171"/>
      <c r="J925" s="30"/>
      <c r="K925" s="20">
        <v>0</v>
      </c>
      <c r="L925" s="31"/>
      <c r="M925" s="32" t="s">
        <v>45</v>
      </c>
      <c r="N925" s="33" t="s">
        <v>45</v>
      </c>
      <c r="O925" s="33"/>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25" s="4"/>
      <c r="S925" s="2"/>
      <c r="T925" s="267"/>
    </row>
    <row r="926" spans="1:20" ht="28.5" x14ac:dyDescent="0.25">
      <c r="A926" s="1"/>
      <c r="B926" s="78">
        <v>40751</v>
      </c>
      <c r="C926" s="155" t="s">
        <v>858</v>
      </c>
      <c r="D926" s="157" t="s">
        <v>859</v>
      </c>
      <c r="E926" s="140"/>
      <c r="F926" s="140" t="s">
        <v>22</v>
      </c>
      <c r="G926" s="141">
        <v>327</v>
      </c>
      <c r="H926" s="269">
        <v>3777504</v>
      </c>
      <c r="I926" s="171"/>
      <c r="J926" s="15"/>
      <c r="K926" s="20">
        <v>0</v>
      </c>
      <c r="L926" s="31" t="s">
        <v>23</v>
      </c>
      <c r="M926" s="32">
        <v>100</v>
      </c>
      <c r="N926" s="33" t="s">
        <v>565</v>
      </c>
      <c r="O926" s="33">
        <v>239</v>
      </c>
      <c r="P926" s="34"/>
      <c r="Q9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26" s="16" t="s">
        <v>23</v>
      </c>
      <c r="S926" s="32">
        <v>100</v>
      </c>
      <c r="T926" s="267"/>
    </row>
    <row r="927" spans="1:20" ht="28.5" x14ac:dyDescent="0.25">
      <c r="A927" s="1"/>
      <c r="B927" s="89">
        <v>40752</v>
      </c>
      <c r="C927" s="155" t="s">
        <v>860</v>
      </c>
      <c r="D927" s="157" t="s">
        <v>861</v>
      </c>
      <c r="E927" s="140"/>
      <c r="F927" s="140" t="s">
        <v>22</v>
      </c>
      <c r="G927" s="141">
        <v>436.29</v>
      </c>
      <c r="H927" s="269">
        <v>5040022</v>
      </c>
      <c r="I927" s="171"/>
      <c r="J927" s="15"/>
      <c r="K927" s="20">
        <v>0</v>
      </c>
      <c r="L927" s="31" t="s">
        <v>23</v>
      </c>
      <c r="M927" s="32">
        <v>100</v>
      </c>
      <c r="N927" s="33" t="s">
        <v>565</v>
      </c>
      <c r="O927" s="33">
        <v>239</v>
      </c>
      <c r="P927" s="34"/>
      <c r="Q9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27" s="16" t="s">
        <v>23</v>
      </c>
      <c r="S927" s="32">
        <v>100</v>
      </c>
      <c r="T927" s="267"/>
    </row>
    <row r="928" spans="1:20" x14ac:dyDescent="0.25">
      <c r="A928" s="1"/>
      <c r="B928" s="89">
        <v>4076</v>
      </c>
      <c r="C928" s="155">
        <v>4076</v>
      </c>
      <c r="D928" s="157" t="s">
        <v>862</v>
      </c>
      <c r="E928" s="140"/>
      <c r="F928" s="140" t="s">
        <v>22</v>
      </c>
      <c r="G928" s="141">
        <v>410.12</v>
      </c>
      <c r="H928" s="269">
        <v>4737706</v>
      </c>
      <c r="I928" s="171"/>
      <c r="J928" s="15"/>
      <c r="K928" s="20">
        <v>0</v>
      </c>
      <c r="L928" s="31" t="s">
        <v>23</v>
      </c>
      <c r="M928" s="32">
        <v>100</v>
      </c>
      <c r="N928" s="33" t="s">
        <v>565</v>
      </c>
      <c r="O928" s="33">
        <v>239</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28" s="16" t="s">
        <v>23</v>
      </c>
      <c r="S928" s="32">
        <v>100</v>
      </c>
      <c r="T928" s="267"/>
    </row>
    <row r="929" spans="1:20" ht="54" customHeight="1" thickBot="1" x14ac:dyDescent="0.3">
      <c r="A929" s="1"/>
      <c r="B929" s="131">
        <v>4077</v>
      </c>
      <c r="C929" s="216">
        <v>4077</v>
      </c>
      <c r="D929" s="547" t="s">
        <v>863</v>
      </c>
      <c r="E929" s="548"/>
      <c r="F929" s="548"/>
      <c r="G929" s="548"/>
      <c r="H929" s="549"/>
      <c r="I929" s="172"/>
      <c r="J929" s="30"/>
      <c r="K929" s="20">
        <v>0</v>
      </c>
      <c r="L929" s="128"/>
      <c r="M929" s="129" t="s">
        <v>45</v>
      </c>
      <c r="N929" s="130" t="s">
        <v>45</v>
      </c>
      <c r="O929" s="130"/>
      <c r="P929" s="34"/>
      <c r="Q9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29" s="4"/>
      <c r="S929" s="38"/>
      <c r="T929" s="267"/>
    </row>
    <row r="930" spans="1:20" ht="41.25" customHeight="1" x14ac:dyDescent="0.25">
      <c r="A930" s="29"/>
      <c r="B930" s="132">
        <v>40771</v>
      </c>
      <c r="C930" s="519" t="s">
        <v>864</v>
      </c>
      <c r="D930" s="573" t="s">
        <v>865</v>
      </c>
      <c r="E930" s="161">
        <v>1</v>
      </c>
      <c r="F930" s="161" t="s">
        <v>866</v>
      </c>
      <c r="G930" s="162">
        <v>952.74</v>
      </c>
      <c r="H930" s="269">
        <v>11006052</v>
      </c>
      <c r="I930" s="175"/>
      <c r="J930" s="30"/>
      <c r="K930" s="20">
        <v>0</v>
      </c>
      <c r="L930" s="31" t="s">
        <v>447</v>
      </c>
      <c r="M930" s="32">
        <v>100</v>
      </c>
      <c r="N930" s="33" t="s">
        <v>565</v>
      </c>
      <c r="O930" s="33">
        <v>419</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30" s="16" t="s">
        <v>447</v>
      </c>
      <c r="S930" s="32">
        <v>100</v>
      </c>
      <c r="T930" s="267"/>
    </row>
    <row r="931" spans="1:20" ht="44.25" customHeight="1" thickBot="1" x14ac:dyDescent="0.3">
      <c r="A931" s="18" t="s">
        <v>867</v>
      </c>
      <c r="B931" s="133"/>
      <c r="C931" s="520"/>
      <c r="D931" s="575"/>
      <c r="E931" s="163">
        <v>2</v>
      </c>
      <c r="F931" s="163" t="s">
        <v>868</v>
      </c>
      <c r="G931" s="164">
        <v>1702.33</v>
      </c>
      <c r="H931" s="269">
        <v>19665316</v>
      </c>
      <c r="I931" s="177">
        <f>+G931-G930</f>
        <v>749.58999999999992</v>
      </c>
      <c r="J931" s="15"/>
      <c r="K931" s="20">
        <v>0</v>
      </c>
      <c r="L931" s="31" t="s">
        <v>447</v>
      </c>
      <c r="M931" s="32">
        <v>100</v>
      </c>
      <c r="N931" s="33" t="s">
        <v>565</v>
      </c>
      <c r="O931" s="33"/>
      <c r="P931" s="34"/>
      <c r="Q931" s="108"/>
      <c r="R931" s="4"/>
      <c r="S931" s="2"/>
      <c r="T931" s="267"/>
    </row>
    <row r="932" spans="1:20" ht="57" x14ac:dyDescent="0.25">
      <c r="A932" s="1"/>
      <c r="B932" s="134"/>
      <c r="C932" s="204" t="s">
        <v>869</v>
      </c>
      <c r="D932" s="205" t="s">
        <v>870</v>
      </c>
      <c r="E932" s="151"/>
      <c r="F932" s="151" t="s">
        <v>22</v>
      </c>
      <c r="G932" s="195">
        <v>686.4</v>
      </c>
      <c r="H932" s="269">
        <v>7929293</v>
      </c>
      <c r="I932" s="174"/>
      <c r="J932" s="15"/>
      <c r="K932" s="20">
        <v>0</v>
      </c>
      <c r="L932" s="31" t="s">
        <v>447</v>
      </c>
      <c r="M932" s="32">
        <v>100</v>
      </c>
      <c r="N932" s="33" t="s">
        <v>565</v>
      </c>
      <c r="O932" s="33">
        <v>419</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32" s="16" t="s">
        <v>447</v>
      </c>
      <c r="S932" s="32">
        <v>100</v>
      </c>
      <c r="T932" s="267"/>
    </row>
    <row r="933" spans="1:20" x14ac:dyDescent="0.25">
      <c r="A933" s="1"/>
      <c r="B933" s="78">
        <v>4078</v>
      </c>
      <c r="C933" s="191">
        <v>4078</v>
      </c>
      <c r="D933" s="258" t="s">
        <v>871</v>
      </c>
      <c r="E933" s="259"/>
      <c r="F933" s="259"/>
      <c r="G933" s="259"/>
      <c r="H933" s="269"/>
      <c r="I933" s="171"/>
      <c r="J933" s="30"/>
      <c r="K933" s="20">
        <v>0</v>
      </c>
      <c r="L933" s="128"/>
      <c r="M933" s="135" t="s">
        <v>45</v>
      </c>
      <c r="N933" s="136" t="s">
        <v>45</v>
      </c>
      <c r="O933" s="130"/>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33" s="4"/>
      <c r="S933" s="2"/>
      <c r="T933" s="267"/>
    </row>
    <row r="934" spans="1:20" ht="42.75" x14ac:dyDescent="0.25">
      <c r="A934" s="1"/>
      <c r="B934" s="85">
        <v>40781</v>
      </c>
      <c r="C934" s="155" t="s">
        <v>872</v>
      </c>
      <c r="D934" s="157" t="s">
        <v>873</v>
      </c>
      <c r="E934" s="140"/>
      <c r="F934" s="140" t="s">
        <v>22</v>
      </c>
      <c r="G934" s="141">
        <v>52.59</v>
      </c>
      <c r="H934" s="269">
        <v>607520</v>
      </c>
      <c r="I934" s="171"/>
      <c r="J934" s="15"/>
      <c r="K934" s="20">
        <v>0</v>
      </c>
      <c r="L934" s="31" t="s">
        <v>595</v>
      </c>
      <c r="M934" s="32">
        <v>100</v>
      </c>
      <c r="N934" s="33" t="s">
        <v>565</v>
      </c>
      <c r="O934" s="33">
        <v>1807</v>
      </c>
      <c r="P934" s="3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34" s="16" t="s">
        <v>768</v>
      </c>
      <c r="S934" s="32">
        <v>100</v>
      </c>
      <c r="T934" s="267"/>
    </row>
    <row r="935" spans="1:20" ht="42.75" x14ac:dyDescent="0.25">
      <c r="A935" s="1"/>
      <c r="B935" s="78">
        <v>40782</v>
      </c>
      <c r="C935" s="155" t="s">
        <v>874</v>
      </c>
      <c r="D935" s="157" t="s">
        <v>875</v>
      </c>
      <c r="E935" s="140"/>
      <c r="F935" s="140" t="s">
        <v>22</v>
      </c>
      <c r="G935" s="141">
        <v>81.47</v>
      </c>
      <c r="H935" s="269">
        <v>941141</v>
      </c>
      <c r="I935" s="171"/>
      <c r="J935" s="15"/>
      <c r="K935" s="20">
        <v>0</v>
      </c>
      <c r="L935" s="31" t="s">
        <v>595</v>
      </c>
      <c r="M935" s="32">
        <v>100</v>
      </c>
      <c r="N935" s="33" t="s">
        <v>565</v>
      </c>
      <c r="O935" s="33">
        <v>1807</v>
      </c>
      <c r="P935" s="3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35" s="16" t="s">
        <v>768</v>
      </c>
      <c r="S935" s="32">
        <v>100</v>
      </c>
      <c r="T935" s="267"/>
    </row>
    <row r="936" spans="1:20" ht="42.75" x14ac:dyDescent="0.25">
      <c r="A936" s="1"/>
      <c r="B936" s="78">
        <v>4079</v>
      </c>
      <c r="C936" s="155">
        <v>4079</v>
      </c>
      <c r="D936" s="157" t="s">
        <v>876</v>
      </c>
      <c r="E936" s="140"/>
      <c r="F936" s="140" t="s">
        <v>22</v>
      </c>
      <c r="G936" s="141">
        <v>1791.57</v>
      </c>
      <c r="H936" s="269">
        <v>20696217</v>
      </c>
      <c r="I936" s="171"/>
      <c r="J936" s="15"/>
      <c r="K936" s="20">
        <v>0</v>
      </c>
      <c r="L936" s="31" t="s">
        <v>447</v>
      </c>
      <c r="M936" s="32">
        <v>100</v>
      </c>
      <c r="N936" s="33" t="s">
        <v>565</v>
      </c>
      <c r="O936" s="33">
        <v>419</v>
      </c>
      <c r="P936" s="3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36" s="16" t="s">
        <v>447</v>
      </c>
      <c r="S936" s="32">
        <v>100</v>
      </c>
      <c r="T936" s="267"/>
    </row>
    <row r="937" spans="1:20" ht="30" customHeight="1" x14ac:dyDescent="0.25">
      <c r="A937" s="1"/>
      <c r="B937" s="78" t="e">
        <v>#REF!</v>
      </c>
      <c r="C937" s="191">
        <v>4081</v>
      </c>
      <c r="D937" s="538" t="s">
        <v>877</v>
      </c>
      <c r="E937" s="539"/>
      <c r="F937" s="539"/>
      <c r="G937" s="539"/>
      <c r="H937" s="540"/>
      <c r="I937" s="171"/>
      <c r="J937" s="30"/>
      <c r="K937" s="20">
        <v>0</v>
      </c>
      <c r="L937" s="128"/>
      <c r="M937" s="129" t="s">
        <v>45</v>
      </c>
      <c r="N937" s="130" t="s">
        <v>45</v>
      </c>
      <c r="O937" s="130"/>
      <c r="P937" s="3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37" s="4"/>
      <c r="S937" s="2"/>
      <c r="T937" s="267"/>
    </row>
    <row r="938" spans="1:20" ht="42.75" x14ac:dyDescent="0.25">
      <c r="A938" s="1"/>
      <c r="B938" s="78" t="e">
        <v>#REF!</v>
      </c>
      <c r="C938" s="155">
        <v>4080</v>
      </c>
      <c r="D938" s="157" t="s">
        <v>878</v>
      </c>
      <c r="E938" s="140"/>
      <c r="F938" s="140" t="s">
        <v>22</v>
      </c>
      <c r="G938" s="141">
        <v>810.79</v>
      </c>
      <c r="H938" s="269">
        <v>9366246</v>
      </c>
      <c r="I938" s="171"/>
      <c r="J938" s="15"/>
      <c r="K938" s="20">
        <v>0</v>
      </c>
      <c r="L938" s="31" t="s">
        <v>447</v>
      </c>
      <c r="M938" s="32">
        <v>100</v>
      </c>
      <c r="N938" s="33" t="s">
        <v>565</v>
      </c>
      <c r="O938" s="33">
        <v>419</v>
      </c>
      <c r="P938" s="3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38" s="16" t="s">
        <v>447</v>
      </c>
      <c r="S938" s="32">
        <v>100</v>
      </c>
      <c r="T938" s="267"/>
    </row>
    <row r="939" spans="1:20" ht="28.5" x14ac:dyDescent="0.25">
      <c r="A939" s="1"/>
      <c r="B939" s="78">
        <v>40812</v>
      </c>
      <c r="C939" s="155" t="s">
        <v>879</v>
      </c>
      <c r="D939" s="157" t="s">
        <v>880</v>
      </c>
      <c r="E939" s="140"/>
      <c r="F939" s="140" t="s">
        <v>22</v>
      </c>
      <c r="G939" s="141">
        <v>1790.59</v>
      </c>
      <c r="H939" s="269">
        <v>20684896</v>
      </c>
      <c r="I939" s="171"/>
      <c r="J939" s="15"/>
      <c r="K939" s="20">
        <v>0</v>
      </c>
      <c r="L939" s="31" t="s">
        <v>447</v>
      </c>
      <c r="M939" s="32">
        <v>100</v>
      </c>
      <c r="N939" s="33" t="s">
        <v>565</v>
      </c>
      <c r="O939" s="33">
        <v>419</v>
      </c>
      <c r="P939" s="3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39" s="16" t="s">
        <v>447</v>
      </c>
      <c r="S939" s="32">
        <v>100</v>
      </c>
      <c r="T939" s="267"/>
    </row>
    <row r="940" spans="1:20" ht="128.25" x14ac:dyDescent="0.25">
      <c r="A940" s="18" t="s">
        <v>881</v>
      </c>
      <c r="B940" s="78" t="e">
        <v>#REF!</v>
      </c>
      <c r="C940" s="155" t="s">
        <v>882</v>
      </c>
      <c r="D940" s="157" t="s">
        <v>883</v>
      </c>
      <c r="E940" s="140"/>
      <c r="F940" s="140" t="s">
        <v>22</v>
      </c>
      <c r="G940" s="141">
        <v>76.77</v>
      </c>
      <c r="H940" s="269">
        <v>886847</v>
      </c>
      <c r="I940" s="171"/>
      <c r="J940" s="15"/>
      <c r="K940" s="20">
        <v>0</v>
      </c>
      <c r="L940" s="31" t="s">
        <v>447</v>
      </c>
      <c r="M940" s="32">
        <v>100</v>
      </c>
      <c r="N940" s="33" t="s">
        <v>565</v>
      </c>
      <c r="O940" s="33">
        <v>454</v>
      </c>
      <c r="P940" s="3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40" s="16" t="s">
        <v>447</v>
      </c>
      <c r="S940" s="32">
        <v>100</v>
      </c>
      <c r="T940" s="267"/>
    </row>
    <row r="941" spans="1:20" x14ac:dyDescent="0.25">
      <c r="A941" s="1"/>
      <c r="B941" s="78">
        <v>4083</v>
      </c>
      <c r="C941" s="155">
        <v>4083</v>
      </c>
      <c r="D941" s="157" t="s">
        <v>884</v>
      </c>
      <c r="E941" s="140"/>
      <c r="F941" s="140" t="s">
        <v>22</v>
      </c>
      <c r="G941" s="141">
        <v>126.94</v>
      </c>
      <c r="H941" s="269">
        <v>1466411</v>
      </c>
      <c r="I941" s="171"/>
      <c r="J941" s="15"/>
      <c r="K941" s="20">
        <v>0</v>
      </c>
      <c r="L941" s="31" t="s">
        <v>23</v>
      </c>
      <c r="M941" s="32">
        <v>100</v>
      </c>
      <c r="N941" s="33" t="s">
        <v>565</v>
      </c>
      <c r="O941" s="33"/>
      <c r="P941" s="3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41" s="16" t="s">
        <v>23</v>
      </c>
      <c r="S941" s="32">
        <v>100</v>
      </c>
      <c r="T941" s="267"/>
    </row>
    <row r="942" spans="1:20" ht="28.5" x14ac:dyDescent="0.25">
      <c r="A942" s="1"/>
      <c r="B942" s="78">
        <v>40831</v>
      </c>
      <c r="C942" s="155" t="s">
        <v>885</v>
      </c>
      <c r="D942" s="157" t="s">
        <v>886</v>
      </c>
      <c r="E942" s="140"/>
      <c r="F942" s="140" t="s">
        <v>22</v>
      </c>
      <c r="G942" s="141">
        <v>112.31</v>
      </c>
      <c r="H942" s="269">
        <v>1297405</v>
      </c>
      <c r="I942" s="171"/>
      <c r="J942" s="15"/>
      <c r="K942" s="20">
        <v>0</v>
      </c>
      <c r="L942" s="31" t="s">
        <v>23</v>
      </c>
      <c r="M942" s="32">
        <v>100</v>
      </c>
      <c r="N942" s="33" t="s">
        <v>565</v>
      </c>
      <c r="O942" s="33">
        <v>225</v>
      </c>
      <c r="P942" s="3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42" s="16" t="s">
        <v>23</v>
      </c>
      <c r="S942" s="32">
        <v>100</v>
      </c>
      <c r="T942" s="267"/>
    </row>
    <row r="943" spans="1:20" ht="31.5" customHeight="1" x14ac:dyDescent="0.25">
      <c r="A943" s="1"/>
      <c r="B943" s="78">
        <v>40832</v>
      </c>
      <c r="C943" s="155" t="s">
        <v>887</v>
      </c>
      <c r="D943" s="157" t="s">
        <v>888</v>
      </c>
      <c r="E943" s="140"/>
      <c r="F943" s="140" t="s">
        <v>22</v>
      </c>
      <c r="G943" s="141">
        <v>105.48</v>
      </c>
      <c r="H943" s="269">
        <v>1218505</v>
      </c>
      <c r="I943" s="171"/>
      <c r="J943" s="15"/>
      <c r="K943" s="20">
        <v>0</v>
      </c>
      <c r="L943" s="31" t="s">
        <v>23</v>
      </c>
      <c r="M943" s="32">
        <v>100</v>
      </c>
      <c r="N943" s="33" t="s">
        <v>565</v>
      </c>
      <c r="O943" s="33">
        <v>225</v>
      </c>
      <c r="P943" s="3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43" s="16" t="s">
        <v>23</v>
      </c>
      <c r="S943" s="32">
        <v>100</v>
      </c>
      <c r="T943" s="267"/>
    </row>
    <row r="944" spans="1:20" x14ac:dyDescent="0.25">
      <c r="A944" s="1"/>
      <c r="B944" s="78">
        <v>40833</v>
      </c>
      <c r="C944" s="155" t="s">
        <v>889</v>
      </c>
      <c r="D944" s="157" t="s">
        <v>890</v>
      </c>
      <c r="E944" s="140"/>
      <c r="F944" s="140" t="s">
        <v>22</v>
      </c>
      <c r="G944" s="141">
        <v>86.18</v>
      </c>
      <c r="H944" s="269">
        <v>995551</v>
      </c>
      <c r="I944" s="171"/>
      <c r="J944" s="15"/>
      <c r="K944" s="20">
        <v>0</v>
      </c>
      <c r="L944" s="31" t="s">
        <v>318</v>
      </c>
      <c r="M944" s="32">
        <v>100</v>
      </c>
      <c r="N944" s="33" t="s">
        <v>565</v>
      </c>
      <c r="O944" s="33">
        <v>225</v>
      </c>
      <c r="P944" s="3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44" s="16" t="s">
        <v>318</v>
      </c>
      <c r="S944" s="32">
        <v>100</v>
      </c>
      <c r="T944" s="267"/>
    </row>
    <row r="945" spans="1:22" x14ac:dyDescent="0.25">
      <c r="A945" s="1"/>
      <c r="B945" s="78" t="s">
        <v>22</v>
      </c>
      <c r="C945" s="155" t="s">
        <v>891</v>
      </c>
      <c r="D945" s="157" t="s">
        <v>892</v>
      </c>
      <c r="E945" s="140"/>
      <c r="F945" s="140" t="s">
        <v>22</v>
      </c>
      <c r="G945" s="141">
        <v>39.61</v>
      </c>
      <c r="H945" s="269">
        <v>457575</v>
      </c>
      <c r="I945" s="171"/>
      <c r="J945" s="15"/>
      <c r="K945" s="20">
        <v>0</v>
      </c>
      <c r="L945" s="31" t="s">
        <v>318</v>
      </c>
      <c r="M945" s="32">
        <v>100</v>
      </c>
      <c r="N945" s="33" t="s">
        <v>565</v>
      </c>
      <c r="O945" s="33">
        <v>225</v>
      </c>
      <c r="P945" s="34"/>
      <c r="Q9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45" s="16" t="s">
        <v>318</v>
      </c>
      <c r="S945" s="32">
        <v>100</v>
      </c>
      <c r="T945" s="267"/>
    </row>
    <row r="946" spans="1:22" ht="28.5" x14ac:dyDescent="0.25">
      <c r="A946" s="1"/>
      <c r="B946" s="78">
        <v>40832</v>
      </c>
      <c r="C946" s="155" t="s">
        <v>893</v>
      </c>
      <c r="D946" s="157" t="s">
        <v>894</v>
      </c>
      <c r="E946" s="140"/>
      <c r="F946" s="140" t="s">
        <v>22</v>
      </c>
      <c r="G946" s="141">
        <v>57.64</v>
      </c>
      <c r="H946" s="269">
        <v>665857</v>
      </c>
      <c r="I946" s="171"/>
      <c r="J946" s="15"/>
      <c r="K946" s="20">
        <v>0</v>
      </c>
      <c r="L946" s="31" t="s">
        <v>23</v>
      </c>
      <c r="M946" s="32">
        <v>100</v>
      </c>
      <c r="N946" s="33" t="s">
        <v>565</v>
      </c>
      <c r="O946" s="33">
        <v>225</v>
      </c>
      <c r="P946" s="34"/>
      <c r="Q9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46" s="16" t="s">
        <v>23</v>
      </c>
      <c r="S946" s="32">
        <v>100</v>
      </c>
      <c r="T946" s="267"/>
    </row>
    <row r="947" spans="1:22" ht="28.5" x14ac:dyDescent="0.25">
      <c r="A947" s="1"/>
      <c r="B947" s="78"/>
      <c r="C947" s="18" t="s">
        <v>895</v>
      </c>
      <c r="D947" s="84" t="s">
        <v>896</v>
      </c>
      <c r="E947" s="19" t="s">
        <v>22</v>
      </c>
      <c r="F947" s="19" t="s">
        <v>22</v>
      </c>
      <c r="G947" s="14">
        <v>103.99</v>
      </c>
      <c r="H947" s="269">
        <v>1201292</v>
      </c>
      <c r="I947" s="171"/>
      <c r="J947" s="15"/>
      <c r="K947" s="20">
        <v>0</v>
      </c>
      <c r="L947" s="31"/>
      <c r="M947" s="32"/>
      <c r="N947" s="33"/>
      <c r="O947" s="33"/>
      <c r="P947" s="34"/>
      <c r="Q947" s="108"/>
      <c r="R947" s="16"/>
      <c r="S947" s="32"/>
      <c r="T947" s="267"/>
      <c r="U947" s="255"/>
      <c r="V947" s="256"/>
    </row>
    <row r="948" spans="1:22" x14ac:dyDescent="0.25">
      <c r="A948" s="1"/>
      <c r="B948" s="78"/>
      <c r="C948" s="18" t="s">
        <v>897</v>
      </c>
      <c r="D948" s="84" t="s">
        <v>898</v>
      </c>
      <c r="E948" s="19" t="s">
        <v>22</v>
      </c>
      <c r="F948" s="19" t="s">
        <v>22</v>
      </c>
      <c r="G948" s="14">
        <v>56.07</v>
      </c>
      <c r="H948" s="269">
        <v>647721</v>
      </c>
      <c r="I948" s="171"/>
      <c r="J948" s="15"/>
      <c r="K948" s="20">
        <v>0</v>
      </c>
      <c r="L948" s="31"/>
      <c r="M948" s="32"/>
      <c r="N948" s="33"/>
      <c r="O948" s="33"/>
      <c r="P948" s="34"/>
      <c r="Q948" s="108"/>
      <c r="R948" s="16"/>
      <c r="S948" s="32"/>
      <c r="T948" s="267"/>
      <c r="U948" s="255"/>
    </row>
    <row r="949" spans="1:22" x14ac:dyDescent="0.25">
      <c r="A949" s="1"/>
      <c r="B949" s="78">
        <v>4084</v>
      </c>
      <c r="C949" s="155">
        <v>4084</v>
      </c>
      <c r="D949" s="157" t="s">
        <v>899</v>
      </c>
      <c r="E949" s="140"/>
      <c r="F949" s="140" t="s">
        <v>22</v>
      </c>
      <c r="G949" s="141">
        <v>263.97000000000003</v>
      </c>
      <c r="H949" s="269">
        <v>3049381</v>
      </c>
      <c r="I949" s="171"/>
      <c r="J949" s="15"/>
      <c r="K949" s="20">
        <v>0</v>
      </c>
      <c r="L949" s="31" t="s">
        <v>23</v>
      </c>
      <c r="M949" s="32">
        <v>100</v>
      </c>
      <c r="N949" s="33" t="s">
        <v>565</v>
      </c>
      <c r="O949" s="33">
        <v>225</v>
      </c>
      <c r="P949" s="3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49" s="16" t="s">
        <v>23</v>
      </c>
      <c r="S949" s="32">
        <v>100</v>
      </c>
      <c r="T949" s="267"/>
    </row>
    <row r="950" spans="1:22" ht="33.75" customHeight="1" x14ac:dyDescent="0.25">
      <c r="A950" s="1"/>
      <c r="B950" s="78">
        <v>4085</v>
      </c>
      <c r="C950" s="155">
        <v>4085</v>
      </c>
      <c r="D950" s="157" t="s">
        <v>900</v>
      </c>
      <c r="E950" s="140"/>
      <c r="F950" s="140" t="s">
        <v>22</v>
      </c>
      <c r="G950" s="141">
        <v>339.04</v>
      </c>
      <c r="H950" s="269">
        <v>3916590</v>
      </c>
      <c r="I950" s="171"/>
      <c r="J950" s="15"/>
      <c r="K950" s="20">
        <v>0</v>
      </c>
      <c r="L950" s="31" t="s">
        <v>318</v>
      </c>
      <c r="M950" s="32">
        <v>100</v>
      </c>
      <c r="N950" s="33" t="s">
        <v>565</v>
      </c>
      <c r="O950" s="33">
        <v>225</v>
      </c>
      <c r="P950" s="34"/>
      <c r="Q9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50" s="16" t="s">
        <v>318</v>
      </c>
      <c r="S950" s="32">
        <v>100</v>
      </c>
      <c r="T950" s="267"/>
    </row>
    <row r="951" spans="1:22" ht="26.25" customHeight="1" x14ac:dyDescent="0.25">
      <c r="A951" s="1"/>
      <c r="B951" s="89">
        <v>4086</v>
      </c>
      <c r="C951" s="155">
        <v>4086</v>
      </c>
      <c r="D951" s="157" t="s">
        <v>901</v>
      </c>
      <c r="E951" s="140"/>
      <c r="F951" s="140" t="s">
        <v>22</v>
      </c>
      <c r="G951" s="141">
        <v>28.25</v>
      </c>
      <c r="H951" s="269">
        <v>326344</v>
      </c>
      <c r="I951" s="171"/>
      <c r="J951" s="15"/>
      <c r="K951" s="20">
        <v>0</v>
      </c>
      <c r="L951" s="31" t="s">
        <v>318</v>
      </c>
      <c r="M951" s="32">
        <v>100</v>
      </c>
      <c r="N951" s="33" t="s">
        <v>565</v>
      </c>
      <c r="O951" s="33">
        <v>1716</v>
      </c>
      <c r="P951" s="34"/>
      <c r="Q9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51" s="16" t="s">
        <v>318</v>
      </c>
      <c r="S951" s="32">
        <v>100</v>
      </c>
      <c r="T951" s="267"/>
    </row>
    <row r="952" spans="1:22" x14ac:dyDescent="0.25">
      <c r="A952" s="1"/>
      <c r="B952" s="78">
        <v>4087</v>
      </c>
      <c r="C952" s="191">
        <v>4087</v>
      </c>
      <c r="D952" s="538" t="s">
        <v>902</v>
      </c>
      <c r="E952" s="539"/>
      <c r="F952" s="539"/>
      <c r="G952" s="539"/>
      <c r="H952" s="540"/>
      <c r="I952" s="171"/>
      <c r="J952" s="30"/>
      <c r="K952" s="20">
        <v>0</v>
      </c>
      <c r="L952" s="31"/>
      <c r="M952" s="32" t="s">
        <v>45</v>
      </c>
      <c r="N952" s="3" t="s">
        <v>45</v>
      </c>
      <c r="O952" s="33"/>
      <c r="P952" s="34"/>
      <c r="Q9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52" s="4"/>
      <c r="S952" s="2"/>
      <c r="T952" s="267"/>
    </row>
    <row r="953" spans="1:22" ht="42.75" x14ac:dyDescent="0.25">
      <c r="A953" s="1"/>
      <c r="B953" s="85">
        <v>40871</v>
      </c>
      <c r="C953" s="155" t="s">
        <v>903</v>
      </c>
      <c r="D953" s="157" t="s">
        <v>904</v>
      </c>
      <c r="E953" s="140"/>
      <c r="F953" s="140" t="s">
        <v>22</v>
      </c>
      <c r="G953" s="141">
        <v>420.9</v>
      </c>
      <c r="H953" s="269">
        <v>4862237</v>
      </c>
      <c r="I953" s="171"/>
      <c r="J953" s="15"/>
      <c r="K953" s="20">
        <v>0</v>
      </c>
      <c r="L953" s="31" t="s">
        <v>266</v>
      </c>
      <c r="M953" s="32">
        <v>100</v>
      </c>
      <c r="N953" s="3" t="s">
        <v>266</v>
      </c>
      <c r="O953" s="33">
        <v>975</v>
      </c>
      <c r="P953" s="3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53" s="16" t="s">
        <v>266</v>
      </c>
      <c r="S953" s="32">
        <v>100</v>
      </c>
      <c r="T953" s="267"/>
    </row>
    <row r="954" spans="1:22" ht="28.5" x14ac:dyDescent="0.25">
      <c r="A954" s="1"/>
      <c r="B954" s="78">
        <v>40872</v>
      </c>
      <c r="C954" s="155" t="s">
        <v>905</v>
      </c>
      <c r="D954" s="157" t="s">
        <v>906</v>
      </c>
      <c r="E954" s="140"/>
      <c r="F954" s="140" t="s">
        <v>22</v>
      </c>
      <c r="G954" s="141">
        <v>491.6</v>
      </c>
      <c r="H954" s="269">
        <v>5678963</v>
      </c>
      <c r="I954" s="171"/>
      <c r="J954" s="15"/>
      <c r="K954" s="20">
        <v>0</v>
      </c>
      <c r="L954" s="31" t="s">
        <v>266</v>
      </c>
      <c r="M954" s="32">
        <v>100</v>
      </c>
      <c r="N954" s="3" t="s">
        <v>266</v>
      </c>
      <c r="O954" s="33">
        <v>975</v>
      </c>
      <c r="P954" s="34"/>
      <c r="Q9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54" s="16" t="s">
        <v>266</v>
      </c>
      <c r="S954" s="32">
        <v>100</v>
      </c>
      <c r="T954" s="267"/>
    </row>
    <row r="955" spans="1:22" ht="42.75" x14ac:dyDescent="0.25">
      <c r="A955" s="1"/>
      <c r="B955" s="78">
        <v>40873</v>
      </c>
      <c r="C955" s="155" t="s">
        <v>907</v>
      </c>
      <c r="D955" s="157" t="s">
        <v>908</v>
      </c>
      <c r="E955" s="140"/>
      <c r="F955" s="140" t="s">
        <v>22</v>
      </c>
      <c r="G955" s="141">
        <v>335.86</v>
      </c>
      <c r="H955" s="269">
        <v>3879855</v>
      </c>
      <c r="I955" s="171"/>
      <c r="J955" s="15"/>
      <c r="K955" s="20">
        <v>0</v>
      </c>
      <c r="L955" s="31" t="s">
        <v>266</v>
      </c>
      <c r="M955" s="32">
        <v>100</v>
      </c>
      <c r="N955" s="3" t="s">
        <v>266</v>
      </c>
      <c r="O955" s="33">
        <v>975</v>
      </c>
      <c r="P955" s="4"/>
      <c r="Q9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55" s="16" t="s">
        <v>266</v>
      </c>
      <c r="S955" s="32">
        <v>100</v>
      </c>
      <c r="T955" s="267"/>
    </row>
    <row r="956" spans="1:22" ht="28.5" x14ac:dyDescent="0.25">
      <c r="A956" s="1"/>
      <c r="B956" s="78">
        <v>40874</v>
      </c>
      <c r="C956" s="155" t="s">
        <v>909</v>
      </c>
      <c r="D956" s="157" t="s">
        <v>910</v>
      </c>
      <c r="E956" s="140"/>
      <c r="F956" s="140" t="s">
        <v>22</v>
      </c>
      <c r="G956" s="141">
        <v>302.27</v>
      </c>
      <c r="H956" s="269">
        <v>3491823</v>
      </c>
      <c r="I956" s="171"/>
      <c r="J956" s="15"/>
      <c r="K956" s="20">
        <v>0</v>
      </c>
      <c r="L956" s="31" t="s">
        <v>266</v>
      </c>
      <c r="M956" s="32">
        <v>100</v>
      </c>
      <c r="N956" s="3" t="s">
        <v>266</v>
      </c>
      <c r="O956" s="33">
        <v>975</v>
      </c>
      <c r="P956" s="4"/>
      <c r="Q9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56" s="16" t="s">
        <v>266</v>
      </c>
      <c r="S956" s="32">
        <v>100</v>
      </c>
      <c r="T956" s="267"/>
    </row>
    <row r="957" spans="1:22" ht="42.75" x14ac:dyDescent="0.25">
      <c r="A957" s="1"/>
      <c r="B957" s="89">
        <v>40875</v>
      </c>
      <c r="C957" s="155" t="s">
        <v>911</v>
      </c>
      <c r="D957" s="157" t="s">
        <v>912</v>
      </c>
      <c r="E957" s="140"/>
      <c r="F957" s="140" t="s">
        <v>22</v>
      </c>
      <c r="G957" s="141">
        <v>252.35</v>
      </c>
      <c r="H957" s="269">
        <v>2915147</v>
      </c>
      <c r="I957" s="171"/>
      <c r="J957" s="15"/>
      <c r="K957" s="20">
        <v>0</v>
      </c>
      <c r="L957" s="31" t="s">
        <v>266</v>
      </c>
      <c r="M957" s="32">
        <v>100</v>
      </c>
      <c r="N957" s="3" t="s">
        <v>266</v>
      </c>
      <c r="O957" s="33">
        <v>975</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57" s="16" t="s">
        <v>266</v>
      </c>
      <c r="S957" s="32">
        <v>100</v>
      </c>
      <c r="T957" s="267"/>
    </row>
    <row r="958" spans="1:22" ht="21.75" customHeight="1" x14ac:dyDescent="0.25">
      <c r="A958" s="1"/>
      <c r="B958" s="78">
        <v>4088</v>
      </c>
      <c r="C958" s="191">
        <v>4088</v>
      </c>
      <c r="D958" s="538" t="s">
        <v>913</v>
      </c>
      <c r="E958" s="539"/>
      <c r="F958" s="539"/>
      <c r="G958" s="539"/>
      <c r="H958" s="540"/>
      <c r="I958" s="171"/>
      <c r="J958" s="30"/>
      <c r="K958" s="20">
        <v>0</v>
      </c>
      <c r="L958" s="16"/>
      <c r="M958" s="17" t="s">
        <v>45</v>
      </c>
      <c r="N958" s="3" t="s">
        <v>45</v>
      </c>
      <c r="O958" s="3"/>
      <c r="P958" s="4"/>
      <c r="Q9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58" s="4"/>
      <c r="S958" s="2"/>
      <c r="T958" s="267"/>
    </row>
    <row r="959" spans="1:22" ht="28.5" x14ac:dyDescent="0.25">
      <c r="A959" s="1"/>
      <c r="B959" s="85">
        <v>40881</v>
      </c>
      <c r="C959" s="155" t="s">
        <v>914</v>
      </c>
      <c r="D959" s="157" t="s">
        <v>915</v>
      </c>
      <c r="E959" s="140"/>
      <c r="F959" s="140" t="s">
        <v>22</v>
      </c>
      <c r="G959" s="141">
        <v>89.45</v>
      </c>
      <c r="H959" s="269">
        <v>1033326</v>
      </c>
      <c r="I959" s="171"/>
      <c r="J959" s="15"/>
      <c r="K959" s="20">
        <v>0</v>
      </c>
      <c r="L959" s="16" t="s">
        <v>266</v>
      </c>
      <c r="M959" s="17">
        <v>100</v>
      </c>
      <c r="N959" s="3" t="s">
        <v>266</v>
      </c>
      <c r="O959" s="3">
        <v>975</v>
      </c>
      <c r="P959" s="4"/>
      <c r="Q9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59" s="16" t="s">
        <v>266</v>
      </c>
      <c r="S959" s="17">
        <v>100</v>
      </c>
      <c r="T959" s="267"/>
    </row>
    <row r="960" spans="1:22" x14ac:dyDescent="0.25">
      <c r="A960" s="1"/>
      <c r="B960" s="78">
        <v>40882</v>
      </c>
      <c r="C960" s="155" t="s">
        <v>916</v>
      </c>
      <c r="D960" s="157" t="s">
        <v>917</v>
      </c>
      <c r="E960" s="140"/>
      <c r="F960" s="140" t="s">
        <v>22</v>
      </c>
      <c r="G960" s="141">
        <v>1354.72</v>
      </c>
      <c r="H960" s="269">
        <v>15649725</v>
      </c>
      <c r="I960" s="171"/>
      <c r="J960" s="15"/>
      <c r="K960" s="20">
        <v>0</v>
      </c>
      <c r="L960" s="16" t="s">
        <v>266</v>
      </c>
      <c r="M960" s="17">
        <v>100</v>
      </c>
      <c r="N960" s="3" t="s">
        <v>266</v>
      </c>
      <c r="O960" s="3">
        <v>975</v>
      </c>
      <c r="P960" s="4"/>
      <c r="Q9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60" s="16" t="s">
        <v>266</v>
      </c>
      <c r="S960" s="17">
        <v>100</v>
      </c>
      <c r="T960" s="267"/>
    </row>
    <row r="961" spans="1:20" x14ac:dyDescent="0.25">
      <c r="A961" s="1"/>
      <c r="B961" s="78">
        <v>40883</v>
      </c>
      <c r="C961" s="155" t="s">
        <v>918</v>
      </c>
      <c r="D961" s="157" t="s">
        <v>919</v>
      </c>
      <c r="E961" s="140"/>
      <c r="F961" s="140" t="s">
        <v>22</v>
      </c>
      <c r="G961" s="141">
        <v>822.28</v>
      </c>
      <c r="H961" s="269">
        <v>9498979</v>
      </c>
      <c r="I961" s="171"/>
      <c r="J961" s="15"/>
      <c r="K961" s="20">
        <v>0</v>
      </c>
      <c r="L961" s="16" t="s">
        <v>266</v>
      </c>
      <c r="M961" s="17">
        <v>100</v>
      </c>
      <c r="N961" s="3" t="s">
        <v>266</v>
      </c>
      <c r="O961" s="3">
        <v>975</v>
      </c>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61" s="16" t="s">
        <v>266</v>
      </c>
      <c r="S961" s="17">
        <v>100</v>
      </c>
      <c r="T961" s="267"/>
    </row>
    <row r="962" spans="1:20" x14ac:dyDescent="0.25">
      <c r="A962" s="1"/>
      <c r="B962" s="78">
        <v>40884</v>
      </c>
      <c r="C962" s="155" t="s">
        <v>920</v>
      </c>
      <c r="D962" s="157" t="s">
        <v>921</v>
      </c>
      <c r="E962" s="140"/>
      <c r="F962" s="140" t="s">
        <v>22</v>
      </c>
      <c r="G962" s="141">
        <v>1151.74</v>
      </c>
      <c r="H962" s="269">
        <v>13304900</v>
      </c>
      <c r="I962" s="171"/>
      <c r="J962" s="15"/>
      <c r="K962" s="20">
        <v>0</v>
      </c>
      <c r="L962" s="16" t="s">
        <v>266</v>
      </c>
      <c r="M962" s="17">
        <v>100</v>
      </c>
      <c r="N962" s="3" t="s">
        <v>266</v>
      </c>
      <c r="O962" s="3">
        <v>975</v>
      </c>
      <c r="P962" s="4"/>
      <c r="Q9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62" s="16" t="s">
        <v>266</v>
      </c>
      <c r="S962" s="17">
        <v>100</v>
      </c>
      <c r="T962" s="267"/>
    </row>
    <row r="963" spans="1:20" ht="42.75" x14ac:dyDescent="0.25">
      <c r="A963" s="1"/>
      <c r="B963" s="78">
        <v>4089</v>
      </c>
      <c r="C963" s="155">
        <v>4089</v>
      </c>
      <c r="D963" s="157" t="s">
        <v>922</v>
      </c>
      <c r="E963" s="140"/>
      <c r="F963" s="140" t="s">
        <v>22</v>
      </c>
      <c r="G963" s="141">
        <v>450.88</v>
      </c>
      <c r="H963" s="269">
        <v>5208566</v>
      </c>
      <c r="I963" s="171"/>
      <c r="J963" s="15"/>
      <c r="K963" s="20">
        <v>0</v>
      </c>
      <c r="L963" s="16" t="s">
        <v>23</v>
      </c>
      <c r="M963" s="17">
        <v>100</v>
      </c>
      <c r="N963" s="3" t="s">
        <v>565</v>
      </c>
      <c r="O963" s="3">
        <v>414</v>
      </c>
      <c r="P963" s="4"/>
      <c r="Q9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63" s="16" t="s">
        <v>23</v>
      </c>
      <c r="S963" s="17">
        <v>100</v>
      </c>
      <c r="T963" s="267"/>
    </row>
    <row r="964" spans="1:20" ht="106.5" customHeight="1" thickBot="1" x14ac:dyDescent="0.3">
      <c r="A964" s="1"/>
      <c r="B964" s="78">
        <v>40891</v>
      </c>
      <c r="C964" s="152" t="s">
        <v>923</v>
      </c>
      <c r="D964" s="165" t="s">
        <v>924</v>
      </c>
      <c r="E964" s="150"/>
      <c r="F964" s="150" t="s">
        <v>22</v>
      </c>
      <c r="G964" s="158">
        <v>135.38</v>
      </c>
      <c r="H964" s="269">
        <v>1563910</v>
      </c>
      <c r="I964" s="172"/>
      <c r="J964" s="15"/>
      <c r="K964" s="20">
        <v>0</v>
      </c>
      <c r="L964" s="16" t="s">
        <v>23</v>
      </c>
      <c r="M964" s="17">
        <v>100</v>
      </c>
      <c r="N964" s="3" t="s">
        <v>565</v>
      </c>
      <c r="O964" s="3">
        <v>414</v>
      </c>
      <c r="P964" s="4"/>
      <c r="Q9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64" s="16" t="s">
        <v>23</v>
      </c>
      <c r="S964" s="17">
        <v>100</v>
      </c>
      <c r="T964" s="267"/>
    </row>
    <row r="965" spans="1:20" ht="33" customHeight="1" x14ac:dyDescent="0.25">
      <c r="A965" s="29"/>
      <c r="B965" s="78">
        <v>4090</v>
      </c>
      <c r="C965" s="583">
        <v>4090</v>
      </c>
      <c r="D965" s="586" t="s">
        <v>925</v>
      </c>
      <c r="E965" s="161">
        <v>1</v>
      </c>
      <c r="F965" s="161" t="s">
        <v>662</v>
      </c>
      <c r="G965" s="162">
        <v>5246.19</v>
      </c>
      <c r="H965" s="269">
        <v>60603987</v>
      </c>
      <c r="I965" s="175"/>
      <c r="J965" s="15"/>
      <c r="K965" s="20">
        <v>0</v>
      </c>
      <c r="L965" s="16" t="s">
        <v>23</v>
      </c>
      <c r="M965" s="17">
        <v>100</v>
      </c>
      <c r="N965" s="3" t="s">
        <v>565</v>
      </c>
      <c r="O965" s="3">
        <v>243</v>
      </c>
      <c r="P965" s="4"/>
      <c r="Q9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65" s="16" t="s">
        <v>23</v>
      </c>
      <c r="S965" s="17">
        <v>100</v>
      </c>
      <c r="T965" s="267"/>
    </row>
    <row r="966" spans="1:20" ht="33" customHeight="1" x14ac:dyDescent="0.25">
      <c r="A966" s="18">
        <v>4091</v>
      </c>
      <c r="B966" s="78"/>
      <c r="C966" s="584"/>
      <c r="D966" s="528"/>
      <c r="E966" s="140">
        <v>2</v>
      </c>
      <c r="F966" s="140" t="s">
        <v>664</v>
      </c>
      <c r="G966" s="141">
        <v>9600.89</v>
      </c>
      <c r="H966" s="269">
        <v>110909481</v>
      </c>
      <c r="I966" s="184">
        <f>+G966-G965</f>
        <v>4354.7</v>
      </c>
      <c r="J966" s="91"/>
      <c r="K966" s="20">
        <v>0</v>
      </c>
      <c r="L966" s="16" t="s">
        <v>23</v>
      </c>
      <c r="M966" s="17">
        <v>100</v>
      </c>
      <c r="N966" s="3" t="s">
        <v>565</v>
      </c>
      <c r="O966" s="3"/>
      <c r="P966" s="4"/>
      <c r="Q966" s="108"/>
      <c r="R966" s="4"/>
      <c r="S966" s="2"/>
      <c r="T966" s="267"/>
    </row>
    <row r="967" spans="1:20" ht="33" customHeight="1" thickBot="1" x14ac:dyDescent="0.3">
      <c r="A967" s="18">
        <v>4092</v>
      </c>
      <c r="B967" s="78"/>
      <c r="C967" s="585"/>
      <c r="D967" s="529"/>
      <c r="E967" s="163">
        <v>3</v>
      </c>
      <c r="F967" s="163" t="s">
        <v>666</v>
      </c>
      <c r="G967" s="164">
        <v>14277.53</v>
      </c>
      <c r="H967" s="269">
        <v>164934027</v>
      </c>
      <c r="I967" s="185">
        <f>+G967-G965</f>
        <v>9031.34</v>
      </c>
      <c r="J967" s="91"/>
      <c r="K967" s="20">
        <v>0</v>
      </c>
      <c r="L967" s="16" t="s">
        <v>23</v>
      </c>
      <c r="M967" s="17">
        <v>100</v>
      </c>
      <c r="N967" s="3" t="s">
        <v>565</v>
      </c>
      <c r="O967" s="3"/>
      <c r="P967" s="4"/>
      <c r="Q967" s="108"/>
      <c r="R967" s="4"/>
      <c r="S967" s="2"/>
      <c r="T967" s="267"/>
    </row>
    <row r="968" spans="1:20" ht="28.5" x14ac:dyDescent="0.25">
      <c r="A968" s="1"/>
      <c r="B968" s="89">
        <v>4093</v>
      </c>
      <c r="C968" s="299">
        <v>4093</v>
      </c>
      <c r="D968" s="300" t="s">
        <v>926</v>
      </c>
      <c r="E968" s="291"/>
      <c r="F968" s="291" t="s">
        <v>22</v>
      </c>
      <c r="G968" s="293">
        <v>1920.88</v>
      </c>
      <c r="H968" s="269">
        <v>22190006</v>
      </c>
      <c r="I968" s="223"/>
      <c r="J968" s="115"/>
      <c r="K968" s="273">
        <v>0</v>
      </c>
      <c r="L968" s="16" t="s">
        <v>23</v>
      </c>
      <c r="M968" s="17">
        <v>100</v>
      </c>
      <c r="N968" s="3" t="s">
        <v>565</v>
      </c>
      <c r="O968" s="3">
        <v>243</v>
      </c>
      <c r="P968" s="4"/>
      <c r="Q9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68" s="16" t="s">
        <v>23</v>
      </c>
      <c r="S968" s="17">
        <v>100</v>
      </c>
      <c r="T968" s="267"/>
    </row>
    <row r="969" spans="1:20" ht="15.75" thickBot="1" x14ac:dyDescent="0.3">
      <c r="A969" s="1"/>
      <c r="B969" s="78">
        <v>4094</v>
      </c>
      <c r="C969" s="307">
        <v>4094</v>
      </c>
      <c r="D969" s="544" t="s">
        <v>927</v>
      </c>
      <c r="E969" s="545"/>
      <c r="F969" s="545"/>
      <c r="G969" s="545"/>
      <c r="H969" s="546"/>
      <c r="I969" s="303"/>
      <c r="J969" s="306"/>
      <c r="K969" s="273">
        <v>0</v>
      </c>
      <c r="L969" s="16"/>
      <c r="M969" s="17" t="s">
        <v>45</v>
      </c>
      <c r="N969" s="3" t="s">
        <v>45</v>
      </c>
      <c r="O969" s="3"/>
      <c r="P969" s="4"/>
      <c r="Q9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69" s="4"/>
      <c r="S969" s="2"/>
      <c r="T969" s="267"/>
    </row>
    <row r="970" spans="1:20" ht="27.75" customHeight="1" x14ac:dyDescent="0.25">
      <c r="A970" s="29" t="s">
        <v>928</v>
      </c>
      <c r="B970" s="85">
        <v>40941</v>
      </c>
      <c r="C970" s="559" t="s">
        <v>929</v>
      </c>
      <c r="D970" s="562" t="s">
        <v>930</v>
      </c>
      <c r="E970" s="280">
        <v>1</v>
      </c>
      <c r="F970" s="280" t="s">
        <v>660</v>
      </c>
      <c r="G970" s="282">
        <v>1439.59</v>
      </c>
      <c r="H970" s="269">
        <v>16630144</v>
      </c>
      <c r="I970" s="283"/>
      <c r="J970" s="115"/>
      <c r="K970" s="273">
        <v>0</v>
      </c>
      <c r="L970" s="16" t="s">
        <v>23</v>
      </c>
      <c r="M970" s="17">
        <v>100</v>
      </c>
      <c r="N970" s="3" t="s">
        <v>565</v>
      </c>
      <c r="O970" s="3">
        <v>243</v>
      </c>
      <c r="P970" s="4"/>
      <c r="Q9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70" s="16" t="s">
        <v>23</v>
      </c>
      <c r="S970" s="17">
        <v>100</v>
      </c>
      <c r="T970" s="267"/>
    </row>
    <row r="971" spans="1:20" ht="34.5" customHeight="1" x14ac:dyDescent="0.25">
      <c r="A971" s="19" t="s">
        <v>931</v>
      </c>
      <c r="B971" s="85"/>
      <c r="C971" s="560"/>
      <c r="D971" s="563"/>
      <c r="E971" s="19">
        <v>2</v>
      </c>
      <c r="F971" s="19" t="s">
        <v>662</v>
      </c>
      <c r="G971" s="14">
        <v>3098.66</v>
      </c>
      <c r="H971" s="269">
        <v>35795720</v>
      </c>
      <c r="I971" s="285">
        <f>+G971-G970</f>
        <v>1659.07</v>
      </c>
      <c r="J971" s="304"/>
      <c r="K971" s="273">
        <v>0</v>
      </c>
      <c r="L971" s="16" t="s">
        <v>23</v>
      </c>
      <c r="M971" s="17">
        <v>100</v>
      </c>
      <c r="N971" s="3" t="s">
        <v>565</v>
      </c>
      <c r="O971" s="3"/>
      <c r="P971" s="4"/>
      <c r="Q971" s="108"/>
      <c r="R971" s="4"/>
      <c r="S971" s="2"/>
      <c r="T971" s="267"/>
    </row>
    <row r="972" spans="1:20" ht="38.25" customHeight="1" x14ac:dyDescent="0.25">
      <c r="A972" s="19" t="s">
        <v>932</v>
      </c>
      <c r="B972" s="85"/>
      <c r="C972" s="560"/>
      <c r="D972" s="563"/>
      <c r="E972" s="19">
        <v>3</v>
      </c>
      <c r="F972" s="19" t="s">
        <v>664</v>
      </c>
      <c r="G972" s="14">
        <v>4541.4799999999996</v>
      </c>
      <c r="H972" s="269">
        <v>52463177</v>
      </c>
      <c r="I972" s="285">
        <f>+G972-G970</f>
        <v>3101.8899999999994</v>
      </c>
      <c r="J972" s="304"/>
      <c r="K972" s="273">
        <v>0</v>
      </c>
      <c r="L972" s="16" t="s">
        <v>23</v>
      </c>
      <c r="M972" s="17">
        <v>100</v>
      </c>
      <c r="N972" s="3" t="s">
        <v>565</v>
      </c>
      <c r="O972" s="3"/>
      <c r="P972" s="4"/>
      <c r="Q972" s="108"/>
      <c r="R972" s="4"/>
      <c r="S972" s="2"/>
      <c r="T972" s="267"/>
    </row>
    <row r="973" spans="1:20" ht="36" customHeight="1" thickBot="1" x14ac:dyDescent="0.3">
      <c r="A973" s="19" t="s">
        <v>933</v>
      </c>
      <c r="B973" s="85"/>
      <c r="C973" s="561"/>
      <c r="D973" s="564"/>
      <c r="E973" s="287">
        <v>4</v>
      </c>
      <c r="F973" s="287" t="s">
        <v>666</v>
      </c>
      <c r="G973" s="289">
        <v>6356.24</v>
      </c>
      <c r="H973" s="269">
        <v>73427284</v>
      </c>
      <c r="I973" s="290">
        <f>+G973-G970</f>
        <v>4916.6499999999996</v>
      </c>
      <c r="J973" s="304"/>
      <c r="K973" s="273">
        <v>0</v>
      </c>
      <c r="L973" s="16" t="s">
        <v>23</v>
      </c>
      <c r="M973" s="17">
        <v>100</v>
      </c>
      <c r="N973" s="3" t="s">
        <v>565</v>
      </c>
      <c r="O973" s="3"/>
      <c r="P973" s="4"/>
      <c r="Q973" s="108"/>
      <c r="R973" s="4"/>
      <c r="S973" s="2"/>
      <c r="T973" s="267"/>
    </row>
    <row r="974" spans="1:20" ht="35.25" customHeight="1" x14ac:dyDescent="0.25">
      <c r="A974" s="29"/>
      <c r="B974" s="78">
        <v>40949</v>
      </c>
      <c r="C974" s="559" t="s">
        <v>934</v>
      </c>
      <c r="D974" s="562" t="s">
        <v>935</v>
      </c>
      <c r="E974" s="280">
        <v>1</v>
      </c>
      <c r="F974" s="280" t="s">
        <v>660</v>
      </c>
      <c r="G974" s="282">
        <v>1236.18</v>
      </c>
      <c r="H974" s="269">
        <v>14280351</v>
      </c>
      <c r="I974" s="283"/>
      <c r="J974" s="115"/>
      <c r="K974" s="273">
        <v>0</v>
      </c>
      <c r="L974" s="16" t="s">
        <v>23</v>
      </c>
      <c r="M974" s="17">
        <v>100</v>
      </c>
      <c r="N974" s="3" t="s">
        <v>565</v>
      </c>
      <c r="O974" s="22" t="s">
        <v>936</v>
      </c>
      <c r="P974" s="4"/>
      <c r="Q9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74" s="16" t="s">
        <v>23</v>
      </c>
      <c r="S974" s="17">
        <v>100</v>
      </c>
      <c r="T974" s="267"/>
    </row>
    <row r="975" spans="1:20" ht="35.25" customHeight="1" x14ac:dyDescent="0.25">
      <c r="A975" s="18" t="s">
        <v>937</v>
      </c>
      <c r="B975" s="78"/>
      <c r="C975" s="560"/>
      <c r="D975" s="563"/>
      <c r="E975" s="19">
        <v>2</v>
      </c>
      <c r="F975" s="19" t="s">
        <v>662</v>
      </c>
      <c r="G975" s="14">
        <v>2833.84</v>
      </c>
      <c r="H975" s="269">
        <v>32736520</v>
      </c>
      <c r="I975" s="285">
        <f>+G975-G974</f>
        <v>1597.66</v>
      </c>
      <c r="J975" s="304"/>
      <c r="K975" s="273">
        <v>0</v>
      </c>
      <c r="L975" s="16" t="s">
        <v>23</v>
      </c>
      <c r="M975" s="17">
        <v>100</v>
      </c>
      <c r="N975" s="3" t="s">
        <v>565</v>
      </c>
      <c r="O975" s="22"/>
      <c r="P975" s="4"/>
      <c r="Q975" s="108"/>
      <c r="R975" s="4"/>
      <c r="S975" s="2"/>
      <c r="T975" s="267"/>
    </row>
    <row r="976" spans="1:20" ht="35.25" customHeight="1" x14ac:dyDescent="0.25">
      <c r="A976" s="18" t="s">
        <v>938</v>
      </c>
      <c r="B976" s="78"/>
      <c r="C976" s="560"/>
      <c r="D976" s="563"/>
      <c r="E976" s="19">
        <v>3</v>
      </c>
      <c r="F976" s="19" t="s">
        <v>664</v>
      </c>
      <c r="G976" s="14">
        <v>4200.1899999999996</v>
      </c>
      <c r="H976" s="269">
        <v>48520595</v>
      </c>
      <c r="I976" s="285">
        <f>+G976-G974</f>
        <v>2964.0099999999993</v>
      </c>
      <c r="J976" s="304"/>
      <c r="K976" s="273">
        <v>0</v>
      </c>
      <c r="L976" s="16" t="s">
        <v>23</v>
      </c>
      <c r="M976" s="17">
        <v>100</v>
      </c>
      <c r="N976" s="3" t="s">
        <v>565</v>
      </c>
      <c r="O976" s="22"/>
      <c r="P976" s="4"/>
      <c r="Q976" s="108"/>
      <c r="R976" s="4"/>
      <c r="S976" s="2"/>
      <c r="T976" s="267"/>
    </row>
    <row r="977" spans="1:20" ht="39" customHeight="1" thickBot="1" x14ac:dyDescent="0.3">
      <c r="A977" s="18" t="s">
        <v>939</v>
      </c>
      <c r="B977" s="78"/>
      <c r="C977" s="561"/>
      <c r="D977" s="564"/>
      <c r="E977" s="287">
        <v>4</v>
      </c>
      <c r="F977" s="287" t="s">
        <v>666</v>
      </c>
      <c r="G977" s="289">
        <v>5909.9</v>
      </c>
      <c r="H977" s="269">
        <v>68271165</v>
      </c>
      <c r="I977" s="290">
        <f>+G977-G974</f>
        <v>4673.7199999999993</v>
      </c>
      <c r="J977" s="304"/>
      <c r="K977" s="273">
        <v>0</v>
      </c>
      <c r="L977" s="16" t="s">
        <v>23</v>
      </c>
      <c r="M977" s="17">
        <v>100</v>
      </c>
      <c r="N977" s="3" t="s">
        <v>565</v>
      </c>
      <c r="O977" s="22"/>
      <c r="P977" s="4"/>
      <c r="Q977" s="108"/>
      <c r="R977" s="4"/>
      <c r="S977" s="2"/>
      <c r="T977" s="267"/>
    </row>
    <row r="978" spans="1:20" ht="36" customHeight="1" x14ac:dyDescent="0.25">
      <c r="A978" s="29"/>
      <c r="B978" s="78">
        <v>409413</v>
      </c>
      <c r="C978" s="559" t="s">
        <v>940</v>
      </c>
      <c r="D978" s="562" t="s">
        <v>941</v>
      </c>
      <c r="E978" s="280">
        <v>1</v>
      </c>
      <c r="F978" s="280" t="s">
        <v>660</v>
      </c>
      <c r="G978" s="282">
        <v>2394.37</v>
      </c>
      <c r="H978" s="269">
        <v>27659762</v>
      </c>
      <c r="I978" s="283"/>
      <c r="J978" s="115"/>
      <c r="K978" s="273">
        <v>0</v>
      </c>
      <c r="L978" s="16" t="s">
        <v>23</v>
      </c>
      <c r="M978" s="17">
        <v>100</v>
      </c>
      <c r="N978" s="3" t="s">
        <v>565</v>
      </c>
      <c r="O978" s="3">
        <v>243</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78" s="16" t="s">
        <v>23</v>
      </c>
      <c r="S978" s="17">
        <v>100</v>
      </c>
      <c r="T978" s="267"/>
    </row>
    <row r="979" spans="1:20" ht="36" customHeight="1" x14ac:dyDescent="0.25">
      <c r="A979" s="18" t="s">
        <v>942</v>
      </c>
      <c r="B979" s="78"/>
      <c r="C979" s="560"/>
      <c r="D979" s="563"/>
      <c r="E979" s="19">
        <v>2</v>
      </c>
      <c r="F979" s="19" t="s">
        <v>662</v>
      </c>
      <c r="G979" s="14">
        <v>5984.63</v>
      </c>
      <c r="H979" s="269">
        <v>69134446</v>
      </c>
      <c r="I979" s="285">
        <f>+G979-G978</f>
        <v>3590.26</v>
      </c>
      <c r="J979" s="304"/>
      <c r="K979" s="273">
        <v>0</v>
      </c>
      <c r="L979" s="16" t="s">
        <v>23</v>
      </c>
      <c r="M979" s="17">
        <v>100</v>
      </c>
      <c r="N979" s="3" t="s">
        <v>565</v>
      </c>
      <c r="O979" s="3"/>
      <c r="P979" s="4"/>
      <c r="Q979" s="108"/>
      <c r="R979" s="4"/>
      <c r="S979" s="2"/>
      <c r="T979" s="267"/>
    </row>
    <row r="980" spans="1:20" ht="36" customHeight="1" x14ac:dyDescent="0.25">
      <c r="A980" s="18" t="s">
        <v>943</v>
      </c>
      <c r="B980" s="78"/>
      <c r="C980" s="560"/>
      <c r="D980" s="563"/>
      <c r="E980" s="19">
        <v>3</v>
      </c>
      <c r="F980" s="19" t="s">
        <v>664</v>
      </c>
      <c r="G980" s="14">
        <v>10702.84</v>
      </c>
      <c r="H980" s="269">
        <v>123639208</v>
      </c>
      <c r="I980" s="285">
        <f>+G980-G978</f>
        <v>8308.4700000000012</v>
      </c>
      <c r="J980" s="304"/>
      <c r="K980" s="273">
        <v>0</v>
      </c>
      <c r="L980" s="16" t="s">
        <v>23</v>
      </c>
      <c r="M980" s="17">
        <v>100</v>
      </c>
      <c r="N980" s="3" t="s">
        <v>565</v>
      </c>
      <c r="O980" s="3"/>
      <c r="P980" s="4"/>
      <c r="Q980" s="108"/>
      <c r="R980" s="4"/>
      <c r="S980" s="2"/>
      <c r="T980" s="267"/>
    </row>
    <row r="981" spans="1:20" ht="36" customHeight="1" thickBot="1" x14ac:dyDescent="0.3">
      <c r="A981" s="18" t="s">
        <v>944</v>
      </c>
      <c r="B981" s="78"/>
      <c r="C981" s="561"/>
      <c r="D981" s="564"/>
      <c r="E981" s="287">
        <v>4</v>
      </c>
      <c r="F981" s="287" t="s">
        <v>666</v>
      </c>
      <c r="G981" s="289">
        <v>15729.68</v>
      </c>
      <c r="H981" s="269">
        <v>181709263</v>
      </c>
      <c r="I981" s="290">
        <f>+G981-G978</f>
        <v>13335.310000000001</v>
      </c>
      <c r="J981" s="304"/>
      <c r="K981" s="273">
        <v>0</v>
      </c>
      <c r="L981" s="16" t="s">
        <v>23</v>
      </c>
      <c r="M981" s="17">
        <v>100</v>
      </c>
      <c r="N981" s="3" t="s">
        <v>565</v>
      </c>
      <c r="O981" s="3"/>
      <c r="P981" s="4"/>
      <c r="Q981" s="108"/>
      <c r="R981" s="4"/>
      <c r="S981" s="2"/>
      <c r="T981" s="267"/>
    </row>
    <row r="982" spans="1:20" ht="34.5" customHeight="1" x14ac:dyDescent="0.25">
      <c r="A982" s="1"/>
      <c r="B982" s="78">
        <v>4095</v>
      </c>
      <c r="C982" s="298">
        <v>4095</v>
      </c>
      <c r="D982" s="541" t="s">
        <v>945</v>
      </c>
      <c r="E982" s="542"/>
      <c r="F982" s="542"/>
      <c r="G982" s="542"/>
      <c r="H982" s="543"/>
      <c r="I982" s="223"/>
      <c r="J982" s="306"/>
      <c r="K982" s="273">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82" s="4"/>
      <c r="S982" s="2"/>
      <c r="T982" s="267"/>
    </row>
    <row r="983" spans="1:20" ht="28.5" x14ac:dyDescent="0.25">
      <c r="A983" s="1"/>
      <c r="B983" s="85">
        <v>40951</v>
      </c>
      <c r="C983" s="155" t="s">
        <v>946</v>
      </c>
      <c r="D983" s="157" t="s">
        <v>947</v>
      </c>
      <c r="E983" s="140"/>
      <c r="F983" s="140" t="s">
        <v>22</v>
      </c>
      <c r="G983" s="141">
        <v>364.28</v>
      </c>
      <c r="H983" s="269">
        <v>4208163</v>
      </c>
      <c r="I983" s="171"/>
      <c r="J983" s="15"/>
      <c r="K983" s="20">
        <v>0</v>
      </c>
      <c r="L983" s="16" t="s">
        <v>186</v>
      </c>
      <c r="M983" s="32">
        <v>100</v>
      </c>
      <c r="N983" s="33" t="s">
        <v>782</v>
      </c>
      <c r="O983" s="33">
        <v>950</v>
      </c>
      <c r="P983" s="34"/>
      <c r="Q9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83" s="16" t="s">
        <v>447</v>
      </c>
      <c r="S983" s="32">
        <v>100</v>
      </c>
      <c r="T983" s="267"/>
    </row>
    <row r="984" spans="1:20" ht="42.75" x14ac:dyDescent="0.25">
      <c r="A984" s="1"/>
      <c r="B984" s="89">
        <v>40952</v>
      </c>
      <c r="C984" s="155" t="s">
        <v>948</v>
      </c>
      <c r="D984" s="157" t="s">
        <v>949</v>
      </c>
      <c r="E984" s="140"/>
      <c r="F984" s="140" t="s">
        <v>22</v>
      </c>
      <c r="G984" s="141">
        <v>775.38</v>
      </c>
      <c r="H984" s="269">
        <v>8957190</v>
      </c>
      <c r="I984" s="171"/>
      <c r="J984" s="15"/>
      <c r="K984" s="20">
        <v>0</v>
      </c>
      <c r="L984" s="16" t="s">
        <v>447</v>
      </c>
      <c r="M984" s="32">
        <v>100</v>
      </c>
      <c r="N984" s="33" t="s">
        <v>782</v>
      </c>
      <c r="O984" s="33">
        <v>950</v>
      </c>
      <c r="P984" s="34"/>
      <c r="Q98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84" s="16" t="s">
        <v>447</v>
      </c>
      <c r="S984" s="32">
        <v>100</v>
      </c>
      <c r="T984" s="267"/>
    </row>
    <row r="985" spans="1:20" ht="33" customHeight="1" x14ac:dyDescent="0.25">
      <c r="A985" s="1"/>
      <c r="B985" s="119">
        <v>4096</v>
      </c>
      <c r="C985" s="217">
        <v>4096</v>
      </c>
      <c r="D985" s="538" t="s">
        <v>950</v>
      </c>
      <c r="E985" s="539"/>
      <c r="F985" s="539"/>
      <c r="G985" s="539"/>
      <c r="H985" s="540"/>
      <c r="I985" s="171"/>
      <c r="J985" s="30"/>
      <c r="K985" s="20">
        <v>0</v>
      </c>
      <c r="L985" s="31"/>
      <c r="M985" s="32" t="s">
        <v>45</v>
      </c>
      <c r="N985" s="33" t="s">
        <v>45</v>
      </c>
      <c r="O985" s="33"/>
      <c r="P985" s="34"/>
      <c r="Q98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85" s="4"/>
      <c r="S985" s="2"/>
      <c r="T985" s="267"/>
    </row>
    <row r="986" spans="1:20" ht="39.75" customHeight="1" x14ac:dyDescent="0.25">
      <c r="A986" s="1"/>
      <c r="B986" s="138">
        <v>40961</v>
      </c>
      <c r="C986" s="155" t="s">
        <v>951</v>
      </c>
      <c r="D986" s="157" t="s">
        <v>952</v>
      </c>
      <c r="E986" s="140"/>
      <c r="F986" s="140" t="s">
        <v>22</v>
      </c>
      <c r="G986" s="141">
        <v>3.11</v>
      </c>
      <c r="H986" s="269">
        <v>35927</v>
      </c>
      <c r="I986" s="171"/>
      <c r="J986" s="15"/>
      <c r="K986" s="20">
        <v>0</v>
      </c>
      <c r="L986" s="31" t="s">
        <v>645</v>
      </c>
      <c r="M986" s="32">
        <v>100</v>
      </c>
      <c r="N986" s="33" t="s">
        <v>782</v>
      </c>
      <c r="O986" s="66" t="s">
        <v>953</v>
      </c>
      <c r="P986" s="34"/>
      <c r="Q98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86" s="16" t="s">
        <v>447</v>
      </c>
      <c r="S986" s="32">
        <v>100</v>
      </c>
      <c r="T986" s="267"/>
    </row>
    <row r="987" spans="1:20" ht="39.75" customHeight="1" x14ac:dyDescent="0.25">
      <c r="A987" s="1"/>
      <c r="B987" s="119">
        <v>40962</v>
      </c>
      <c r="C987" s="155" t="s">
        <v>954</v>
      </c>
      <c r="D987" s="157" t="s">
        <v>955</v>
      </c>
      <c r="E987" s="140"/>
      <c r="F987" s="140" t="s">
        <v>22</v>
      </c>
      <c r="G987" s="141">
        <v>4.88</v>
      </c>
      <c r="H987" s="269">
        <v>56374</v>
      </c>
      <c r="I987" s="171"/>
      <c r="J987" s="15"/>
      <c r="K987" s="20">
        <v>0</v>
      </c>
      <c r="L987" s="31" t="s">
        <v>645</v>
      </c>
      <c r="M987" s="32">
        <v>100</v>
      </c>
      <c r="N987" s="33" t="s">
        <v>782</v>
      </c>
      <c r="O987" s="66" t="s">
        <v>953</v>
      </c>
      <c r="P987" s="34"/>
      <c r="Q98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87" s="16" t="s">
        <v>447</v>
      </c>
      <c r="S987" s="32">
        <v>100</v>
      </c>
      <c r="T987" s="267"/>
    </row>
    <row r="988" spans="1:20" ht="46.5" customHeight="1" x14ac:dyDescent="0.25">
      <c r="A988" s="1"/>
      <c r="B988" s="119">
        <v>40963</v>
      </c>
      <c r="C988" s="18" t="s">
        <v>956</v>
      </c>
      <c r="D988" s="84" t="s">
        <v>957</v>
      </c>
      <c r="E988" s="19"/>
      <c r="F988" s="19" t="s">
        <v>22</v>
      </c>
      <c r="G988" s="14">
        <v>9.33</v>
      </c>
      <c r="H988" s="269">
        <v>107780</v>
      </c>
      <c r="I988" s="224"/>
      <c r="J988" s="115"/>
      <c r="K988" s="20">
        <v>0</v>
      </c>
      <c r="L988" s="16" t="s">
        <v>645</v>
      </c>
      <c r="M988" s="17">
        <v>100</v>
      </c>
      <c r="N988" s="3" t="s">
        <v>782</v>
      </c>
      <c r="O988" s="22" t="s">
        <v>953</v>
      </c>
      <c r="P988" s="4"/>
      <c r="Q9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88" s="16" t="s">
        <v>447</v>
      </c>
      <c r="S988" s="17">
        <v>100</v>
      </c>
      <c r="T988" s="267"/>
    </row>
    <row r="989" spans="1:20" ht="47.25" customHeight="1" x14ac:dyDescent="0.25">
      <c r="A989" s="1"/>
      <c r="B989" s="139">
        <v>40964</v>
      </c>
      <c r="C989" s="155" t="s">
        <v>958</v>
      </c>
      <c r="D989" s="157" t="s">
        <v>959</v>
      </c>
      <c r="E989" s="140"/>
      <c r="F989" s="140" t="s">
        <v>22</v>
      </c>
      <c r="G989" s="141">
        <v>12.17</v>
      </c>
      <c r="H989" s="269">
        <v>140588</v>
      </c>
      <c r="I989" s="171"/>
      <c r="J989" s="15"/>
      <c r="K989" s="20">
        <v>0</v>
      </c>
      <c r="L989" s="31" t="s">
        <v>645</v>
      </c>
      <c r="M989" s="32">
        <v>100</v>
      </c>
      <c r="N989" s="33" t="s">
        <v>782</v>
      </c>
      <c r="O989" s="66" t="s">
        <v>953</v>
      </c>
      <c r="P989" s="34"/>
      <c r="Q98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89" s="16" t="s">
        <v>447</v>
      </c>
      <c r="S989" s="32">
        <v>100</v>
      </c>
      <c r="T989" s="267"/>
    </row>
    <row r="990" spans="1:20" x14ac:dyDescent="0.25">
      <c r="A990" s="1"/>
      <c r="B990" s="124">
        <v>4098</v>
      </c>
      <c r="C990" s="155">
        <v>4098</v>
      </c>
      <c r="D990" s="157" t="s">
        <v>960</v>
      </c>
      <c r="E990" s="140"/>
      <c r="F990" s="140" t="s">
        <v>22</v>
      </c>
      <c r="G990" s="141">
        <v>672.91</v>
      </c>
      <c r="H990" s="269">
        <v>7773456</v>
      </c>
      <c r="I990" s="171"/>
      <c r="J990" s="15"/>
      <c r="K990" s="20">
        <v>0</v>
      </c>
      <c r="L990" s="31" t="s">
        <v>23</v>
      </c>
      <c r="M990" s="32">
        <v>100</v>
      </c>
      <c r="N990" s="33" t="s">
        <v>565</v>
      </c>
      <c r="O990" s="33">
        <v>225</v>
      </c>
      <c r="P990" s="34"/>
      <c r="Q99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90" s="16" t="s">
        <v>23</v>
      </c>
      <c r="S990" s="32">
        <v>100</v>
      </c>
      <c r="T990" s="267"/>
    </row>
    <row r="991" spans="1:20" ht="29.25" thickBot="1" x14ac:dyDescent="0.3">
      <c r="A991" s="1"/>
      <c r="B991" s="78">
        <v>40981</v>
      </c>
      <c r="C991" s="152" t="s">
        <v>961</v>
      </c>
      <c r="D991" s="165" t="s">
        <v>962</v>
      </c>
      <c r="E991" s="150"/>
      <c r="F991" s="150" t="s">
        <v>22</v>
      </c>
      <c r="G991" s="158">
        <v>354.99</v>
      </c>
      <c r="H991" s="269">
        <v>4100844</v>
      </c>
      <c r="I991" s="172"/>
      <c r="J991" s="15"/>
      <c r="K991" s="20">
        <v>0</v>
      </c>
      <c r="L991" s="31" t="s">
        <v>23</v>
      </c>
      <c r="M991" s="32">
        <v>100</v>
      </c>
      <c r="N991" s="33" t="s">
        <v>565</v>
      </c>
      <c r="O991" s="33">
        <v>225</v>
      </c>
      <c r="P991" s="34"/>
      <c r="Q99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91" s="16" t="s">
        <v>23</v>
      </c>
      <c r="S991" s="32">
        <v>100</v>
      </c>
      <c r="T991" s="267"/>
    </row>
    <row r="992" spans="1:20" ht="26.25" customHeight="1" x14ac:dyDescent="0.25">
      <c r="A992" s="29"/>
      <c r="B992" s="78">
        <v>4099</v>
      </c>
      <c r="C992" s="519">
        <v>4099</v>
      </c>
      <c r="D992" s="573" t="s">
        <v>963</v>
      </c>
      <c r="E992" s="161">
        <v>1</v>
      </c>
      <c r="F992" s="161" t="s">
        <v>964</v>
      </c>
      <c r="G992" s="162">
        <v>1639.39</v>
      </c>
      <c r="H992" s="269">
        <v>18938233</v>
      </c>
      <c r="I992" s="175"/>
      <c r="J992" s="91"/>
      <c r="K992" s="20">
        <v>0</v>
      </c>
      <c r="L992" s="31" t="s">
        <v>23</v>
      </c>
      <c r="M992" s="32">
        <v>100</v>
      </c>
      <c r="N992" s="33" t="s">
        <v>565</v>
      </c>
      <c r="O992" s="33">
        <v>243</v>
      </c>
      <c r="P992" s="34"/>
      <c r="Q99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92" s="16" t="s">
        <v>23</v>
      </c>
      <c r="S992" s="32">
        <v>100</v>
      </c>
      <c r="T992" s="267"/>
    </row>
    <row r="993" spans="1:20" ht="26.25" customHeight="1" x14ac:dyDescent="0.25">
      <c r="A993" s="18" t="s">
        <v>965</v>
      </c>
      <c r="B993" s="78"/>
      <c r="C993" s="523"/>
      <c r="D993" s="574"/>
      <c r="E993" s="140">
        <v>2</v>
      </c>
      <c r="F993" s="140" t="s">
        <v>662</v>
      </c>
      <c r="G993" s="141">
        <v>3257.07</v>
      </c>
      <c r="H993" s="269">
        <v>37625673</v>
      </c>
      <c r="I993" s="176">
        <f>+G993-G992</f>
        <v>1617.68</v>
      </c>
      <c r="J993" s="15"/>
      <c r="K993" s="20">
        <v>0</v>
      </c>
      <c r="L993" s="31" t="s">
        <v>23</v>
      </c>
      <c r="M993" s="32">
        <v>100</v>
      </c>
      <c r="N993" s="33" t="s">
        <v>565</v>
      </c>
      <c r="O993" s="33"/>
      <c r="P993" s="34"/>
      <c r="Q993" s="106"/>
      <c r="R993" s="4"/>
      <c r="S993" s="2"/>
      <c r="T993" s="267"/>
    </row>
    <row r="994" spans="1:20" ht="23.25" customHeight="1" x14ac:dyDescent="0.25">
      <c r="A994" s="18" t="s">
        <v>966</v>
      </c>
      <c r="B994" s="78"/>
      <c r="C994" s="523"/>
      <c r="D994" s="574"/>
      <c r="E994" s="140">
        <v>3</v>
      </c>
      <c r="F994" s="140" t="s">
        <v>664</v>
      </c>
      <c r="G994" s="141">
        <v>4824.45</v>
      </c>
      <c r="H994" s="269">
        <v>55732046</v>
      </c>
      <c r="I994" s="176">
        <f>+G994-G992</f>
        <v>3185.0599999999995</v>
      </c>
      <c r="J994" s="15"/>
      <c r="K994" s="20">
        <v>0</v>
      </c>
      <c r="L994" s="31" t="s">
        <v>23</v>
      </c>
      <c r="M994" s="32">
        <v>100</v>
      </c>
      <c r="N994" s="33" t="s">
        <v>565</v>
      </c>
      <c r="O994" s="33"/>
      <c r="P994" s="34"/>
      <c r="Q994" s="106"/>
      <c r="R994" s="4"/>
      <c r="S994" s="2"/>
      <c r="T994" s="267"/>
    </row>
    <row r="995" spans="1:20" ht="26.25" customHeight="1" thickBot="1" x14ac:dyDescent="0.3">
      <c r="A995" s="18" t="s">
        <v>967</v>
      </c>
      <c r="B995" s="78"/>
      <c r="C995" s="520"/>
      <c r="D995" s="575"/>
      <c r="E995" s="163">
        <v>4</v>
      </c>
      <c r="F995" s="163" t="s">
        <v>666</v>
      </c>
      <c r="G995" s="164">
        <v>8648.8700000000008</v>
      </c>
      <c r="H995" s="269">
        <v>99911746</v>
      </c>
      <c r="I995" s="177">
        <f>+G995-G992</f>
        <v>7009.4800000000005</v>
      </c>
      <c r="J995" s="15"/>
      <c r="K995" s="20">
        <v>0</v>
      </c>
      <c r="L995" s="31" t="s">
        <v>23</v>
      </c>
      <c r="M995" s="32">
        <v>100</v>
      </c>
      <c r="N995" s="33" t="s">
        <v>565</v>
      </c>
      <c r="O995" s="33"/>
      <c r="P995" s="34"/>
      <c r="Q995" s="106"/>
      <c r="R995" s="4"/>
      <c r="S995" s="2"/>
      <c r="T995" s="267"/>
    </row>
    <row r="996" spans="1:20" ht="42.75" x14ac:dyDescent="0.25">
      <c r="A996" s="1"/>
      <c r="B996" s="78">
        <v>4100</v>
      </c>
      <c r="C996" s="204">
        <v>4100</v>
      </c>
      <c r="D996" s="205" t="s">
        <v>968</v>
      </c>
      <c r="E996" s="151"/>
      <c r="F996" s="151" t="s">
        <v>22</v>
      </c>
      <c r="G996" s="195">
        <v>776.99</v>
      </c>
      <c r="H996" s="269">
        <v>8975788</v>
      </c>
      <c r="I996" s="174"/>
      <c r="J996" s="15"/>
      <c r="K996" s="20">
        <v>0</v>
      </c>
      <c r="L996" s="31" t="s">
        <v>186</v>
      </c>
      <c r="M996" s="32">
        <v>100</v>
      </c>
      <c r="N996" s="33" t="s">
        <v>782</v>
      </c>
      <c r="O996" s="33">
        <v>950</v>
      </c>
      <c r="P996" s="34"/>
      <c r="Q9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96" s="16" t="s">
        <v>23</v>
      </c>
      <c r="S996" s="32">
        <v>100</v>
      </c>
      <c r="T996" s="267"/>
    </row>
    <row r="997" spans="1:20" x14ac:dyDescent="0.25">
      <c r="A997" s="1"/>
      <c r="B997" s="78">
        <v>4200</v>
      </c>
      <c r="C997" s="191">
        <v>4200</v>
      </c>
      <c r="D997" s="258" t="s">
        <v>969</v>
      </c>
      <c r="E997" s="259"/>
      <c r="F997" s="259"/>
      <c r="G997" s="259"/>
      <c r="H997" s="269"/>
      <c r="I997" s="171"/>
      <c r="J997" s="30"/>
      <c r="K997" s="20">
        <v>0</v>
      </c>
      <c r="L997" s="16"/>
      <c r="M997" s="17" t="s">
        <v>45</v>
      </c>
      <c r="N997" s="3" t="s">
        <v>45</v>
      </c>
      <c r="O997" s="3"/>
      <c r="P997" s="4"/>
      <c r="Q9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97" s="4"/>
      <c r="S997" s="2"/>
      <c r="T997" s="267"/>
    </row>
    <row r="998" spans="1:20" ht="57" x14ac:dyDescent="0.25">
      <c r="A998" s="1">
        <v>4069</v>
      </c>
      <c r="B998" s="78">
        <v>42001</v>
      </c>
      <c r="C998" s="155" t="s">
        <v>970</v>
      </c>
      <c r="D998" s="157" t="s">
        <v>971</v>
      </c>
      <c r="E998" s="140"/>
      <c r="F998" s="140" t="s">
        <v>22</v>
      </c>
      <c r="G998" s="141">
        <v>717.4</v>
      </c>
      <c r="H998" s="269">
        <v>8287405</v>
      </c>
      <c r="I998" s="171"/>
      <c r="J998" s="15"/>
      <c r="K998" s="20">
        <v>0</v>
      </c>
      <c r="L998" s="31" t="s">
        <v>318</v>
      </c>
      <c r="M998" s="32">
        <v>100</v>
      </c>
      <c r="N998" s="33" t="s">
        <v>565</v>
      </c>
      <c r="O998" s="33">
        <v>424</v>
      </c>
      <c r="P998" s="4"/>
      <c r="Q9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98" s="16" t="s">
        <v>318</v>
      </c>
      <c r="S998" s="32">
        <v>100</v>
      </c>
      <c r="T998" s="267"/>
    </row>
    <row r="999" spans="1:20" ht="28.5" x14ac:dyDescent="0.25">
      <c r="A999" s="1"/>
      <c r="B999" s="78">
        <v>42002</v>
      </c>
      <c r="C999" s="155" t="s">
        <v>972</v>
      </c>
      <c r="D999" s="157" t="s">
        <v>973</v>
      </c>
      <c r="E999" s="140"/>
      <c r="F999" s="140" t="s">
        <v>22</v>
      </c>
      <c r="G999" s="141">
        <v>505.42</v>
      </c>
      <c r="H999" s="269">
        <v>5838612</v>
      </c>
      <c r="I999" s="171"/>
      <c r="J999" s="15"/>
      <c r="K999" s="20">
        <v>0</v>
      </c>
      <c r="L999" s="16" t="s">
        <v>318</v>
      </c>
      <c r="M999" s="17">
        <v>100</v>
      </c>
      <c r="N999" s="33" t="s">
        <v>565</v>
      </c>
      <c r="O999" s="3">
        <v>424</v>
      </c>
      <c r="P999" s="4"/>
      <c r="Q9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99" s="16" t="s">
        <v>318</v>
      </c>
      <c r="S999" s="17">
        <v>100</v>
      </c>
      <c r="T999" s="267"/>
    </row>
    <row r="1000" spans="1:20" ht="28.5" x14ac:dyDescent="0.25">
      <c r="A1000" s="1"/>
      <c r="B1000" s="89"/>
      <c r="C1000" s="155" t="s">
        <v>974</v>
      </c>
      <c r="D1000" s="157" t="s">
        <v>975</v>
      </c>
      <c r="E1000" s="140"/>
      <c r="F1000" s="140" t="s">
        <v>22</v>
      </c>
      <c r="G1000" s="141">
        <v>672.61</v>
      </c>
      <c r="H1000" s="269">
        <v>7769991</v>
      </c>
      <c r="I1000" s="171"/>
      <c r="J1000" s="15"/>
      <c r="K1000" s="20">
        <v>0</v>
      </c>
      <c r="L1000" s="31" t="s">
        <v>318</v>
      </c>
      <c r="M1000" s="32">
        <v>100</v>
      </c>
      <c r="N1000" s="33" t="s">
        <v>565</v>
      </c>
      <c r="O1000" s="33">
        <v>424</v>
      </c>
      <c r="P1000" s="36"/>
      <c r="Q100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1000" s="16" t="s">
        <v>318</v>
      </c>
      <c r="S1000" s="32">
        <v>100</v>
      </c>
      <c r="T1000" s="267"/>
    </row>
    <row r="1001" spans="1:20" ht="28.5" x14ac:dyDescent="0.25">
      <c r="A1001" s="1"/>
      <c r="B1001" s="89"/>
      <c r="C1001" s="155" t="s">
        <v>976</v>
      </c>
      <c r="D1001" s="157" t="s">
        <v>977</v>
      </c>
      <c r="E1001" s="140"/>
      <c r="F1001" s="140" t="s">
        <v>22</v>
      </c>
      <c r="G1001" s="141">
        <v>455.04</v>
      </c>
      <c r="H1001" s="269">
        <v>5256622</v>
      </c>
      <c r="I1001" s="171"/>
      <c r="J1001" s="15"/>
      <c r="K1001" s="20">
        <v>0</v>
      </c>
      <c r="L1001" s="31" t="s">
        <v>318</v>
      </c>
      <c r="M1001" s="32">
        <v>100</v>
      </c>
      <c r="N1001" s="33" t="s">
        <v>565</v>
      </c>
      <c r="O1001" s="33">
        <v>424</v>
      </c>
      <c r="P1001" s="36"/>
      <c r="Q10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1001" s="16" t="s">
        <v>318</v>
      </c>
      <c r="S1001" s="32">
        <v>100</v>
      </c>
      <c r="T1001" s="267"/>
    </row>
    <row r="1002" spans="1:20" ht="57" x14ac:dyDescent="0.25">
      <c r="A1002" s="1" t="s">
        <v>978</v>
      </c>
      <c r="B1002" s="89"/>
      <c r="C1002" s="155" t="s">
        <v>979</v>
      </c>
      <c r="D1002" s="157" t="s">
        <v>980</v>
      </c>
      <c r="E1002" s="140"/>
      <c r="F1002" s="140" t="s">
        <v>22</v>
      </c>
      <c r="G1002" s="141">
        <v>585.58000000000004</v>
      </c>
      <c r="H1002" s="269">
        <v>6764620</v>
      </c>
      <c r="I1002" s="171"/>
      <c r="J1002" s="15"/>
      <c r="K1002" s="20">
        <v>0</v>
      </c>
      <c r="L1002" s="31" t="s">
        <v>318</v>
      </c>
      <c r="M1002" s="32">
        <v>100</v>
      </c>
      <c r="N1002" s="33" t="s">
        <v>565</v>
      </c>
      <c r="O1002" s="33">
        <v>424</v>
      </c>
      <c r="P1002" s="36"/>
      <c r="Q100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1002" s="16" t="s">
        <v>318</v>
      </c>
      <c r="S1002" s="32">
        <v>100</v>
      </c>
      <c r="T1002" s="267"/>
    </row>
    <row r="1003" spans="1:20" x14ac:dyDescent="0.25">
      <c r="A1003" s="1"/>
      <c r="B1003" s="78">
        <v>4300</v>
      </c>
      <c r="C1003" s="191">
        <v>4300</v>
      </c>
      <c r="D1003" s="538" t="s">
        <v>981</v>
      </c>
      <c r="E1003" s="539"/>
      <c r="F1003" s="539"/>
      <c r="G1003" s="539"/>
      <c r="H1003" s="540"/>
      <c r="I1003" s="171"/>
      <c r="J1003" s="30"/>
      <c r="K1003" s="20">
        <v>0</v>
      </c>
      <c r="L1003" s="16"/>
      <c r="M1003" s="17" t="s">
        <v>45</v>
      </c>
      <c r="N1003" s="3" t="s">
        <v>45</v>
      </c>
      <c r="O1003" s="3"/>
      <c r="P1003" s="4"/>
      <c r="Q10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1003" s="4"/>
      <c r="S1003" s="2"/>
      <c r="T1003" s="267"/>
    </row>
    <row r="1004" spans="1:20" ht="28.5" x14ac:dyDescent="0.25">
      <c r="A1004" s="1"/>
      <c r="B1004" s="78">
        <v>43001</v>
      </c>
      <c r="C1004" s="155" t="s">
        <v>982</v>
      </c>
      <c r="D1004" s="157" t="s">
        <v>983</v>
      </c>
      <c r="E1004" s="140"/>
      <c r="F1004" s="140" t="s">
        <v>22</v>
      </c>
      <c r="G1004" s="141">
        <v>575.19000000000005</v>
      </c>
      <c r="H1004" s="269">
        <v>6644595</v>
      </c>
      <c r="I1004" s="171"/>
      <c r="J1004" s="15"/>
      <c r="K1004" s="20">
        <v>0</v>
      </c>
      <c r="L1004" s="16" t="s">
        <v>23</v>
      </c>
      <c r="M1004" s="17">
        <v>100</v>
      </c>
      <c r="N1004" s="3" t="s">
        <v>984</v>
      </c>
      <c r="O1004" s="3" t="s">
        <v>985</v>
      </c>
      <c r="P1004" s="4"/>
      <c r="Q10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1004" s="16" t="s">
        <v>23</v>
      </c>
      <c r="S1004" s="17">
        <v>100</v>
      </c>
      <c r="T1004" s="267"/>
    </row>
    <row r="1005" spans="1:20" ht="28.5" x14ac:dyDescent="0.25">
      <c r="A1005" s="1"/>
      <c r="B1005" s="78">
        <v>43002</v>
      </c>
      <c r="C1005" s="155" t="s">
        <v>986</v>
      </c>
      <c r="D1005" s="157" t="s">
        <v>987</v>
      </c>
      <c r="E1005" s="140"/>
      <c r="F1005" s="140" t="s">
        <v>22</v>
      </c>
      <c r="G1005" s="141">
        <v>599.62</v>
      </c>
      <c r="H1005" s="269">
        <v>6926810</v>
      </c>
      <c r="I1005" s="171"/>
      <c r="J1005" s="15"/>
      <c r="K1005" s="20">
        <v>0</v>
      </c>
      <c r="L1005" s="16" t="s">
        <v>23</v>
      </c>
      <c r="M1005" s="17">
        <v>100</v>
      </c>
      <c r="N1005" s="3" t="s">
        <v>984</v>
      </c>
      <c r="O1005" s="3" t="s">
        <v>985</v>
      </c>
      <c r="P1005" s="4"/>
      <c r="Q10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1005" s="16" t="s">
        <v>23</v>
      </c>
      <c r="S1005" s="17">
        <v>100</v>
      </c>
      <c r="T1005" s="267"/>
    </row>
    <row r="1006" spans="1:20" ht="28.5" x14ac:dyDescent="0.25">
      <c r="A1006" s="1"/>
      <c r="B1006" s="78">
        <v>43003</v>
      </c>
      <c r="C1006" s="155" t="s">
        <v>988</v>
      </c>
      <c r="D1006" s="157" t="s">
        <v>989</v>
      </c>
      <c r="E1006" s="140"/>
      <c r="F1006" s="140" t="s">
        <v>22</v>
      </c>
      <c r="G1006" s="141">
        <v>624.01</v>
      </c>
      <c r="H1006" s="269">
        <v>7208564</v>
      </c>
      <c r="I1006" s="171"/>
      <c r="J1006" s="15"/>
      <c r="K1006" s="20">
        <v>0</v>
      </c>
      <c r="L1006" s="16" t="s">
        <v>23</v>
      </c>
      <c r="M1006" s="17">
        <v>100</v>
      </c>
      <c r="N1006" s="3" t="s">
        <v>984</v>
      </c>
      <c r="O1006" s="3" t="s">
        <v>985</v>
      </c>
      <c r="P1006" s="4"/>
      <c r="Q10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1006" s="16" t="s">
        <v>23</v>
      </c>
      <c r="S1006" s="17">
        <v>100</v>
      </c>
      <c r="T1006" s="267"/>
    </row>
    <row r="1007" spans="1:20" x14ac:dyDescent="0.25">
      <c r="A1007" s="1"/>
      <c r="B1007" s="78">
        <v>43004</v>
      </c>
      <c r="C1007" s="155" t="s">
        <v>990</v>
      </c>
      <c r="D1007" s="157" t="s">
        <v>991</v>
      </c>
      <c r="E1007" s="140"/>
      <c r="F1007" s="140" t="s">
        <v>22</v>
      </c>
      <c r="G1007" s="141">
        <v>67.73</v>
      </c>
      <c r="H1007" s="269">
        <v>782417</v>
      </c>
      <c r="I1007" s="171"/>
      <c r="J1007" s="15"/>
      <c r="K1007" s="20">
        <v>0</v>
      </c>
      <c r="L1007" s="16" t="s">
        <v>23</v>
      </c>
      <c r="M1007" s="17">
        <v>100</v>
      </c>
      <c r="N1007" s="3" t="s">
        <v>984</v>
      </c>
      <c r="O1007" s="3" t="s">
        <v>985</v>
      </c>
      <c r="P1007" s="4"/>
      <c r="Q10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1007" s="16" t="s">
        <v>23</v>
      </c>
      <c r="S1007" s="17">
        <v>100</v>
      </c>
      <c r="T1007" s="267"/>
    </row>
    <row r="1008" spans="1:20" ht="28.5" x14ac:dyDescent="0.25">
      <c r="A1008" s="1"/>
      <c r="B1008" s="257"/>
      <c r="C1008" s="18" t="s">
        <v>992</v>
      </c>
      <c r="D1008" s="84" t="s">
        <v>993</v>
      </c>
      <c r="E1008" s="19"/>
      <c r="F1008" s="19" t="s">
        <v>22</v>
      </c>
      <c r="G1008" s="14">
        <v>338.4</v>
      </c>
      <c r="H1008" s="269">
        <v>3909197</v>
      </c>
      <c r="I1008" s="224"/>
      <c r="J1008" s="115"/>
      <c r="K1008" s="273">
        <v>0</v>
      </c>
      <c r="L1008" s="16"/>
      <c r="M1008" s="17"/>
      <c r="N1008" s="3"/>
      <c r="O1008" s="3"/>
      <c r="P1008" s="4"/>
      <c r="Q1008" s="108"/>
      <c r="R1008" s="16"/>
      <c r="S1008" s="17"/>
      <c r="T1008" s="267"/>
    </row>
    <row r="1009" spans="1:21" ht="28.5" x14ac:dyDescent="0.25">
      <c r="A1009" s="1"/>
      <c r="B1009" s="257"/>
      <c r="C1009" s="18" t="s">
        <v>994</v>
      </c>
      <c r="D1009" s="84" t="s">
        <v>995</v>
      </c>
      <c r="E1009" s="19"/>
      <c r="F1009" s="19" t="s">
        <v>22</v>
      </c>
      <c r="G1009" s="14">
        <v>287.56</v>
      </c>
      <c r="H1009" s="269">
        <v>3321893</v>
      </c>
      <c r="I1009" s="224"/>
      <c r="J1009" s="115"/>
      <c r="K1009" s="273">
        <v>0</v>
      </c>
      <c r="L1009" s="16"/>
      <c r="M1009" s="17"/>
      <c r="N1009" s="3"/>
      <c r="O1009" s="3"/>
      <c r="P1009" s="4"/>
      <c r="Q1009" s="108"/>
      <c r="R1009" s="16"/>
      <c r="S1009" s="17"/>
      <c r="T1009" s="267"/>
    </row>
    <row r="1010" spans="1:21" ht="28.5" x14ac:dyDescent="0.25">
      <c r="A1010" s="1"/>
      <c r="B1010" s="257"/>
      <c r="C1010" s="18" t="s">
        <v>996</v>
      </c>
      <c r="D1010" s="84" t="s">
        <v>997</v>
      </c>
      <c r="E1010" s="19"/>
      <c r="F1010" s="19" t="s">
        <v>22</v>
      </c>
      <c r="G1010" s="14">
        <v>241.18</v>
      </c>
      <c r="H1010" s="269">
        <v>2786111</v>
      </c>
      <c r="I1010" s="224"/>
      <c r="J1010" s="115"/>
      <c r="K1010" s="273">
        <v>0</v>
      </c>
      <c r="L1010" s="16"/>
      <c r="M1010" s="17"/>
      <c r="N1010" s="3"/>
      <c r="O1010" s="3"/>
      <c r="P1010" s="4"/>
      <c r="Q1010" s="108"/>
      <c r="R1010" s="16"/>
      <c r="S1010" s="17"/>
      <c r="T1010" s="267"/>
    </row>
    <row r="1011" spans="1:21" ht="37.5" customHeight="1" x14ac:dyDescent="0.25">
      <c r="A1011" s="1"/>
      <c r="B1011" s="5"/>
      <c r="C1011" s="616">
        <v>4400</v>
      </c>
      <c r="D1011" s="613" t="s">
        <v>998</v>
      </c>
      <c r="E1011" s="151">
        <v>1</v>
      </c>
      <c r="F1011" s="159" t="s">
        <v>999</v>
      </c>
      <c r="G1011" s="195">
        <v>188.82</v>
      </c>
      <c r="H1011" s="269">
        <v>2181249</v>
      </c>
      <c r="I1011" s="171"/>
      <c r="J1011" s="15"/>
      <c r="K1011" s="20">
        <v>0</v>
      </c>
      <c r="L1011" s="35" t="s">
        <v>23</v>
      </c>
      <c r="M1011" s="32">
        <v>100</v>
      </c>
      <c r="N1011" s="33" t="s">
        <v>1000</v>
      </c>
      <c r="O1011" s="33">
        <v>243</v>
      </c>
      <c r="P1011" s="121" t="s">
        <v>124</v>
      </c>
      <c r="Q10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11" s="24" t="s">
        <v>23</v>
      </c>
      <c r="S1011" s="32">
        <v>100</v>
      </c>
      <c r="T1011" s="267"/>
    </row>
    <row r="1012" spans="1:21" ht="37.5" customHeight="1" x14ac:dyDescent="0.25">
      <c r="C1012" s="617"/>
      <c r="D1012" s="614"/>
      <c r="E1012" s="218">
        <v>2</v>
      </c>
      <c r="F1012" s="219" t="s">
        <v>1001</v>
      </c>
      <c r="G1012" s="141">
        <v>533.46</v>
      </c>
      <c r="H1012" s="269">
        <v>6162530</v>
      </c>
      <c r="I1012" s="193">
        <f>+G1012-G1011</f>
        <v>344.64000000000004</v>
      </c>
      <c r="J1012" s="192"/>
      <c r="K1012" s="20">
        <v>0</v>
      </c>
      <c r="L1012" s="35" t="s">
        <v>23</v>
      </c>
      <c r="M1012" s="32">
        <v>100</v>
      </c>
      <c r="N1012" s="33" t="s">
        <v>1000</v>
      </c>
      <c r="O1012" s="33">
        <v>243</v>
      </c>
      <c r="Q10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1012" s="267"/>
      <c r="U1012" s="153"/>
    </row>
    <row r="1013" spans="1:21" ht="37.5" customHeight="1" x14ac:dyDescent="0.25">
      <c r="C1013" s="617"/>
      <c r="D1013" s="614"/>
      <c r="E1013" s="218">
        <v>2</v>
      </c>
      <c r="F1013" s="219" t="s">
        <v>662</v>
      </c>
      <c r="G1013" s="141">
        <v>1323.34</v>
      </c>
      <c r="H1013" s="269">
        <v>15287224</v>
      </c>
      <c r="I1013" s="193">
        <f>+G1013-G1011</f>
        <v>1134.52</v>
      </c>
      <c r="J1013" s="192"/>
      <c r="K1013" s="20">
        <v>0</v>
      </c>
      <c r="L1013" s="35" t="s">
        <v>23</v>
      </c>
      <c r="M1013" s="32">
        <v>100</v>
      </c>
      <c r="N1013" s="33" t="s">
        <v>1000</v>
      </c>
      <c r="O1013" s="33">
        <v>243</v>
      </c>
      <c r="Q10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1013" s="267"/>
      <c r="U1013" s="153"/>
    </row>
    <row r="1014" spans="1:21" ht="37.5" customHeight="1" x14ac:dyDescent="0.25">
      <c r="C1014" s="617"/>
      <c r="D1014" s="614"/>
      <c r="E1014" s="218">
        <v>4</v>
      </c>
      <c r="F1014" s="219" t="s">
        <v>664</v>
      </c>
      <c r="G1014" s="141">
        <v>1961.17</v>
      </c>
      <c r="H1014" s="269">
        <v>22655436</v>
      </c>
      <c r="I1014" s="193">
        <f>+G1014-G1011</f>
        <v>1772.3500000000001</v>
      </c>
      <c r="J1014" s="192"/>
      <c r="K1014" s="20">
        <v>0</v>
      </c>
      <c r="L1014" s="35" t="s">
        <v>23</v>
      </c>
      <c r="M1014" s="32">
        <v>100</v>
      </c>
      <c r="N1014" s="33" t="s">
        <v>1000</v>
      </c>
      <c r="O1014" s="33">
        <v>243</v>
      </c>
      <c r="Q10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1014" s="267"/>
      <c r="U1014" s="237"/>
    </row>
    <row r="1015" spans="1:21" ht="37.5" customHeight="1" thickBot="1" x14ac:dyDescent="0.3">
      <c r="C1015" s="618"/>
      <c r="D1015" s="615"/>
      <c r="E1015" s="220">
        <v>5</v>
      </c>
      <c r="F1015" s="221" t="s">
        <v>666</v>
      </c>
      <c r="G1015" s="164">
        <v>3069.31</v>
      </c>
      <c r="H1015" s="269">
        <v>35456669</v>
      </c>
      <c r="I1015" s="193">
        <f>+G1015-G1011</f>
        <v>2880.49</v>
      </c>
      <c r="J1015" s="192"/>
      <c r="K1015" s="20">
        <v>0</v>
      </c>
      <c r="L1015" s="35" t="s">
        <v>23</v>
      </c>
      <c r="M1015" s="32">
        <v>100</v>
      </c>
      <c r="N1015" s="33" t="s">
        <v>1000</v>
      </c>
      <c r="O1015" s="33">
        <v>243</v>
      </c>
      <c r="Q10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1015" s="267"/>
      <c r="U1015" s="153"/>
    </row>
  </sheetData>
  <sheetProtection algorithmName="SHA-512" hashValue="t6q6HTnCJ645c0PUsMeIXev0KIAu4+UGhfFRf4RjR4lN1Fc1ne0rgeGAJF7j0gljMnE2ZZx2VSiwqXCgp6TIDg==" saltValue="E5k6IGwAfuDMxwyADVf1MQ==" spinCount="100000" sheet="1" objects="1" scenarios="1"/>
  <autoFilter ref="A4:X297" xr:uid="{766763FE-D2F7-4927-AEA4-BC899EB2AA35}">
    <filterColumn colId="2" showButton="0"/>
    <filterColumn colId="3" showButton="0"/>
    <filterColumn colId="4" showButton="0"/>
    <filterColumn colId="5" showButton="0"/>
    <filterColumn colId="6" showButton="0"/>
  </autoFilter>
  <mergeCells count="307">
    <mergeCell ref="C345:C347"/>
    <mergeCell ref="D345:D347"/>
    <mergeCell ref="C348:C350"/>
    <mergeCell ref="D348:D350"/>
    <mergeCell ref="A337:F337"/>
    <mergeCell ref="C518:C532"/>
    <mergeCell ref="D518:D532"/>
    <mergeCell ref="C533:C547"/>
    <mergeCell ref="D533:D547"/>
    <mergeCell ref="D604:D608"/>
    <mergeCell ref="C609:C613"/>
    <mergeCell ref="D609:D613"/>
    <mergeCell ref="D729:D733"/>
    <mergeCell ref="C729:C733"/>
    <mergeCell ref="D723:D728"/>
    <mergeCell ref="C723:C728"/>
    <mergeCell ref="D717:D722"/>
    <mergeCell ref="C717:C722"/>
    <mergeCell ref="D707:D711"/>
    <mergeCell ref="C707:C711"/>
    <mergeCell ref="C563:C577"/>
    <mergeCell ref="D563:D577"/>
    <mergeCell ref="D594:D598"/>
    <mergeCell ref="C604:C608"/>
    <mergeCell ref="D1011:D1015"/>
    <mergeCell ref="C1011:C1015"/>
    <mergeCell ref="D702:D706"/>
    <mergeCell ref="C702:C706"/>
    <mergeCell ref="D697:D701"/>
    <mergeCell ref="C697:C701"/>
    <mergeCell ref="C548:C562"/>
    <mergeCell ref="D548:D562"/>
    <mergeCell ref="D792:D795"/>
    <mergeCell ref="C756:C760"/>
    <mergeCell ref="D756:D760"/>
    <mergeCell ref="C761:C765"/>
    <mergeCell ref="D761:D765"/>
    <mergeCell ref="C766:C768"/>
    <mergeCell ref="D766:D768"/>
    <mergeCell ref="D813:D815"/>
    <mergeCell ref="C833:C835"/>
    <mergeCell ref="D833:D835"/>
    <mergeCell ref="C773:C777"/>
    <mergeCell ref="D773:D777"/>
    <mergeCell ref="C788:C790"/>
    <mergeCell ref="D788:D790"/>
    <mergeCell ref="C792:C795"/>
    <mergeCell ref="C594:C598"/>
    <mergeCell ref="B692:B696"/>
    <mergeCell ref="C692:C696"/>
    <mergeCell ref="D692:D696"/>
    <mergeCell ref="C32:C34"/>
    <mergeCell ref="D32:D34"/>
    <mergeCell ref="C58:C60"/>
    <mergeCell ref="D58:D60"/>
    <mergeCell ref="C61:C63"/>
    <mergeCell ref="D61:D63"/>
    <mergeCell ref="C64:C66"/>
    <mergeCell ref="D64:D66"/>
    <mergeCell ref="C76:C78"/>
    <mergeCell ref="D76:D78"/>
    <mergeCell ref="C79:C81"/>
    <mergeCell ref="D79:D81"/>
    <mergeCell ref="C120:C128"/>
    <mergeCell ref="C93:C101"/>
    <mergeCell ref="D93:D101"/>
    <mergeCell ref="C102:C110"/>
    <mergeCell ref="D102:D110"/>
    <mergeCell ref="C111:C119"/>
    <mergeCell ref="D111:D119"/>
    <mergeCell ref="C147:C155"/>
    <mergeCell ref="D147:D155"/>
    <mergeCell ref="C44:C46"/>
    <mergeCell ref="C4:H5"/>
    <mergeCell ref="C129:C137"/>
    <mergeCell ref="D138:D146"/>
    <mergeCell ref="C202:C210"/>
    <mergeCell ref="D202:D210"/>
    <mergeCell ref="B687:B691"/>
    <mergeCell ref="C687:C691"/>
    <mergeCell ref="D687:D691"/>
    <mergeCell ref="C166:C174"/>
    <mergeCell ref="D166:D174"/>
    <mergeCell ref="D120:D128"/>
    <mergeCell ref="C157:C165"/>
    <mergeCell ref="D157:D165"/>
    <mergeCell ref="D129:D137"/>
    <mergeCell ref="C138:C146"/>
    <mergeCell ref="C458:C472"/>
    <mergeCell ref="D458:D472"/>
    <mergeCell ref="C473:C487"/>
    <mergeCell ref="D473:D487"/>
    <mergeCell ref="C488:C502"/>
    <mergeCell ref="D488:D502"/>
    <mergeCell ref="C503:C517"/>
    <mergeCell ref="D503:D517"/>
    <mergeCell ref="C295:C297"/>
    <mergeCell ref="D295:D297"/>
    <mergeCell ref="O32:O55"/>
    <mergeCell ref="C84:C92"/>
    <mergeCell ref="D84:D92"/>
    <mergeCell ref="C67:C69"/>
    <mergeCell ref="D67:D69"/>
    <mergeCell ref="C70:C72"/>
    <mergeCell ref="D70:D72"/>
    <mergeCell ref="C73:C75"/>
    <mergeCell ref="D73:D75"/>
    <mergeCell ref="D41:D43"/>
    <mergeCell ref="C41:C43"/>
    <mergeCell ref="D38:D40"/>
    <mergeCell ref="C38:C40"/>
    <mergeCell ref="D35:D37"/>
    <mergeCell ref="C35:C37"/>
    <mergeCell ref="D53:D55"/>
    <mergeCell ref="C53:C55"/>
    <mergeCell ref="D50:D52"/>
    <mergeCell ref="C50:C52"/>
    <mergeCell ref="D47:D49"/>
    <mergeCell ref="C47:C49"/>
    <mergeCell ref="D44:D46"/>
    <mergeCell ref="D211:D219"/>
    <mergeCell ref="C220:C228"/>
    <mergeCell ref="D220:D228"/>
    <mergeCell ref="C175:C183"/>
    <mergeCell ref="D175:D183"/>
    <mergeCell ref="C184:C192"/>
    <mergeCell ref="D184:D192"/>
    <mergeCell ref="C193:C201"/>
    <mergeCell ref="D193:D201"/>
    <mergeCell ref="C359:C361"/>
    <mergeCell ref="D359:D361"/>
    <mergeCell ref="C362:C364"/>
    <mergeCell ref="D362:D364"/>
    <mergeCell ref="C365:C367"/>
    <mergeCell ref="D365:D367"/>
    <mergeCell ref="C322:C324"/>
    <mergeCell ref="D322:D324"/>
    <mergeCell ref="C325:C327"/>
    <mergeCell ref="D325:D327"/>
    <mergeCell ref="C331:C333"/>
    <mergeCell ref="D331:D333"/>
    <mergeCell ref="C334:C336"/>
    <mergeCell ref="D334:D336"/>
    <mergeCell ref="C328:C330"/>
    <mergeCell ref="D328:D330"/>
    <mergeCell ref="C351:C353"/>
    <mergeCell ref="D351:D353"/>
    <mergeCell ref="C354:C356"/>
    <mergeCell ref="D354:D356"/>
    <mergeCell ref="C339:C341"/>
    <mergeCell ref="D339:D341"/>
    <mergeCell ref="C342:C344"/>
    <mergeCell ref="D342:D344"/>
    <mergeCell ref="D377:D379"/>
    <mergeCell ref="C380:C382"/>
    <mergeCell ref="D380:D382"/>
    <mergeCell ref="C385:C387"/>
    <mergeCell ref="D385:D387"/>
    <mergeCell ref="C368:C370"/>
    <mergeCell ref="D368:D370"/>
    <mergeCell ref="C371:C373"/>
    <mergeCell ref="D371:D373"/>
    <mergeCell ref="C374:C376"/>
    <mergeCell ref="D374:D376"/>
    <mergeCell ref="C383:H383"/>
    <mergeCell ref="C752:C755"/>
    <mergeCell ref="D752:D755"/>
    <mergeCell ref="C629:C633"/>
    <mergeCell ref="D629:D633"/>
    <mergeCell ref="C638:C641"/>
    <mergeCell ref="D638:D641"/>
    <mergeCell ref="C642:C645"/>
    <mergeCell ref="D642:D645"/>
    <mergeCell ref="D712:D716"/>
    <mergeCell ref="C712:C716"/>
    <mergeCell ref="D734:D738"/>
    <mergeCell ref="D743:D746"/>
    <mergeCell ref="C743:C746"/>
    <mergeCell ref="D739:D742"/>
    <mergeCell ref="C739:C742"/>
    <mergeCell ref="C734:C738"/>
    <mergeCell ref="D747:H747"/>
    <mergeCell ref="C836:C838"/>
    <mergeCell ref="D836:D838"/>
    <mergeCell ref="C796:C799"/>
    <mergeCell ref="D796:D799"/>
    <mergeCell ref="C800:C803"/>
    <mergeCell ref="D800:D803"/>
    <mergeCell ref="C804:C807"/>
    <mergeCell ref="D804:D807"/>
    <mergeCell ref="C813:C815"/>
    <mergeCell ref="C978:C981"/>
    <mergeCell ref="D978:D981"/>
    <mergeCell ref="C992:C995"/>
    <mergeCell ref="D992:D995"/>
    <mergeCell ref="C965:C967"/>
    <mergeCell ref="D965:D967"/>
    <mergeCell ref="C970:C973"/>
    <mergeCell ref="D970:D973"/>
    <mergeCell ref="C974:C977"/>
    <mergeCell ref="D974:D977"/>
    <mergeCell ref="C902:C904"/>
    <mergeCell ref="D902:D904"/>
    <mergeCell ref="C930:C931"/>
    <mergeCell ref="D930:D931"/>
    <mergeCell ref="C844:C847"/>
    <mergeCell ref="D844:D847"/>
    <mergeCell ref="C848:C851"/>
    <mergeCell ref="D848:D851"/>
    <mergeCell ref="C885:C887"/>
    <mergeCell ref="D885:D887"/>
    <mergeCell ref="J6:K6"/>
    <mergeCell ref="B697:B701"/>
    <mergeCell ref="B702:B706"/>
    <mergeCell ref="B707:B711"/>
    <mergeCell ref="B734:B738"/>
    <mergeCell ref="B739:B742"/>
    <mergeCell ref="B743:B746"/>
    <mergeCell ref="B712:B716"/>
    <mergeCell ref="B717:B722"/>
    <mergeCell ref="B723:B728"/>
    <mergeCell ref="B729:B733"/>
    <mergeCell ref="C657:C660"/>
    <mergeCell ref="D657:D660"/>
    <mergeCell ref="C661:C664"/>
    <mergeCell ref="D661:D664"/>
    <mergeCell ref="C614:C618"/>
    <mergeCell ref="D614:D618"/>
    <mergeCell ref="C619:C623"/>
    <mergeCell ref="D619:D623"/>
    <mergeCell ref="C624:C628"/>
    <mergeCell ref="D624:D628"/>
    <mergeCell ref="C599:C603"/>
    <mergeCell ref="D599:D603"/>
    <mergeCell ref="B563:B577"/>
    <mergeCell ref="C7:H7"/>
    <mergeCell ref="C30:H30"/>
    <mergeCell ref="C56:H56"/>
    <mergeCell ref="C82:H82"/>
    <mergeCell ref="C245:H245"/>
    <mergeCell ref="C264:H264"/>
    <mergeCell ref="C269:H269"/>
    <mergeCell ref="C299:H299"/>
    <mergeCell ref="C357:H357"/>
    <mergeCell ref="C313:C315"/>
    <mergeCell ref="D313:D315"/>
    <mergeCell ref="C316:C318"/>
    <mergeCell ref="D316:D318"/>
    <mergeCell ref="C319:C321"/>
    <mergeCell ref="D319:D321"/>
    <mergeCell ref="C304:C306"/>
    <mergeCell ref="D304:D306"/>
    <mergeCell ref="C307:C309"/>
    <mergeCell ref="D307:D309"/>
    <mergeCell ref="C310:C312"/>
    <mergeCell ref="D310:D312"/>
    <mergeCell ref="C301:C303"/>
    <mergeCell ref="D301:D303"/>
    <mergeCell ref="C211:C219"/>
    <mergeCell ref="C446:H446"/>
    <mergeCell ref="C456:H456"/>
    <mergeCell ref="C634:H634"/>
    <mergeCell ref="D1003:H1003"/>
    <mergeCell ref="D985:H985"/>
    <mergeCell ref="D982:H982"/>
    <mergeCell ref="D969:H969"/>
    <mergeCell ref="D958:H958"/>
    <mergeCell ref="D952:H952"/>
    <mergeCell ref="D937:H937"/>
    <mergeCell ref="D929:H929"/>
    <mergeCell ref="D925:H925"/>
    <mergeCell ref="D917:H917"/>
    <mergeCell ref="D907:H907"/>
    <mergeCell ref="D893:H893"/>
    <mergeCell ref="D888:H888"/>
    <mergeCell ref="D876:H876"/>
    <mergeCell ref="D874:H874"/>
    <mergeCell ref="D867:H867"/>
    <mergeCell ref="D854:H854"/>
    <mergeCell ref="D791:H791"/>
    <mergeCell ref="D787:H787"/>
    <mergeCell ref="C899:C901"/>
    <mergeCell ref="D899:D901"/>
    <mergeCell ref="X301:X303"/>
    <mergeCell ref="X307:X309"/>
    <mergeCell ref="X310:X312"/>
    <mergeCell ref="X316:X318"/>
    <mergeCell ref="X319:X321"/>
    <mergeCell ref="X322:X324"/>
    <mergeCell ref="X325:X327"/>
    <mergeCell ref="C424:H424"/>
    <mergeCell ref="C427:H427"/>
    <mergeCell ref="C419:C420"/>
    <mergeCell ref="D419:D420"/>
    <mergeCell ref="C400:C402"/>
    <mergeCell ref="D400:D402"/>
    <mergeCell ref="C403:C411"/>
    <mergeCell ref="D403:D411"/>
    <mergeCell ref="C413:C416"/>
    <mergeCell ref="D413:D416"/>
    <mergeCell ref="C389:C391"/>
    <mergeCell ref="D389:D391"/>
    <mergeCell ref="C394:C395"/>
    <mergeCell ref="D394:D395"/>
    <mergeCell ref="C398:C399"/>
    <mergeCell ref="D398:D399"/>
    <mergeCell ref="C377:C379"/>
  </mergeCells>
  <pageMargins left="0.7" right="0.7" top="0.75" bottom="0.75" header="0.3" footer="0.3"/>
  <pageSetup scale="40" orientation="portrait" r:id="rId1"/>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6EAEE-E85E-4C64-93AF-700F29A6CEC0}">
  <sheetPr filterMode="1">
    <tabColor theme="5" tint="0.79998168889431442"/>
  </sheetPr>
  <dimension ref="A1:V1015"/>
  <sheetViews>
    <sheetView view="pageBreakPreview" topLeftCell="C1" zoomScaleNormal="100" zoomScaleSheetLayoutView="100" workbookViewId="0">
      <pane ySplit="6" topLeftCell="A10" activePane="bottomLeft" state="frozen"/>
      <selection activeCell="C6" sqref="C6"/>
      <selection pane="bottomLeft" activeCell="C4" sqref="C4:H5"/>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hidden="1" customHeight="1" x14ac:dyDescent="0.25">
      <c r="A7" s="238"/>
      <c r="B7" s="9"/>
      <c r="C7" s="565" t="s">
        <v>15</v>
      </c>
      <c r="D7" s="566"/>
      <c r="E7" s="566"/>
      <c r="F7" s="566"/>
      <c r="G7" s="566"/>
      <c r="H7" s="566"/>
      <c r="I7" s="239"/>
      <c r="J7" s="253"/>
      <c r="K7" s="254"/>
      <c r="L7" s="11"/>
      <c r="M7" s="12"/>
      <c r="N7" s="13" t="s">
        <v>16</v>
      </c>
      <c r="O7" s="13"/>
      <c r="P7" s="4"/>
      <c r="Q7" s="108"/>
      <c r="R7" s="240"/>
      <c r="S7" s="13"/>
    </row>
    <row r="8" spans="1:20" hidden="1"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hidden="1"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hidden="1"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hidden="1"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hidden="1"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hidden="1"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hidden="1"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hidden="1"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hidden="1"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hidden="1"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hidden="1"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hidden="1"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hidden="1"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hidden="1"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6.25" thickBot="1" x14ac:dyDescent="0.3">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hidden="1"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t="15.75" hidden="1" thickBot="1" x14ac:dyDescent="0.3">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hidden="1"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hidden="1"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hidden="1"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hidden="1"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hidden="1"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hidden="1"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hidden="1"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hidden="1"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hidden="1"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hidden="1"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hidden="1"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hidden="1"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hidden="1"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hidden="1"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hidden="1"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hidden="1"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hidden="1"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hidden="1"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hidden="1"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t="15.75" hidden="1" thickBot="1" x14ac:dyDescent="0.3">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hidden="1"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hidden="1"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hidden="1"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hidden="1"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hidden="1"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hidden="1"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hidden="1"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hidden="1"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hidden="1"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hidden="1"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hidden="1"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hidden="1"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hidden="1"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hidden="1"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hidden="1"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hidden="1"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hidden="1"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hidden="1"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hidden="1"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t="15.75" hidden="1" thickBot="1" x14ac:dyDescent="0.3">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hidden="1"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hidden="1"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hidden="1"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hidden="1"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hidden="1"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hidden="1"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hidden="1"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hidden="1"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hidden="1"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hidden="1"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hidden="1"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hidden="1"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hidden="1"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hidden="1"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hidden="1"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hidden="1"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hidden="1"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hidden="1"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hidden="1"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hidden="1"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hidden="1"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hidden="1"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hidden="1"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hidden="1"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hidden="1"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hidden="1"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hidden="1"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hidden="1"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hidden="1"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hidden="1"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hidden="1"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hidden="1"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hidden="1"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hidden="1"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hidden="1"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hidden="1"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hidden="1"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hidden="1"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hidden="1"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hidden="1"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hidden="1"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hidden="1"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hidden="1"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hidden="1"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hidden="1"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hidden="1"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hidden="1"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hidden="1"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hidden="1"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hidden="1"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hidden="1"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hidden="1"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hidden="1"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hidden="1"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hidden="1"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hidden="1"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hidden="1"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hidden="1"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hidden="1"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hidden="1"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hidden="1"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hidden="1"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hidden="1"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hidden="1"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hidden="1"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hidden="1"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hidden="1"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hidden="1"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hidden="1"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hidden="1"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hidden="1"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hidden="1"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hidden="1"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hidden="1"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hidden="1"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hidden="1"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hidden="1"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hidden="1"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hidden="1"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hidden="1"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hidden="1"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hidden="1"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hidden="1"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hidden="1"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hidden="1"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hidden="1"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hidden="1"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hidden="1"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hidden="1"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hidden="1"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hidden="1"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hidden="1"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hidden="1"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hidden="1"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hidden="1"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hidden="1"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hidden="1"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hidden="1"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hidden="1"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hidden="1"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hidden="1"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hidden="1"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hidden="1"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hidden="1"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hidden="1"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hidden="1"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hidden="1"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hidden="1"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hidden="1"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hidden="1"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hidden="1"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hidden="1"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hidden="1"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hidden="1"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hidden="1"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hidden="1"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hidden="1"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hidden="1"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hidden="1"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hidden="1"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hidden="1"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hidden="1"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hidden="1"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hidden="1"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hidden="1"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hidden="1"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hidden="1"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hidden="1"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hidden="1"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customHeight="1" x14ac:dyDescent="0.25">
      <c r="A257" s="1"/>
      <c r="B257" s="145"/>
      <c r="C257" s="140">
        <v>90024</v>
      </c>
      <c r="D257" s="146" t="s">
        <v>171</v>
      </c>
      <c r="E257" s="140"/>
      <c r="F257" s="140" t="s">
        <v>22</v>
      </c>
      <c r="G257" s="141">
        <v>0</v>
      </c>
      <c r="H257" s="401">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hidden="1"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hidden="1"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hidden="1"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hidden="1"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hidden="1"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hidden="1"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hidden="1"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hidden="1"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15" hidden="1"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hidden="1" x14ac:dyDescent="0.25">
      <c r="A270" s="1"/>
      <c r="B270" s="59" t="s">
        <v>1</v>
      </c>
      <c r="C270" s="196" t="s">
        <v>1</v>
      </c>
      <c r="D270" s="196" t="s">
        <v>2</v>
      </c>
      <c r="E270" s="196" t="s">
        <v>3</v>
      </c>
      <c r="F270" s="196" t="s">
        <v>4</v>
      </c>
      <c r="G270" s="10" t="s">
        <v>5</v>
      </c>
      <c r="H270" s="269"/>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155">
        <v>2016</v>
      </c>
      <c r="D271" s="157" t="s">
        <v>184</v>
      </c>
      <c r="E271" s="140"/>
      <c r="F271" s="140" t="s">
        <v>22</v>
      </c>
      <c r="G271" s="141">
        <v>449.27</v>
      </c>
      <c r="H271" s="269">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85.5" x14ac:dyDescent="0.25">
      <c r="A272" s="1"/>
      <c r="B272" s="78"/>
      <c r="C272" s="155" t="s">
        <v>1015</v>
      </c>
      <c r="D272" s="157" t="s">
        <v>1069</v>
      </c>
      <c r="E272" s="384"/>
      <c r="F272" s="464" t="s">
        <v>22</v>
      </c>
      <c r="G272" s="482">
        <v>0</v>
      </c>
      <c r="H272" s="483" t="s">
        <v>189</v>
      </c>
      <c r="I272" s="171"/>
      <c r="J272" s="20"/>
      <c r="K272" s="20"/>
      <c r="L272" s="31"/>
      <c r="M272" s="32"/>
      <c r="N272" s="33"/>
      <c r="O272" s="66"/>
      <c r="P272" s="34"/>
      <c r="Q272" s="108"/>
      <c r="R272" s="16"/>
      <c r="S272" s="32"/>
      <c r="T272" s="267"/>
    </row>
    <row r="273" spans="1:20" ht="99.75" x14ac:dyDescent="0.25">
      <c r="A273" s="1"/>
      <c r="B273" s="78"/>
      <c r="C273" s="140">
        <v>90044</v>
      </c>
      <c r="D273" s="157" t="s">
        <v>1071</v>
      </c>
      <c r="E273" s="408"/>
      <c r="F273" s="140" t="s">
        <v>22</v>
      </c>
      <c r="G273" s="141">
        <v>0</v>
      </c>
      <c r="H273" s="401">
        <v>0</v>
      </c>
      <c r="I273" s="171"/>
      <c r="J273" s="90"/>
      <c r="K273" s="20">
        <v>0</v>
      </c>
      <c r="L273" s="51" t="s">
        <v>186</v>
      </c>
      <c r="M273" s="52">
        <v>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3" s="25" t="s">
        <v>186</v>
      </c>
      <c r="S273" s="52">
        <v>0</v>
      </c>
      <c r="T273" s="267"/>
    </row>
    <row r="274" spans="1:20" ht="128.25" hidden="1" x14ac:dyDescent="0.25">
      <c r="A274" s="1"/>
      <c r="B274" s="78"/>
      <c r="C274" s="140">
        <v>91094</v>
      </c>
      <c r="D274" s="157" t="s">
        <v>190</v>
      </c>
      <c r="E274" s="140"/>
      <c r="F274" s="140" t="s">
        <v>22</v>
      </c>
      <c r="G274" s="141">
        <v>179.74</v>
      </c>
      <c r="H274" s="269">
        <v>2076356</v>
      </c>
      <c r="I274" s="171"/>
      <c r="J274" s="20"/>
      <c r="K274" s="20">
        <v>0</v>
      </c>
      <c r="L274" s="51" t="s">
        <v>186</v>
      </c>
      <c r="M274" s="52">
        <v>40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4" s="25" t="s">
        <v>186</v>
      </c>
      <c r="S274" s="52">
        <v>40</v>
      </c>
      <c r="T274" s="267"/>
    </row>
    <row r="275" spans="1:20" ht="128.25" hidden="1" x14ac:dyDescent="0.25">
      <c r="A275" s="1"/>
      <c r="B275" s="78"/>
      <c r="C275" s="140">
        <v>91095</v>
      </c>
      <c r="D275" s="157" t="s">
        <v>192</v>
      </c>
      <c r="E275" s="140"/>
      <c r="F275" s="140" t="s">
        <v>22</v>
      </c>
      <c r="G275" s="141">
        <v>224.66</v>
      </c>
      <c r="H275" s="269">
        <v>2595272</v>
      </c>
      <c r="I275" s="171"/>
      <c r="J275" s="20"/>
      <c r="K275" s="20">
        <v>0</v>
      </c>
      <c r="L275" s="51" t="s">
        <v>186</v>
      </c>
      <c r="M275" s="52">
        <v>50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5" s="25" t="s">
        <v>186</v>
      </c>
      <c r="S275" s="52">
        <v>50</v>
      </c>
      <c r="T275" s="267"/>
    </row>
    <row r="276" spans="1:20" ht="142.5" hidden="1" x14ac:dyDescent="0.25">
      <c r="A276" s="1"/>
      <c r="B276" s="78"/>
      <c r="C276" s="140">
        <v>91096</v>
      </c>
      <c r="D276" s="157" t="s">
        <v>194</v>
      </c>
      <c r="E276" s="140"/>
      <c r="F276" s="140" t="s">
        <v>22</v>
      </c>
      <c r="G276" s="141">
        <v>269.61</v>
      </c>
      <c r="H276" s="269">
        <v>3114535</v>
      </c>
      <c r="I276" s="171"/>
      <c r="J276" s="20"/>
      <c r="K276" s="20">
        <v>0</v>
      </c>
      <c r="L276" s="51" t="s">
        <v>186</v>
      </c>
      <c r="M276" s="52">
        <v>60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6" s="25" t="s">
        <v>186</v>
      </c>
      <c r="S276" s="52">
        <v>60</v>
      </c>
      <c r="T276" s="267"/>
    </row>
    <row r="277" spans="1:20" ht="128.25" hidden="1" x14ac:dyDescent="0.25">
      <c r="A277" s="1"/>
      <c r="B277" s="78"/>
      <c r="C277" s="148">
        <v>92094</v>
      </c>
      <c r="D277" s="157" t="s">
        <v>196</v>
      </c>
      <c r="E277" s="140"/>
      <c r="F277" s="140" t="s">
        <v>22</v>
      </c>
      <c r="G277" s="141">
        <v>314.52999999999997</v>
      </c>
      <c r="H277" s="269">
        <v>3633451</v>
      </c>
      <c r="I277" s="171"/>
      <c r="J277" s="20"/>
      <c r="K277" s="20">
        <v>0</v>
      </c>
      <c r="L277" s="51" t="s">
        <v>186</v>
      </c>
      <c r="M277" s="52">
        <v>70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7" s="25" t="s">
        <v>186</v>
      </c>
      <c r="S277" s="52">
        <v>70</v>
      </c>
      <c r="T277" s="267"/>
    </row>
    <row r="278" spans="1:20" ht="128.25" hidden="1" x14ac:dyDescent="0.25">
      <c r="A278" s="1"/>
      <c r="B278" s="78"/>
      <c r="C278" s="148">
        <v>92095</v>
      </c>
      <c r="D278" s="157" t="s">
        <v>198</v>
      </c>
      <c r="E278" s="140"/>
      <c r="F278" s="140" t="s">
        <v>22</v>
      </c>
      <c r="G278" s="141">
        <v>359.44</v>
      </c>
      <c r="H278" s="269">
        <v>4152251</v>
      </c>
      <c r="I278" s="171"/>
      <c r="J278" s="20"/>
      <c r="K278" s="20">
        <v>0</v>
      </c>
      <c r="L278" s="51" t="s">
        <v>186</v>
      </c>
      <c r="M278" s="52">
        <v>80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8" s="25" t="s">
        <v>186</v>
      </c>
      <c r="S278" s="52">
        <v>80</v>
      </c>
      <c r="T278" s="267"/>
    </row>
    <row r="279" spans="1:20" ht="128.25" hidden="1" x14ac:dyDescent="0.25">
      <c r="A279" s="1"/>
      <c r="B279" s="78"/>
      <c r="C279" s="148">
        <v>92096</v>
      </c>
      <c r="D279" s="157" t="s">
        <v>200</v>
      </c>
      <c r="E279" s="140"/>
      <c r="F279" s="140" t="s">
        <v>22</v>
      </c>
      <c r="G279" s="141">
        <v>404.4</v>
      </c>
      <c r="H279" s="269">
        <v>4671629</v>
      </c>
      <c r="I279" s="171"/>
      <c r="J279" s="20"/>
      <c r="K279" s="20">
        <v>0</v>
      </c>
      <c r="L279" s="51" t="s">
        <v>186</v>
      </c>
      <c r="M279" s="52">
        <v>90</v>
      </c>
      <c r="N279" s="66" t="s">
        <v>24</v>
      </c>
      <c r="O279" s="66"/>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9" s="25" t="s">
        <v>186</v>
      </c>
      <c r="S279" s="52">
        <v>90</v>
      </c>
      <c r="T279" s="267"/>
    </row>
    <row r="280" spans="1:20" hidden="1" x14ac:dyDescent="0.25">
      <c r="A280" s="1"/>
      <c r="B280" s="78">
        <v>2017</v>
      </c>
      <c r="C280" s="155">
        <v>2017</v>
      </c>
      <c r="D280" s="157" t="s">
        <v>202</v>
      </c>
      <c r="E280" s="140"/>
      <c r="F280" s="140" t="s">
        <v>22</v>
      </c>
      <c r="G280" s="141">
        <v>470.48</v>
      </c>
      <c r="H280" s="269">
        <v>5434985</v>
      </c>
      <c r="I280" s="171"/>
      <c r="J280" s="20"/>
      <c r="K280" s="20">
        <v>0</v>
      </c>
      <c r="L280" s="31" t="s">
        <v>186</v>
      </c>
      <c r="M280" s="32">
        <v>100</v>
      </c>
      <c r="N280" s="33" t="s">
        <v>24</v>
      </c>
      <c r="O280" s="33"/>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80" s="16" t="s">
        <v>186</v>
      </c>
      <c r="S280" s="32">
        <v>100</v>
      </c>
      <c r="T280" s="267"/>
    </row>
    <row r="281" spans="1:20" ht="42.75" x14ac:dyDescent="0.25">
      <c r="A281" s="1"/>
      <c r="B281" s="89"/>
      <c r="C281" s="155" t="s">
        <v>1017</v>
      </c>
      <c r="D281" s="157" t="s">
        <v>1031</v>
      </c>
      <c r="E281" s="384"/>
      <c r="F281" s="464" t="s">
        <v>22</v>
      </c>
      <c r="G281" s="482">
        <v>0</v>
      </c>
      <c r="H281" s="483" t="s">
        <v>189</v>
      </c>
      <c r="I281" s="171"/>
      <c r="J281" s="20"/>
      <c r="K281" s="20"/>
      <c r="L281" s="31"/>
      <c r="M281" s="32"/>
      <c r="N281" s="33"/>
      <c r="O281" s="33"/>
      <c r="P281" s="34"/>
      <c r="Q281" s="108"/>
      <c r="R281" s="16"/>
      <c r="S281" s="32"/>
      <c r="T281" s="267"/>
    </row>
    <row r="282" spans="1:20" ht="57" x14ac:dyDescent="0.25">
      <c r="A282" s="1"/>
      <c r="B282" s="89"/>
      <c r="C282" s="140">
        <v>90046</v>
      </c>
      <c r="D282" s="157" t="s">
        <v>1072</v>
      </c>
      <c r="E282" s="408"/>
      <c r="F282" s="140" t="s">
        <v>22</v>
      </c>
      <c r="G282" s="141">
        <v>0</v>
      </c>
      <c r="H282" s="401">
        <v>0</v>
      </c>
      <c r="I282" s="171"/>
      <c r="J282" s="20"/>
      <c r="K282" s="20">
        <v>0</v>
      </c>
      <c r="L282" s="51" t="s">
        <v>186</v>
      </c>
      <c r="M282" s="52">
        <v>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2" s="25" t="s">
        <v>186</v>
      </c>
      <c r="S282" s="52">
        <v>0</v>
      </c>
      <c r="T282" s="267"/>
    </row>
    <row r="283" spans="1:20" ht="114" hidden="1" x14ac:dyDescent="0.25">
      <c r="A283" s="1"/>
      <c r="B283" s="89"/>
      <c r="C283" s="140">
        <v>91097</v>
      </c>
      <c r="D283" s="157" t="s">
        <v>205</v>
      </c>
      <c r="E283" s="140"/>
      <c r="F283" s="140" t="s">
        <v>22</v>
      </c>
      <c r="G283" s="141">
        <v>188.18</v>
      </c>
      <c r="H283" s="269">
        <v>2173855</v>
      </c>
      <c r="I283" s="171"/>
      <c r="J283" s="20"/>
      <c r="K283" s="20">
        <v>0</v>
      </c>
      <c r="L283" s="51" t="s">
        <v>186</v>
      </c>
      <c r="M283" s="52">
        <v>40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3" s="25" t="s">
        <v>186</v>
      </c>
      <c r="S283" s="52">
        <v>40</v>
      </c>
      <c r="T283" s="267"/>
    </row>
    <row r="284" spans="1:20" ht="114" hidden="1" x14ac:dyDescent="0.25">
      <c r="A284" s="1"/>
      <c r="B284" s="89"/>
      <c r="C284" s="140">
        <v>91098</v>
      </c>
      <c r="D284" s="157" t="s">
        <v>207</v>
      </c>
      <c r="E284" s="140"/>
      <c r="F284" s="140" t="s">
        <v>22</v>
      </c>
      <c r="G284" s="141">
        <v>235.26</v>
      </c>
      <c r="H284" s="269">
        <v>2717724</v>
      </c>
      <c r="I284" s="171"/>
      <c r="J284" s="20"/>
      <c r="K284" s="20">
        <v>0</v>
      </c>
      <c r="L284" s="51" t="s">
        <v>186</v>
      </c>
      <c r="M284" s="52">
        <v>50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4" s="25" t="s">
        <v>186</v>
      </c>
      <c r="S284" s="52">
        <v>50</v>
      </c>
      <c r="T284" s="267"/>
    </row>
    <row r="285" spans="1:20" ht="128.25" hidden="1" x14ac:dyDescent="0.25">
      <c r="A285" s="1"/>
      <c r="B285" s="89"/>
      <c r="C285" s="140">
        <v>91099</v>
      </c>
      <c r="D285" s="197" t="s">
        <v>209</v>
      </c>
      <c r="E285" s="140"/>
      <c r="F285" s="140" t="s">
        <v>22</v>
      </c>
      <c r="G285" s="141">
        <v>282.29000000000002</v>
      </c>
      <c r="H285" s="269">
        <v>3261014</v>
      </c>
      <c r="I285" s="171"/>
      <c r="J285" s="20"/>
      <c r="K285" s="20">
        <v>0</v>
      </c>
      <c r="L285" s="51" t="s">
        <v>186</v>
      </c>
      <c r="M285" s="52">
        <v>60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5" s="25" t="s">
        <v>186</v>
      </c>
      <c r="S285" s="52">
        <v>60</v>
      </c>
      <c r="T285" s="267"/>
    </row>
    <row r="286" spans="1:20" ht="114" hidden="1" x14ac:dyDescent="0.25">
      <c r="A286" s="1"/>
      <c r="B286" s="89"/>
      <c r="C286" s="148">
        <v>92097</v>
      </c>
      <c r="D286" s="157" t="s">
        <v>211</v>
      </c>
      <c r="E286" s="140"/>
      <c r="F286" s="140" t="s">
        <v>22</v>
      </c>
      <c r="G286" s="141">
        <v>329.33</v>
      </c>
      <c r="H286" s="269">
        <v>3804420</v>
      </c>
      <c r="I286" s="171"/>
      <c r="J286" s="20"/>
      <c r="K286" s="20">
        <v>0</v>
      </c>
      <c r="L286" s="51" t="s">
        <v>186</v>
      </c>
      <c r="M286" s="52">
        <v>70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6" s="25" t="s">
        <v>186</v>
      </c>
      <c r="S286" s="52">
        <v>70</v>
      </c>
      <c r="T286" s="267"/>
    </row>
    <row r="287" spans="1:20" ht="114" hidden="1" x14ac:dyDescent="0.25">
      <c r="A287" s="1"/>
      <c r="B287" s="89"/>
      <c r="C287" s="148">
        <v>92098</v>
      </c>
      <c r="D287" s="157" t="s">
        <v>213</v>
      </c>
      <c r="E287" s="140"/>
      <c r="F287" s="140" t="s">
        <v>22</v>
      </c>
      <c r="G287" s="141">
        <v>376.41</v>
      </c>
      <c r="H287" s="269">
        <v>4348288</v>
      </c>
      <c r="I287" s="171"/>
      <c r="J287" s="20"/>
      <c r="K287" s="20">
        <v>0</v>
      </c>
      <c r="L287" s="51" t="s">
        <v>186</v>
      </c>
      <c r="M287" s="52">
        <v>80</v>
      </c>
      <c r="N287" s="66" t="s">
        <v>24</v>
      </c>
      <c r="O287" s="66"/>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7" s="25" t="s">
        <v>186</v>
      </c>
      <c r="S287" s="52">
        <v>80</v>
      </c>
      <c r="T287" s="267"/>
    </row>
    <row r="288" spans="1:20" ht="114" hidden="1" x14ac:dyDescent="0.25">
      <c r="A288" s="1"/>
      <c r="B288" s="89"/>
      <c r="C288" s="148">
        <v>92099</v>
      </c>
      <c r="D288" s="157" t="s">
        <v>215</v>
      </c>
      <c r="E288" s="140"/>
      <c r="F288" s="140" t="s">
        <v>22</v>
      </c>
      <c r="G288" s="141">
        <v>423.44</v>
      </c>
      <c r="H288" s="269">
        <v>4891579</v>
      </c>
      <c r="I288" s="171"/>
      <c r="J288" s="15"/>
      <c r="K288" s="20">
        <v>0</v>
      </c>
      <c r="L288" s="51" t="s">
        <v>186</v>
      </c>
      <c r="M288" s="52">
        <v>90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8" s="25" t="s">
        <v>186</v>
      </c>
      <c r="S288" s="52">
        <v>90</v>
      </c>
      <c r="T288" s="267"/>
    </row>
    <row r="289" spans="1:20" hidden="1" x14ac:dyDescent="0.25">
      <c r="A289" s="1"/>
      <c r="B289" s="89">
        <v>2018</v>
      </c>
      <c r="C289" s="155">
        <v>2018</v>
      </c>
      <c r="D289" s="157" t="s">
        <v>217</v>
      </c>
      <c r="E289" s="140"/>
      <c r="F289" s="140" t="s">
        <v>22</v>
      </c>
      <c r="G289" s="141">
        <v>466.96</v>
      </c>
      <c r="H289" s="269">
        <v>5394322</v>
      </c>
      <c r="I289" s="171"/>
      <c r="J289" s="15"/>
      <c r="K289" s="20">
        <v>0</v>
      </c>
      <c r="L289" s="31" t="s">
        <v>186</v>
      </c>
      <c r="M289" s="32">
        <v>100</v>
      </c>
      <c r="N289" s="33" t="s">
        <v>24</v>
      </c>
      <c r="O289" s="33"/>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9" s="16" t="s">
        <v>186</v>
      </c>
      <c r="S289" s="32">
        <v>100</v>
      </c>
      <c r="T289" s="267"/>
    </row>
    <row r="290" spans="1:20" ht="42.75" x14ac:dyDescent="0.25">
      <c r="A290" s="1"/>
      <c r="B290" s="89"/>
      <c r="C290" s="155" t="s">
        <v>1019</v>
      </c>
      <c r="D290" s="157" t="s">
        <v>1033</v>
      </c>
      <c r="E290" s="384"/>
      <c r="F290" s="464" t="s">
        <v>22</v>
      </c>
      <c r="G290" s="482">
        <v>0</v>
      </c>
      <c r="H290" s="483" t="s">
        <v>189</v>
      </c>
      <c r="I290" s="171"/>
      <c r="J290" s="15"/>
      <c r="K290" s="20"/>
      <c r="L290" s="31"/>
      <c r="M290" s="32"/>
      <c r="N290" s="33"/>
      <c r="O290" s="33"/>
      <c r="P290" s="34"/>
      <c r="Q290" s="108"/>
      <c r="R290" s="16"/>
      <c r="S290" s="32"/>
      <c r="T290" s="267"/>
    </row>
    <row r="291" spans="1:20" ht="43.5" thickBot="1" x14ac:dyDescent="0.3">
      <c r="A291" s="1"/>
      <c r="B291" s="89"/>
      <c r="C291" s="140">
        <v>90045</v>
      </c>
      <c r="D291" s="157" t="s">
        <v>1073</v>
      </c>
      <c r="E291" s="408"/>
      <c r="F291" s="140" t="s">
        <v>22</v>
      </c>
      <c r="G291" s="141">
        <v>0</v>
      </c>
      <c r="H291" s="401">
        <v>0</v>
      </c>
      <c r="I291" s="171"/>
      <c r="J291" s="20"/>
      <c r="K291" s="20">
        <v>0</v>
      </c>
      <c r="L291" s="51" t="s">
        <v>186</v>
      </c>
      <c r="M291" s="52">
        <v>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91" s="25" t="s">
        <v>186</v>
      </c>
      <c r="S291" s="52">
        <v>0</v>
      </c>
      <c r="T291" s="267"/>
    </row>
    <row r="292" spans="1:20" ht="100.5" hidden="1" thickBot="1" x14ac:dyDescent="0.3">
      <c r="A292" s="1"/>
      <c r="B292" s="89"/>
      <c r="C292" s="140">
        <v>91100</v>
      </c>
      <c r="D292" s="157" t="s">
        <v>220</v>
      </c>
      <c r="E292" s="140"/>
      <c r="F292" s="140" t="s">
        <v>22</v>
      </c>
      <c r="G292" s="141">
        <v>186.78</v>
      </c>
      <c r="H292" s="269">
        <v>2157683</v>
      </c>
      <c r="I292" s="171"/>
      <c r="J292" s="20"/>
      <c r="K292" s="20">
        <v>0</v>
      </c>
      <c r="L292" s="51" t="s">
        <v>186</v>
      </c>
      <c r="M292" s="52">
        <v>40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92" s="25" t="s">
        <v>186</v>
      </c>
      <c r="S292" s="52">
        <v>40</v>
      </c>
      <c r="T292" s="267"/>
    </row>
    <row r="293" spans="1:20" ht="100.5" hidden="1" thickBot="1" x14ac:dyDescent="0.3">
      <c r="A293" s="1"/>
      <c r="B293" s="89"/>
      <c r="C293" s="140">
        <v>91101</v>
      </c>
      <c r="D293" s="157" t="s">
        <v>222</v>
      </c>
      <c r="E293" s="140"/>
      <c r="F293" s="140" t="s">
        <v>22</v>
      </c>
      <c r="G293" s="141">
        <v>233.48</v>
      </c>
      <c r="H293" s="269">
        <v>2697161</v>
      </c>
      <c r="I293" s="171"/>
      <c r="J293" s="20"/>
      <c r="K293" s="20">
        <v>0</v>
      </c>
      <c r="L293" s="51" t="s">
        <v>186</v>
      </c>
      <c r="M293" s="52">
        <v>50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3" s="25" t="s">
        <v>186</v>
      </c>
      <c r="S293" s="52">
        <v>50</v>
      </c>
      <c r="T293" s="267"/>
    </row>
    <row r="294" spans="1:20" ht="114.75" hidden="1" thickBot="1" x14ac:dyDescent="0.3">
      <c r="A294" s="1"/>
      <c r="B294" s="89"/>
      <c r="C294" s="140">
        <v>91102</v>
      </c>
      <c r="D294" s="157" t="s">
        <v>224</v>
      </c>
      <c r="E294" s="140"/>
      <c r="F294" s="140" t="s">
        <v>22</v>
      </c>
      <c r="G294" s="141">
        <v>280.17</v>
      </c>
      <c r="H294" s="269">
        <v>3236524</v>
      </c>
      <c r="I294" s="171"/>
      <c r="J294" s="20"/>
      <c r="K294" s="20">
        <v>0</v>
      </c>
      <c r="L294" s="51" t="s">
        <v>186</v>
      </c>
      <c r="M294" s="52">
        <v>60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4" s="25" t="s">
        <v>186</v>
      </c>
      <c r="S294" s="52">
        <v>60</v>
      </c>
      <c r="T294" s="267"/>
    </row>
    <row r="295" spans="1:20" ht="100.5" hidden="1" thickBot="1" x14ac:dyDescent="0.3">
      <c r="A295" s="1"/>
      <c r="B295" s="89"/>
      <c r="C295" s="148">
        <v>92100</v>
      </c>
      <c r="D295" s="157" t="s">
        <v>226</v>
      </c>
      <c r="E295" s="140"/>
      <c r="F295" s="140" t="s">
        <v>22</v>
      </c>
      <c r="G295" s="141">
        <v>326.87</v>
      </c>
      <c r="H295" s="269">
        <v>3776002</v>
      </c>
      <c r="I295" s="171"/>
      <c r="J295" s="20"/>
      <c r="K295" s="20">
        <v>0</v>
      </c>
      <c r="L295" s="51" t="s">
        <v>186</v>
      </c>
      <c r="M295" s="52">
        <v>70</v>
      </c>
      <c r="N295" s="66" t="s">
        <v>24</v>
      </c>
      <c r="O295" s="66"/>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5" s="25" t="s">
        <v>186</v>
      </c>
      <c r="S295" s="52">
        <v>70</v>
      </c>
      <c r="T295" s="267"/>
    </row>
    <row r="296" spans="1:20" ht="100.5" hidden="1" thickBot="1" x14ac:dyDescent="0.3">
      <c r="A296" s="1"/>
      <c r="B296" s="89"/>
      <c r="C296" s="148">
        <v>92101</v>
      </c>
      <c r="D296" s="157" t="s">
        <v>228</v>
      </c>
      <c r="E296" s="140"/>
      <c r="F296" s="140" t="s">
        <v>22</v>
      </c>
      <c r="G296" s="141">
        <v>373.56</v>
      </c>
      <c r="H296" s="269">
        <v>4315365</v>
      </c>
      <c r="I296" s="171"/>
      <c r="J296" s="20"/>
      <c r="K296" s="20">
        <v>0</v>
      </c>
      <c r="L296" s="51" t="s">
        <v>186</v>
      </c>
      <c r="M296" s="52">
        <v>80</v>
      </c>
      <c r="N296" s="66" t="s">
        <v>24</v>
      </c>
      <c r="O296" s="66"/>
      <c r="P296" s="34"/>
      <c r="Q2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6" s="25" t="s">
        <v>186</v>
      </c>
      <c r="S296" s="52">
        <v>80</v>
      </c>
      <c r="T296" s="267"/>
    </row>
    <row r="297" spans="1:20" ht="100.5" hidden="1" thickBot="1" x14ac:dyDescent="0.3">
      <c r="A297" s="1"/>
      <c r="B297" s="89"/>
      <c r="C297" s="209">
        <v>92102</v>
      </c>
      <c r="D297" s="165" t="s">
        <v>230</v>
      </c>
      <c r="E297" s="150"/>
      <c r="F297" s="150" t="s">
        <v>22</v>
      </c>
      <c r="G297" s="158">
        <v>420.26</v>
      </c>
      <c r="H297" s="269">
        <v>4854844</v>
      </c>
      <c r="I297" s="171"/>
      <c r="J297" s="15"/>
      <c r="K297" s="20">
        <v>0</v>
      </c>
      <c r="L297" s="51" t="s">
        <v>186</v>
      </c>
      <c r="M297" s="52">
        <v>90</v>
      </c>
      <c r="N297" s="66" t="s">
        <v>24</v>
      </c>
      <c r="O297" s="66"/>
      <c r="P297" s="34"/>
      <c r="Q2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7" s="25" t="s">
        <v>186</v>
      </c>
      <c r="S297" s="52">
        <v>90</v>
      </c>
      <c r="T297" s="267"/>
    </row>
    <row r="298" spans="1:20" ht="30.6" customHeight="1" x14ac:dyDescent="0.25">
      <c r="A298" s="1"/>
      <c r="B298" s="89"/>
      <c r="C298" s="641" t="s">
        <v>1026</v>
      </c>
      <c r="D298" s="527" t="s">
        <v>1082</v>
      </c>
      <c r="E298" s="450">
        <v>1</v>
      </c>
      <c r="F298" s="161" t="s">
        <v>234</v>
      </c>
      <c r="G298" s="195">
        <v>0</v>
      </c>
      <c r="H298" s="403">
        <v>0</v>
      </c>
      <c r="I298" s="171"/>
      <c r="J298" s="15"/>
      <c r="K298" s="20"/>
      <c r="L298" s="51"/>
      <c r="M298" s="52"/>
      <c r="N298" s="66"/>
      <c r="O298" s="66"/>
      <c r="P298" s="34"/>
      <c r="Q298" s="108"/>
      <c r="R298" s="25"/>
      <c r="S298" s="52"/>
      <c r="T298" s="267"/>
    </row>
    <row r="299" spans="1:20" ht="42" customHeight="1" x14ac:dyDescent="0.25">
      <c r="A299" s="1"/>
      <c r="B299" s="89"/>
      <c r="C299" s="642"/>
      <c r="D299" s="528"/>
      <c r="E299" s="451">
        <v>2</v>
      </c>
      <c r="F299" s="140" t="s">
        <v>235</v>
      </c>
      <c r="G299" s="141">
        <v>0</v>
      </c>
      <c r="H299" s="401">
        <v>0</v>
      </c>
      <c r="I299" s="171"/>
      <c r="J299" s="15"/>
      <c r="K299" s="20"/>
      <c r="L299" s="51"/>
      <c r="M299" s="52"/>
      <c r="N299" s="66"/>
      <c r="O299" s="66"/>
      <c r="P299" s="34"/>
      <c r="Q299" s="108"/>
      <c r="R299" s="25"/>
      <c r="S299" s="52"/>
      <c r="T299" s="267"/>
    </row>
    <row r="300" spans="1:20" ht="51.6" customHeight="1" thickBot="1" x14ac:dyDescent="0.3">
      <c r="A300" s="1"/>
      <c r="B300" s="89"/>
      <c r="C300" s="643"/>
      <c r="D300" s="529"/>
      <c r="E300" s="452">
        <v>3</v>
      </c>
      <c r="F300" s="163" t="s">
        <v>236</v>
      </c>
      <c r="G300" s="164">
        <v>0</v>
      </c>
      <c r="H300" s="401">
        <v>0</v>
      </c>
      <c r="I300" s="171"/>
      <c r="J300" s="15"/>
      <c r="K300" s="20"/>
      <c r="L300" s="51"/>
      <c r="M300" s="52"/>
      <c r="N300" s="66"/>
      <c r="O300" s="66"/>
      <c r="P300" s="34"/>
      <c r="Q300" s="108"/>
      <c r="R300" s="25"/>
      <c r="S300" s="52"/>
      <c r="T300" s="267"/>
    </row>
    <row r="301" spans="1:20" ht="31.9" customHeight="1" x14ac:dyDescent="0.25">
      <c r="A301" s="1"/>
      <c r="B301" s="89">
        <v>90085</v>
      </c>
      <c r="C301" s="641" t="s">
        <v>232</v>
      </c>
      <c r="D301" s="527" t="s">
        <v>1083</v>
      </c>
      <c r="E301" s="441">
        <v>1</v>
      </c>
      <c r="F301" s="161" t="s">
        <v>234</v>
      </c>
      <c r="G301" s="195">
        <v>0</v>
      </c>
      <c r="H301" s="403">
        <v>0</v>
      </c>
      <c r="I301" s="171"/>
      <c r="J301" s="20"/>
      <c r="K301" s="20">
        <v>0</v>
      </c>
      <c r="L301" s="31" t="s">
        <v>186</v>
      </c>
      <c r="M301" s="32">
        <v>0</v>
      </c>
      <c r="N301" s="33" t="s">
        <v>24</v>
      </c>
      <c r="O301" s="33"/>
      <c r="P301" s="34"/>
      <c r="Q3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301" s="16" t="s">
        <v>186</v>
      </c>
      <c r="S301" s="32">
        <v>0</v>
      </c>
      <c r="T301" s="267"/>
    </row>
    <row r="302" spans="1:20" ht="41.45" customHeight="1" x14ac:dyDescent="0.25">
      <c r="A302" s="1">
        <v>90086</v>
      </c>
      <c r="B302" s="89"/>
      <c r="C302" s="642"/>
      <c r="D302" s="528"/>
      <c r="E302" s="418">
        <v>2</v>
      </c>
      <c r="F302" s="140" t="s">
        <v>235</v>
      </c>
      <c r="G302" s="141">
        <v>0</v>
      </c>
      <c r="H302" s="401">
        <v>0</v>
      </c>
      <c r="I302" s="171"/>
      <c r="J302" s="20"/>
      <c r="K302" s="20">
        <v>0</v>
      </c>
      <c r="L302" s="31" t="s">
        <v>186</v>
      </c>
      <c r="M302" s="32">
        <v>0</v>
      </c>
      <c r="N302" s="33" t="s">
        <v>24</v>
      </c>
      <c r="O302" s="33"/>
      <c r="P302" s="34"/>
      <c r="Q302" s="108"/>
      <c r="R302" s="16"/>
      <c r="S302" s="32"/>
      <c r="T302" s="267"/>
    </row>
    <row r="303" spans="1:20" ht="42.6" customHeight="1" thickBot="1" x14ac:dyDescent="0.3">
      <c r="A303" s="1">
        <v>90087</v>
      </c>
      <c r="B303" s="89"/>
      <c r="C303" s="643"/>
      <c r="D303" s="529"/>
      <c r="E303" s="443">
        <v>3</v>
      </c>
      <c r="F303" s="163" t="s">
        <v>236</v>
      </c>
      <c r="G303" s="164">
        <v>0</v>
      </c>
      <c r="H303" s="401">
        <v>0</v>
      </c>
      <c r="I303" s="171"/>
      <c r="J303" s="20"/>
      <c r="K303" s="20">
        <v>0</v>
      </c>
      <c r="L303" s="31" t="s">
        <v>186</v>
      </c>
      <c r="M303" s="32">
        <v>0</v>
      </c>
      <c r="N303" s="33" t="s">
        <v>24</v>
      </c>
      <c r="O303" s="33"/>
      <c r="P303" s="34"/>
      <c r="Q303" s="108"/>
      <c r="R303" s="16"/>
      <c r="S303" s="32"/>
      <c r="T303" s="267"/>
    </row>
    <row r="304" spans="1:20" ht="15" hidden="1" customHeight="1" x14ac:dyDescent="0.25">
      <c r="A304" s="1"/>
      <c r="B304" s="5"/>
      <c r="C304" s="535" t="s">
        <v>237</v>
      </c>
      <c r="D304" s="536"/>
      <c r="E304" s="536"/>
      <c r="F304" s="536"/>
      <c r="G304" s="536"/>
      <c r="H304" s="537"/>
      <c r="I304" s="171"/>
      <c r="J304" s="37"/>
      <c r="K304" s="20">
        <v>0</v>
      </c>
      <c r="L304" s="31"/>
      <c r="M304" s="32" t="s">
        <v>46</v>
      </c>
      <c r="N304" s="33" t="s">
        <v>46</v>
      </c>
      <c r="O304" s="33"/>
      <c r="P304" s="34"/>
      <c r="Q304" s="108"/>
      <c r="R304" s="4"/>
      <c r="S304" s="38"/>
      <c r="T304" s="267"/>
    </row>
    <row r="305" spans="1:22" ht="15.75" hidden="1" thickBot="1" x14ac:dyDescent="0.3">
      <c r="A305" s="1"/>
      <c r="B305" s="59" t="s">
        <v>1</v>
      </c>
      <c r="C305" s="194" t="s">
        <v>1</v>
      </c>
      <c r="D305" s="194" t="s">
        <v>2</v>
      </c>
      <c r="E305" s="194"/>
      <c r="F305" s="194" t="s">
        <v>4</v>
      </c>
      <c r="G305" s="10" t="s">
        <v>5</v>
      </c>
      <c r="H305" s="269"/>
      <c r="I305" s="172"/>
      <c r="J305" s="254"/>
      <c r="K305" s="20">
        <v>0</v>
      </c>
      <c r="L305" s="31"/>
      <c r="M305" s="32" t="s">
        <v>46</v>
      </c>
      <c r="N305" s="33" t="s">
        <v>46</v>
      </c>
      <c r="O305" s="33"/>
      <c r="P305" s="34"/>
      <c r="Q305" s="108"/>
      <c r="R305" s="4"/>
      <c r="S305" s="38"/>
      <c r="T305" s="267"/>
    </row>
    <row r="306" spans="1:22" ht="18.75" hidden="1" customHeight="1" x14ac:dyDescent="0.25">
      <c r="A306" s="64"/>
      <c r="B306" s="78">
        <v>2100</v>
      </c>
      <c r="C306" s="519">
        <v>2100</v>
      </c>
      <c r="D306" s="527" t="s">
        <v>1002</v>
      </c>
      <c r="E306" s="161">
        <v>1</v>
      </c>
      <c r="F306" s="161" t="s">
        <v>239</v>
      </c>
      <c r="G306" s="162">
        <v>700.43</v>
      </c>
      <c r="H306" s="269">
        <v>8091367</v>
      </c>
      <c r="I306" s="175"/>
      <c r="J306" s="91"/>
      <c r="K306" s="20">
        <v>0</v>
      </c>
      <c r="L306" s="31" t="s">
        <v>186</v>
      </c>
      <c r="M306" s="32">
        <v>100</v>
      </c>
      <c r="N306" s="33" t="s">
        <v>24</v>
      </c>
      <c r="O306" s="66" t="s">
        <v>240</v>
      </c>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6" s="16" t="s">
        <v>186</v>
      </c>
      <c r="S306" s="32">
        <v>100</v>
      </c>
      <c r="T306" s="267"/>
    </row>
    <row r="307" spans="1:22" ht="20.25" hidden="1" customHeight="1" x14ac:dyDescent="0.25">
      <c r="A307" s="53">
        <v>2101</v>
      </c>
      <c r="B307" s="78"/>
      <c r="C307" s="523"/>
      <c r="D307" s="528"/>
      <c r="E307" s="140">
        <v>2</v>
      </c>
      <c r="F307" s="140" t="s">
        <v>241</v>
      </c>
      <c r="G307" s="141">
        <v>764.09</v>
      </c>
      <c r="H307" s="269">
        <v>8826768</v>
      </c>
      <c r="I307" s="184">
        <f>+G307-G306</f>
        <v>63.660000000000082</v>
      </c>
      <c r="J307" s="91"/>
      <c r="K307" s="20">
        <v>0</v>
      </c>
      <c r="L307" s="31" t="s">
        <v>186</v>
      </c>
      <c r="M307" s="32">
        <v>100</v>
      </c>
      <c r="N307" s="33" t="s">
        <v>24</v>
      </c>
      <c r="O307" s="66" t="s">
        <v>240</v>
      </c>
      <c r="P307" s="34"/>
      <c r="Q307" s="108"/>
      <c r="R307" s="4"/>
      <c r="S307" s="38"/>
      <c r="T307" s="267"/>
    </row>
    <row r="308" spans="1:22" ht="20.25" hidden="1" customHeight="1" thickBot="1" x14ac:dyDescent="0.3">
      <c r="A308" s="55">
        <v>2102</v>
      </c>
      <c r="B308" s="78"/>
      <c r="C308" s="520"/>
      <c r="D308" s="529"/>
      <c r="E308" s="163">
        <v>3</v>
      </c>
      <c r="F308" s="163" t="s">
        <v>242</v>
      </c>
      <c r="G308" s="164">
        <v>870.25</v>
      </c>
      <c r="H308" s="269">
        <v>10053128</v>
      </c>
      <c r="I308" s="185">
        <f>+G308-G306</f>
        <v>169.82000000000005</v>
      </c>
      <c r="J308" s="91"/>
      <c r="K308" s="20">
        <v>0</v>
      </c>
      <c r="L308" s="31" t="s">
        <v>186</v>
      </c>
      <c r="M308" s="32">
        <v>100</v>
      </c>
      <c r="N308" s="33" t="s">
        <v>24</v>
      </c>
      <c r="O308" s="66" t="s">
        <v>240</v>
      </c>
      <c r="P308" s="34"/>
      <c r="Q308" s="108"/>
      <c r="R308" s="4"/>
      <c r="S308" s="38"/>
      <c r="T308" s="267"/>
    </row>
    <row r="309" spans="1:22" s="222" customFormat="1" ht="52.15" customHeight="1" x14ac:dyDescent="0.25">
      <c r="A309" s="472"/>
      <c r="B309" s="78"/>
      <c r="C309" s="624" t="s">
        <v>1021</v>
      </c>
      <c r="D309" s="528" t="s">
        <v>1084</v>
      </c>
      <c r="E309" s="386">
        <v>1</v>
      </c>
      <c r="F309" s="151" t="s">
        <v>239</v>
      </c>
      <c r="G309" s="484">
        <v>0</v>
      </c>
      <c r="H309" s="403">
        <v>0</v>
      </c>
      <c r="I309" s="394"/>
      <c r="J309" s="391"/>
      <c r="K309" s="392">
        <v>0</v>
      </c>
      <c r="L309" s="397" t="s">
        <v>186</v>
      </c>
      <c r="M309" s="398">
        <v>0</v>
      </c>
      <c r="N309" s="387" t="s">
        <v>24</v>
      </c>
      <c r="O309" s="387"/>
      <c r="P309" s="388"/>
      <c r="Q309" s="38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309" s="397" t="s">
        <v>186</v>
      </c>
      <c r="S309" s="398">
        <v>0</v>
      </c>
      <c r="T309" s="141">
        <v>0</v>
      </c>
      <c r="U309" s="465">
        <v>0</v>
      </c>
      <c r="V309" s="486"/>
    </row>
    <row r="310" spans="1:22" s="222" customFormat="1" ht="40.15" customHeight="1" x14ac:dyDescent="0.25">
      <c r="A310" s="472"/>
      <c r="B310" s="78"/>
      <c r="C310" s="625"/>
      <c r="D310" s="528"/>
      <c r="E310" s="384">
        <v>2</v>
      </c>
      <c r="F310" s="140" t="s">
        <v>241</v>
      </c>
      <c r="G310" s="232">
        <v>0</v>
      </c>
      <c r="H310" s="401">
        <v>0</v>
      </c>
      <c r="I310" s="395"/>
      <c r="J310" s="391"/>
      <c r="K310" s="392">
        <v>0</v>
      </c>
      <c r="L310" s="397" t="s">
        <v>186</v>
      </c>
      <c r="M310" s="398">
        <v>0</v>
      </c>
      <c r="N310" s="387" t="s">
        <v>24</v>
      </c>
      <c r="O310" s="387"/>
      <c r="P310" s="388"/>
      <c r="Q310" s="389"/>
      <c r="R310" s="388"/>
      <c r="S310" s="390"/>
      <c r="T310" s="141">
        <v>0</v>
      </c>
      <c r="U310" s="465">
        <v>0</v>
      </c>
      <c r="V310" s="486"/>
    </row>
    <row r="311" spans="1:22" s="222" customFormat="1" ht="37.9" customHeight="1" thickBot="1" x14ac:dyDescent="0.3">
      <c r="A311" s="472"/>
      <c r="B311" s="78"/>
      <c r="C311" s="626"/>
      <c r="D311" s="528"/>
      <c r="E311" s="393">
        <v>3</v>
      </c>
      <c r="F311" s="150" t="s">
        <v>242</v>
      </c>
      <c r="G311" s="233">
        <v>0</v>
      </c>
      <c r="H311" s="485">
        <v>0</v>
      </c>
      <c r="I311" s="396"/>
      <c r="J311" s="391"/>
      <c r="K311" s="392">
        <v>0</v>
      </c>
      <c r="L311" s="397" t="s">
        <v>186</v>
      </c>
      <c r="M311" s="398">
        <v>0</v>
      </c>
      <c r="N311" s="387" t="s">
        <v>24</v>
      </c>
      <c r="O311" s="387"/>
      <c r="P311" s="388"/>
      <c r="Q311" s="389"/>
      <c r="R311" s="388"/>
      <c r="S311" s="390"/>
      <c r="T311" s="158">
        <v>0</v>
      </c>
      <c r="U311" s="487">
        <v>0</v>
      </c>
      <c r="V311" s="488"/>
    </row>
    <row r="312" spans="1:22" ht="27" customHeight="1" x14ac:dyDescent="0.25">
      <c r="A312" s="64"/>
      <c r="B312" s="78"/>
      <c r="C312" s="619">
        <v>90039</v>
      </c>
      <c r="D312" s="597" t="s">
        <v>1075</v>
      </c>
      <c r="E312" s="441">
        <v>1</v>
      </c>
      <c r="F312" s="441" t="s">
        <v>239</v>
      </c>
      <c r="G312" s="444">
        <v>0</v>
      </c>
      <c r="H312" s="442">
        <v>0</v>
      </c>
      <c r="I312" s="175"/>
      <c r="J312" s="15"/>
      <c r="K312" s="20">
        <v>0</v>
      </c>
      <c r="L312" s="51" t="s">
        <v>186</v>
      </c>
      <c r="M312" s="52">
        <v>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12" s="25" t="s">
        <v>186</v>
      </c>
      <c r="S312" s="52">
        <v>0</v>
      </c>
      <c r="T312" s="267"/>
    </row>
    <row r="313" spans="1:22" ht="27" customHeight="1" x14ac:dyDescent="0.25">
      <c r="A313" s="53">
        <v>90040</v>
      </c>
      <c r="B313" s="78"/>
      <c r="C313" s="620"/>
      <c r="D313" s="598"/>
      <c r="E313" s="418">
        <v>2</v>
      </c>
      <c r="F313" s="418" t="s">
        <v>241</v>
      </c>
      <c r="G313" s="445">
        <v>0</v>
      </c>
      <c r="H313" s="442">
        <v>0</v>
      </c>
      <c r="I313" s="176"/>
      <c r="J313" s="15"/>
      <c r="K313" s="20">
        <v>0</v>
      </c>
      <c r="L313" s="51" t="s">
        <v>186</v>
      </c>
      <c r="M313" s="52">
        <v>0</v>
      </c>
      <c r="N313" s="66" t="s">
        <v>24</v>
      </c>
      <c r="O313" s="66"/>
      <c r="P313" s="34"/>
      <c r="Q313" s="108"/>
      <c r="R313" s="4"/>
      <c r="S313" s="38"/>
      <c r="T313" s="267"/>
    </row>
    <row r="314" spans="1:22" ht="31.5" customHeight="1" thickBot="1" x14ac:dyDescent="0.3">
      <c r="A314" s="55">
        <v>90041</v>
      </c>
      <c r="B314" s="78"/>
      <c r="C314" s="620"/>
      <c r="D314" s="598"/>
      <c r="E314" s="446">
        <v>3</v>
      </c>
      <c r="F314" s="446" t="s">
        <v>242</v>
      </c>
      <c r="G314" s="447">
        <v>0</v>
      </c>
      <c r="H314" s="442">
        <v>0</v>
      </c>
      <c r="I314" s="177"/>
      <c r="J314" s="15"/>
      <c r="K314" s="20">
        <v>0</v>
      </c>
      <c r="L314" s="51" t="s">
        <v>186</v>
      </c>
      <c r="M314" s="52">
        <v>0</v>
      </c>
      <c r="N314" s="66" t="s">
        <v>24</v>
      </c>
      <c r="O314" s="66"/>
      <c r="P314" s="34"/>
      <c r="Q314" s="108"/>
      <c r="R314" s="4"/>
      <c r="S314" s="38"/>
      <c r="T314" s="267"/>
    </row>
    <row r="315" spans="1:22" ht="49.5" hidden="1" customHeight="1" x14ac:dyDescent="0.25">
      <c r="A315" s="64"/>
      <c r="B315" s="78"/>
      <c r="C315" s="576">
        <v>91112</v>
      </c>
      <c r="D315" s="527" t="s">
        <v>1004</v>
      </c>
      <c r="E315" s="161">
        <v>1</v>
      </c>
      <c r="F315" s="161" t="s">
        <v>239</v>
      </c>
      <c r="G315" s="162">
        <v>280.17</v>
      </c>
      <c r="H315" s="269">
        <v>3236524</v>
      </c>
      <c r="I315" s="175"/>
      <c r="J315" s="91"/>
      <c r="K315" s="20">
        <v>0</v>
      </c>
      <c r="L315" s="51" t="s">
        <v>186</v>
      </c>
      <c r="M315" s="52">
        <v>40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15" s="25" t="s">
        <v>186</v>
      </c>
      <c r="S315" s="52">
        <v>40</v>
      </c>
      <c r="T315" s="267"/>
    </row>
    <row r="316" spans="1:22" ht="49.5" hidden="1" customHeight="1" x14ac:dyDescent="0.25">
      <c r="A316" s="53">
        <v>91115</v>
      </c>
      <c r="B316" s="78"/>
      <c r="C316" s="577"/>
      <c r="D316" s="528"/>
      <c r="E316" s="140">
        <v>2</v>
      </c>
      <c r="F316" s="140" t="s">
        <v>241</v>
      </c>
      <c r="G316" s="141">
        <v>305.66000000000003</v>
      </c>
      <c r="H316" s="269">
        <v>3530984</v>
      </c>
      <c r="I316" s="184">
        <f>+G316-G315</f>
        <v>25.490000000000009</v>
      </c>
      <c r="J316" s="91"/>
      <c r="K316" s="20">
        <v>0</v>
      </c>
      <c r="L316" s="51" t="s">
        <v>186</v>
      </c>
      <c r="M316" s="52">
        <v>40</v>
      </c>
      <c r="N316" s="66" t="s">
        <v>24</v>
      </c>
      <c r="O316" s="66"/>
      <c r="P316" s="34"/>
      <c r="Q316" s="108"/>
      <c r="R316" s="4"/>
      <c r="S316" s="38"/>
      <c r="T316" s="267"/>
    </row>
    <row r="317" spans="1:22" ht="49.5" hidden="1" customHeight="1" thickBot="1" x14ac:dyDescent="0.3">
      <c r="A317" s="55">
        <v>91118</v>
      </c>
      <c r="B317" s="78"/>
      <c r="C317" s="578"/>
      <c r="D317" s="529"/>
      <c r="E317" s="163">
        <v>3</v>
      </c>
      <c r="F317" s="163" t="s">
        <v>242</v>
      </c>
      <c r="G317" s="164">
        <v>348.12</v>
      </c>
      <c r="H317" s="269">
        <v>4021482</v>
      </c>
      <c r="I317" s="185">
        <f>+G317-G315</f>
        <v>67.949999999999989</v>
      </c>
      <c r="J317" s="91"/>
      <c r="K317" s="20">
        <v>0</v>
      </c>
      <c r="L317" s="51" t="s">
        <v>186</v>
      </c>
      <c r="M317" s="52">
        <v>40</v>
      </c>
      <c r="N317" s="66" t="s">
        <v>24</v>
      </c>
      <c r="O317" s="66"/>
      <c r="P317" s="34"/>
      <c r="Q317" s="108"/>
      <c r="R317" s="4"/>
      <c r="S317" s="38"/>
      <c r="T317" s="267"/>
    </row>
    <row r="318" spans="1:22" ht="47.25" hidden="1" customHeight="1" x14ac:dyDescent="0.25">
      <c r="A318" s="64"/>
      <c r="B318" s="78"/>
      <c r="C318" s="576">
        <v>91113</v>
      </c>
      <c r="D318" s="527" t="s">
        <v>1005</v>
      </c>
      <c r="E318" s="161">
        <v>1</v>
      </c>
      <c r="F318" s="161" t="s">
        <v>239</v>
      </c>
      <c r="G318" s="162">
        <v>350.24</v>
      </c>
      <c r="H318" s="269">
        <v>4045972</v>
      </c>
      <c r="I318" s="175"/>
      <c r="J318" s="91"/>
      <c r="K318" s="20">
        <v>0</v>
      </c>
      <c r="L318" s="51" t="s">
        <v>186</v>
      </c>
      <c r="M318" s="52">
        <v>50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18" s="25" t="s">
        <v>186</v>
      </c>
      <c r="S318" s="52">
        <v>50</v>
      </c>
      <c r="T318" s="267"/>
    </row>
    <row r="319" spans="1:22" ht="47.25" hidden="1" customHeight="1" x14ac:dyDescent="0.25">
      <c r="A319" s="53">
        <v>91116</v>
      </c>
      <c r="B319" s="78"/>
      <c r="C319" s="577"/>
      <c r="D319" s="528"/>
      <c r="E319" s="140">
        <v>2</v>
      </c>
      <c r="F319" s="140" t="s">
        <v>241</v>
      </c>
      <c r="G319" s="141">
        <v>382.05</v>
      </c>
      <c r="H319" s="269">
        <v>4413442</v>
      </c>
      <c r="I319" s="184">
        <f>+G319-G318</f>
        <v>31.810000000000002</v>
      </c>
      <c r="J319" s="91"/>
      <c r="K319" s="20">
        <v>0</v>
      </c>
      <c r="L319" s="51" t="s">
        <v>186</v>
      </c>
      <c r="M319" s="52">
        <v>50</v>
      </c>
      <c r="N319" s="66" t="s">
        <v>24</v>
      </c>
      <c r="O319" s="66"/>
      <c r="P319" s="34"/>
      <c r="Q319" s="108"/>
      <c r="R319" s="4"/>
      <c r="S319" s="38"/>
      <c r="T319" s="267"/>
    </row>
    <row r="320" spans="1:22" ht="54" hidden="1" customHeight="1" thickBot="1" x14ac:dyDescent="0.3">
      <c r="A320" s="55">
        <v>91119</v>
      </c>
      <c r="B320" s="78"/>
      <c r="C320" s="578"/>
      <c r="D320" s="529"/>
      <c r="E320" s="163">
        <v>3</v>
      </c>
      <c r="F320" s="163" t="s">
        <v>242</v>
      </c>
      <c r="G320" s="164">
        <v>435.15</v>
      </c>
      <c r="H320" s="269">
        <v>5026853</v>
      </c>
      <c r="I320" s="185">
        <f>+G320-G318</f>
        <v>84.909999999999968</v>
      </c>
      <c r="J320" s="91"/>
      <c r="K320" s="20">
        <v>0</v>
      </c>
      <c r="L320" s="51" t="s">
        <v>186</v>
      </c>
      <c r="M320" s="52">
        <v>50</v>
      </c>
      <c r="N320" s="66" t="s">
        <v>24</v>
      </c>
      <c r="O320" s="66"/>
      <c r="P320" s="34"/>
      <c r="Q320" s="108"/>
      <c r="R320" s="4"/>
      <c r="S320" s="38"/>
      <c r="T320" s="267"/>
    </row>
    <row r="321" spans="1:20" ht="56.25" hidden="1" customHeight="1" x14ac:dyDescent="0.25">
      <c r="A321" s="64"/>
      <c r="B321" s="78"/>
      <c r="C321" s="576">
        <v>91114</v>
      </c>
      <c r="D321" s="527" t="s">
        <v>1006</v>
      </c>
      <c r="E321" s="161">
        <v>1</v>
      </c>
      <c r="F321" s="161" t="s">
        <v>239</v>
      </c>
      <c r="G321" s="162">
        <v>420.26</v>
      </c>
      <c r="H321" s="269">
        <v>4854844</v>
      </c>
      <c r="I321" s="175"/>
      <c r="J321" s="15"/>
      <c r="K321" s="20">
        <v>0</v>
      </c>
      <c r="L321" s="51" t="s">
        <v>186</v>
      </c>
      <c r="M321" s="52">
        <v>60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21" s="25" t="s">
        <v>186</v>
      </c>
      <c r="S321" s="52">
        <v>60</v>
      </c>
      <c r="T321" s="267"/>
    </row>
    <row r="322" spans="1:20" ht="56.25" hidden="1" customHeight="1" x14ac:dyDescent="0.25">
      <c r="A322" s="53">
        <v>91117</v>
      </c>
      <c r="B322" s="78"/>
      <c r="C322" s="577"/>
      <c r="D322" s="528"/>
      <c r="E322" s="140">
        <v>2</v>
      </c>
      <c r="F322" s="140" t="s">
        <v>241</v>
      </c>
      <c r="G322" s="141">
        <v>458.47</v>
      </c>
      <c r="H322" s="269">
        <v>5296245</v>
      </c>
      <c r="I322" s="184">
        <f>+G322-G321</f>
        <v>38.210000000000036</v>
      </c>
      <c r="J322" s="91"/>
      <c r="K322" s="20">
        <v>0</v>
      </c>
      <c r="L322" s="51" t="s">
        <v>186</v>
      </c>
      <c r="M322" s="52">
        <v>60</v>
      </c>
      <c r="N322" s="66" t="s">
        <v>24</v>
      </c>
      <c r="O322" s="66"/>
      <c r="P322" s="34"/>
      <c r="Q322" s="108"/>
      <c r="R322" s="4"/>
      <c r="S322" s="38"/>
      <c r="T322" s="267"/>
    </row>
    <row r="323" spans="1:20" ht="56.25" hidden="1" customHeight="1" thickBot="1" x14ac:dyDescent="0.3">
      <c r="A323" s="55">
        <v>91120</v>
      </c>
      <c r="B323" s="78"/>
      <c r="C323" s="578"/>
      <c r="D323" s="529"/>
      <c r="E323" s="163">
        <v>3</v>
      </c>
      <c r="F323" s="163" t="s">
        <v>242</v>
      </c>
      <c r="G323" s="164">
        <v>522.17999999999995</v>
      </c>
      <c r="H323" s="269">
        <v>6032223</v>
      </c>
      <c r="I323" s="185">
        <f>+G323-G321</f>
        <v>101.91999999999996</v>
      </c>
      <c r="J323" s="91"/>
      <c r="K323" s="20">
        <v>0</v>
      </c>
      <c r="L323" s="51" t="s">
        <v>186</v>
      </c>
      <c r="M323" s="52">
        <v>60</v>
      </c>
      <c r="N323" s="66" t="s">
        <v>24</v>
      </c>
      <c r="O323" s="66"/>
      <c r="P323" s="34"/>
      <c r="Q323" s="108"/>
      <c r="R323" s="4"/>
      <c r="S323" s="38"/>
      <c r="T323" s="267"/>
    </row>
    <row r="324" spans="1:20" ht="55.5" hidden="1" customHeight="1" x14ac:dyDescent="0.25">
      <c r="A324" s="64"/>
      <c r="B324" s="78"/>
      <c r="C324" s="532">
        <v>92112</v>
      </c>
      <c r="D324" s="573" t="s">
        <v>1007</v>
      </c>
      <c r="E324" s="161">
        <v>1</v>
      </c>
      <c r="F324" s="161" t="s">
        <v>239</v>
      </c>
      <c r="G324" s="162">
        <v>490.33</v>
      </c>
      <c r="H324" s="269">
        <v>5664292</v>
      </c>
      <c r="I324" s="175"/>
      <c r="J324" s="91"/>
      <c r="K324" s="20">
        <v>0</v>
      </c>
      <c r="L324" s="51" t="s">
        <v>186</v>
      </c>
      <c r="M324" s="52">
        <v>70</v>
      </c>
      <c r="N324" s="66" t="s">
        <v>24</v>
      </c>
      <c r="O324" s="66"/>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24" s="25" t="s">
        <v>186</v>
      </c>
      <c r="S324" s="52">
        <v>70</v>
      </c>
      <c r="T324" s="267"/>
    </row>
    <row r="325" spans="1:20" ht="55.5" hidden="1" customHeight="1" x14ac:dyDescent="0.25">
      <c r="A325" s="53">
        <v>92115</v>
      </c>
      <c r="B325" s="78"/>
      <c r="C325" s="533"/>
      <c r="D325" s="574"/>
      <c r="E325" s="140">
        <v>2</v>
      </c>
      <c r="F325" s="140" t="s">
        <v>241</v>
      </c>
      <c r="G325" s="141">
        <v>534.86</v>
      </c>
      <c r="H325" s="269">
        <v>6178703</v>
      </c>
      <c r="I325" s="184">
        <f>+G325-G324</f>
        <v>44.53000000000003</v>
      </c>
      <c r="J325" s="91"/>
      <c r="K325" s="20">
        <v>0</v>
      </c>
      <c r="L325" s="51" t="s">
        <v>186</v>
      </c>
      <c r="M325" s="52">
        <v>70</v>
      </c>
      <c r="N325" s="66" t="s">
        <v>24</v>
      </c>
      <c r="O325" s="66"/>
      <c r="P325" s="34"/>
      <c r="Q325" s="108"/>
      <c r="R325" s="4"/>
      <c r="S325" s="38"/>
      <c r="T325" s="267"/>
    </row>
    <row r="326" spans="1:20" ht="39" hidden="1" customHeight="1" thickBot="1" x14ac:dyDescent="0.3">
      <c r="A326" s="55">
        <v>92118</v>
      </c>
      <c r="B326" s="78"/>
      <c r="C326" s="534"/>
      <c r="D326" s="575"/>
      <c r="E326" s="163">
        <v>3</v>
      </c>
      <c r="F326" s="163" t="s">
        <v>242</v>
      </c>
      <c r="G326" s="164">
        <v>609.21</v>
      </c>
      <c r="H326" s="269">
        <v>7037594</v>
      </c>
      <c r="I326" s="185">
        <f>+G326-G324</f>
        <v>118.88000000000005</v>
      </c>
      <c r="J326" s="91"/>
      <c r="K326" s="20">
        <v>0</v>
      </c>
      <c r="L326" s="51" t="s">
        <v>186</v>
      </c>
      <c r="M326" s="52">
        <v>70</v>
      </c>
      <c r="N326" s="66" t="s">
        <v>24</v>
      </c>
      <c r="O326" s="66"/>
      <c r="P326" s="34"/>
      <c r="Q326" s="108"/>
      <c r="R326" s="4"/>
      <c r="S326" s="38"/>
      <c r="T326" s="267"/>
    </row>
    <row r="327" spans="1:20" ht="53.25" hidden="1" customHeight="1" x14ac:dyDescent="0.25">
      <c r="A327" s="64"/>
      <c r="B327" s="78"/>
      <c r="C327" s="532">
        <v>92113</v>
      </c>
      <c r="D327" s="527" t="s">
        <v>1008</v>
      </c>
      <c r="E327" s="161">
        <v>1</v>
      </c>
      <c r="F327" s="161" t="s">
        <v>239</v>
      </c>
      <c r="G327" s="162">
        <v>560.35</v>
      </c>
      <c r="H327" s="269">
        <v>6473163</v>
      </c>
      <c r="I327" s="175"/>
      <c r="J327" s="15"/>
      <c r="K327" s="20">
        <v>0</v>
      </c>
      <c r="L327" s="51" t="s">
        <v>186</v>
      </c>
      <c r="M327" s="52">
        <v>80</v>
      </c>
      <c r="N327" s="66" t="s">
        <v>24</v>
      </c>
      <c r="O327" s="66"/>
      <c r="P327" s="34"/>
      <c r="Q3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27" s="25" t="s">
        <v>186</v>
      </c>
      <c r="S327" s="52">
        <v>80</v>
      </c>
      <c r="T327" s="267"/>
    </row>
    <row r="328" spans="1:20" ht="51.75" hidden="1" customHeight="1" x14ac:dyDescent="0.25">
      <c r="A328" s="53">
        <v>92116</v>
      </c>
      <c r="B328" s="78"/>
      <c r="C328" s="533"/>
      <c r="D328" s="528"/>
      <c r="E328" s="140">
        <v>2</v>
      </c>
      <c r="F328" s="140" t="s">
        <v>241</v>
      </c>
      <c r="G328" s="141">
        <v>611.28</v>
      </c>
      <c r="H328" s="269">
        <v>7061507</v>
      </c>
      <c r="I328" s="184">
        <f>+G328-G327</f>
        <v>50.92999999999995</v>
      </c>
      <c r="J328" s="15"/>
      <c r="K328" s="20">
        <v>0</v>
      </c>
      <c r="L328" s="51" t="s">
        <v>186</v>
      </c>
      <c r="M328" s="52">
        <v>80</v>
      </c>
      <c r="N328" s="66" t="s">
        <v>24</v>
      </c>
      <c r="O328" s="66"/>
      <c r="P328" s="34"/>
      <c r="Q328" s="108"/>
      <c r="R328" s="4"/>
      <c r="S328" s="38"/>
      <c r="T328" s="267"/>
    </row>
    <row r="329" spans="1:20" ht="58.5" hidden="1" customHeight="1" thickBot="1" x14ac:dyDescent="0.3">
      <c r="A329" s="55">
        <v>92119</v>
      </c>
      <c r="B329" s="78"/>
      <c r="C329" s="534"/>
      <c r="D329" s="529"/>
      <c r="E329" s="163">
        <v>3</v>
      </c>
      <c r="F329" s="163" t="s">
        <v>242</v>
      </c>
      <c r="G329" s="164">
        <v>696.24</v>
      </c>
      <c r="H329" s="269">
        <v>8042964</v>
      </c>
      <c r="I329" s="185">
        <f>+G329-G327</f>
        <v>135.88999999999999</v>
      </c>
      <c r="J329" s="15"/>
      <c r="K329" s="20">
        <v>0</v>
      </c>
      <c r="L329" s="51" t="s">
        <v>186</v>
      </c>
      <c r="M329" s="52">
        <v>80</v>
      </c>
      <c r="N329" s="66" t="s">
        <v>24</v>
      </c>
      <c r="O329" s="66"/>
      <c r="P329" s="34"/>
      <c r="Q329" s="108"/>
      <c r="R329" s="4"/>
      <c r="S329" s="38"/>
      <c r="T329" s="267"/>
    </row>
    <row r="330" spans="1:20" ht="52.5" hidden="1" customHeight="1" x14ac:dyDescent="0.25">
      <c r="A330" s="64"/>
      <c r="B330" s="78"/>
      <c r="C330" s="532">
        <v>92114</v>
      </c>
      <c r="D330" s="527" t="s">
        <v>1009</v>
      </c>
      <c r="E330" s="161">
        <v>1</v>
      </c>
      <c r="F330" s="161" t="s">
        <v>239</v>
      </c>
      <c r="G330" s="162">
        <v>630.41</v>
      </c>
      <c r="H330" s="269">
        <v>7282496</v>
      </c>
      <c r="I330" s="175"/>
      <c r="J330" s="15"/>
      <c r="K330" s="20">
        <v>0</v>
      </c>
      <c r="L330" s="51" t="s">
        <v>186</v>
      </c>
      <c r="M330" s="52">
        <v>90</v>
      </c>
      <c r="N330" s="66" t="s">
        <v>24</v>
      </c>
      <c r="O330" s="66"/>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30" s="25" t="s">
        <v>186</v>
      </c>
      <c r="S330" s="52">
        <v>90</v>
      </c>
      <c r="T330" s="267"/>
    </row>
    <row r="331" spans="1:20" ht="52.5" hidden="1" customHeight="1" x14ac:dyDescent="0.25">
      <c r="A331" s="53">
        <v>92117</v>
      </c>
      <c r="B331" s="78"/>
      <c r="C331" s="533"/>
      <c r="D331" s="528"/>
      <c r="E331" s="140">
        <v>2</v>
      </c>
      <c r="F331" s="140" t="s">
        <v>241</v>
      </c>
      <c r="G331" s="141">
        <v>687.71</v>
      </c>
      <c r="H331" s="269">
        <v>7944426</v>
      </c>
      <c r="I331" s="184">
        <f>+G331-G330</f>
        <v>57.300000000000068</v>
      </c>
      <c r="J331" s="91"/>
      <c r="K331" s="20">
        <v>0</v>
      </c>
      <c r="L331" s="51" t="s">
        <v>186</v>
      </c>
      <c r="M331" s="52">
        <v>90</v>
      </c>
      <c r="N331" s="66" t="s">
        <v>24</v>
      </c>
      <c r="O331" s="66"/>
      <c r="P331" s="34"/>
      <c r="Q331" s="108"/>
      <c r="R331" s="4"/>
      <c r="S331" s="38"/>
      <c r="T331" s="267"/>
    </row>
    <row r="332" spans="1:20" ht="52.5" hidden="1" customHeight="1" thickBot="1" x14ac:dyDescent="0.3">
      <c r="A332" s="55">
        <v>92120</v>
      </c>
      <c r="B332" s="78"/>
      <c r="C332" s="534"/>
      <c r="D332" s="529"/>
      <c r="E332" s="163">
        <v>3</v>
      </c>
      <c r="F332" s="163" t="s">
        <v>242</v>
      </c>
      <c r="G332" s="164">
        <v>783.26</v>
      </c>
      <c r="H332" s="269">
        <v>9048220</v>
      </c>
      <c r="I332" s="185">
        <f>+G332-G330</f>
        <v>152.85000000000002</v>
      </c>
      <c r="J332" s="91"/>
      <c r="K332" s="20">
        <v>0</v>
      </c>
      <c r="L332" s="51" t="s">
        <v>186</v>
      </c>
      <c r="M332" s="52">
        <v>90</v>
      </c>
      <c r="N332" s="66" t="s">
        <v>24</v>
      </c>
      <c r="O332" s="66"/>
      <c r="P332" s="34"/>
      <c r="Q332" s="108"/>
      <c r="R332" s="4"/>
      <c r="S332" s="38"/>
      <c r="T332" s="267"/>
    </row>
    <row r="333" spans="1:20" ht="21.75" hidden="1" customHeight="1" x14ac:dyDescent="0.25">
      <c r="A333" s="64"/>
      <c r="B333" s="78">
        <v>2200</v>
      </c>
      <c r="C333" s="519">
        <v>2200</v>
      </c>
      <c r="D333" s="527" t="s">
        <v>1010</v>
      </c>
      <c r="E333" s="161">
        <v>1</v>
      </c>
      <c r="F333" s="161" t="s">
        <v>239</v>
      </c>
      <c r="G333" s="162">
        <v>523.58000000000004</v>
      </c>
      <c r="H333" s="269">
        <v>6048396</v>
      </c>
      <c r="I333" s="175"/>
      <c r="J333" s="15"/>
      <c r="K333" s="20">
        <v>0</v>
      </c>
      <c r="L333" s="31" t="s">
        <v>186</v>
      </c>
      <c r="M333" s="32">
        <v>100</v>
      </c>
      <c r="N333" s="33" t="s">
        <v>24</v>
      </c>
      <c r="O333" s="66" t="s">
        <v>240</v>
      </c>
      <c r="P333" s="34"/>
      <c r="Q3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33" s="16" t="s">
        <v>186</v>
      </c>
      <c r="S333" s="32">
        <v>100</v>
      </c>
      <c r="T333" s="267"/>
    </row>
    <row r="334" spans="1:20" ht="21.75" hidden="1" customHeight="1" x14ac:dyDescent="0.25">
      <c r="A334" s="53">
        <v>2201</v>
      </c>
      <c r="B334" s="78"/>
      <c r="C334" s="523"/>
      <c r="D334" s="528"/>
      <c r="E334" s="140">
        <v>2</v>
      </c>
      <c r="F334" s="140" t="s">
        <v>241</v>
      </c>
      <c r="G334" s="141">
        <v>580.15</v>
      </c>
      <c r="H334" s="269">
        <v>6701893</v>
      </c>
      <c r="I334" s="184">
        <f>+G334-G333</f>
        <v>56.569999999999936</v>
      </c>
      <c r="J334" s="91"/>
      <c r="K334" s="20">
        <v>0</v>
      </c>
      <c r="L334" s="31" t="s">
        <v>186</v>
      </c>
      <c r="M334" s="32">
        <v>100</v>
      </c>
      <c r="N334" s="33" t="s">
        <v>24</v>
      </c>
      <c r="O334" s="66" t="s">
        <v>240</v>
      </c>
      <c r="P334" s="34"/>
      <c r="Q3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34" s="4"/>
      <c r="S334" s="38"/>
      <c r="T334" s="267"/>
    </row>
    <row r="335" spans="1:20" ht="21.75" hidden="1" customHeight="1" thickBot="1" x14ac:dyDescent="0.3">
      <c r="A335" s="55">
        <v>2202</v>
      </c>
      <c r="B335" s="78"/>
      <c r="C335" s="520"/>
      <c r="D335" s="529"/>
      <c r="E335" s="163">
        <v>3</v>
      </c>
      <c r="F335" s="163" t="s">
        <v>242</v>
      </c>
      <c r="G335" s="164">
        <v>686.27</v>
      </c>
      <c r="H335" s="269">
        <v>7927791</v>
      </c>
      <c r="I335" s="185">
        <f>+G335-G333</f>
        <v>162.68999999999994</v>
      </c>
      <c r="J335" s="91"/>
      <c r="K335" s="20">
        <v>0</v>
      </c>
      <c r="L335" s="31" t="s">
        <v>186</v>
      </c>
      <c r="M335" s="32">
        <v>100</v>
      </c>
      <c r="N335" s="33" t="s">
        <v>24</v>
      </c>
      <c r="O335" s="66" t="s">
        <v>240</v>
      </c>
      <c r="P335" s="34"/>
      <c r="Q3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35" s="4"/>
      <c r="S335" s="38"/>
      <c r="T335" s="267"/>
    </row>
    <row r="336" spans="1:20" ht="41.25" hidden="1" customHeight="1" x14ac:dyDescent="0.25">
      <c r="A336" s="1"/>
      <c r="B336" s="257"/>
      <c r="C336" s="624" t="s">
        <v>248</v>
      </c>
      <c r="D336" s="640" t="s">
        <v>1011</v>
      </c>
      <c r="E336" s="161">
        <v>1</v>
      </c>
      <c r="F336" s="161" t="s">
        <v>239</v>
      </c>
      <c r="G336" s="162">
        <v>0</v>
      </c>
      <c r="H336" s="269">
        <v>0</v>
      </c>
      <c r="I336" s="173"/>
      <c r="J336" s="15"/>
      <c r="K336" s="20">
        <v>0</v>
      </c>
      <c r="L336" s="31"/>
      <c r="M336" s="32"/>
      <c r="N336" s="33"/>
      <c r="O336" s="66"/>
      <c r="P336" s="34"/>
      <c r="Q336" s="108"/>
      <c r="R336" s="4"/>
      <c r="S336" s="38"/>
      <c r="T336" s="267"/>
    </row>
    <row r="337" spans="1:20" ht="43.5" hidden="1" customHeight="1" x14ac:dyDescent="0.25">
      <c r="A337" s="1"/>
      <c r="B337" s="257"/>
      <c r="C337" s="625"/>
      <c r="D337" s="614"/>
      <c r="E337" s="140">
        <v>2</v>
      </c>
      <c r="F337" s="140" t="s">
        <v>241</v>
      </c>
      <c r="G337" s="141">
        <v>0</v>
      </c>
      <c r="H337" s="269">
        <v>0</v>
      </c>
      <c r="I337" s="173"/>
      <c r="J337" s="15"/>
      <c r="K337" s="20">
        <v>0</v>
      </c>
      <c r="L337" s="31"/>
      <c r="M337" s="32"/>
      <c r="N337" s="33"/>
      <c r="O337" s="66"/>
      <c r="P337" s="34"/>
      <c r="Q337" s="108"/>
      <c r="R337" s="4"/>
      <c r="S337" s="38"/>
      <c r="T337" s="267"/>
    </row>
    <row r="338" spans="1:20" ht="39.75" hidden="1" customHeight="1" thickBot="1" x14ac:dyDescent="0.3">
      <c r="A338" s="1"/>
      <c r="B338" s="257"/>
      <c r="C338" s="626"/>
      <c r="D338" s="615"/>
      <c r="E338" s="163">
        <v>3</v>
      </c>
      <c r="F338" s="163" t="s">
        <v>242</v>
      </c>
      <c r="G338" s="164">
        <v>0</v>
      </c>
      <c r="H338" s="269">
        <v>0</v>
      </c>
      <c r="I338" s="173"/>
      <c r="J338" s="15"/>
      <c r="K338" s="20">
        <v>0</v>
      </c>
      <c r="L338" s="31"/>
      <c r="M338" s="32"/>
      <c r="N338" s="33"/>
      <c r="O338" s="66"/>
      <c r="P338" s="34"/>
      <c r="Q338" s="108"/>
      <c r="R338" s="4"/>
      <c r="S338" s="38"/>
      <c r="T338" s="267"/>
    </row>
    <row r="339" spans="1:20" ht="19.5" hidden="1" customHeight="1" x14ac:dyDescent="0.25">
      <c r="A339" s="64"/>
      <c r="B339" s="92">
        <v>2300</v>
      </c>
      <c r="C339" s="519">
        <v>2300</v>
      </c>
      <c r="D339" s="527" t="s">
        <v>1012</v>
      </c>
      <c r="E339" s="161">
        <v>1</v>
      </c>
      <c r="F339" s="161" t="s">
        <v>239</v>
      </c>
      <c r="G339" s="162">
        <v>350.24</v>
      </c>
      <c r="H339" s="269">
        <v>4045972</v>
      </c>
      <c r="I339" s="175"/>
      <c r="J339" s="15"/>
      <c r="K339" s="20">
        <v>0</v>
      </c>
      <c r="L339" s="31" t="s">
        <v>186</v>
      </c>
      <c r="M339" s="32">
        <v>100</v>
      </c>
      <c r="N339" s="33" t="s">
        <v>24</v>
      </c>
      <c r="O339" s="66" t="s">
        <v>240</v>
      </c>
      <c r="P339" s="34"/>
      <c r="Q3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9" s="16" t="s">
        <v>186</v>
      </c>
      <c r="S339" s="32">
        <v>100</v>
      </c>
      <c r="T339" s="267"/>
    </row>
    <row r="340" spans="1:20" ht="19.5" hidden="1" customHeight="1" x14ac:dyDescent="0.25">
      <c r="A340" s="53">
        <v>2301</v>
      </c>
      <c r="B340" s="92"/>
      <c r="C340" s="523"/>
      <c r="D340" s="528"/>
      <c r="E340" s="140">
        <v>2</v>
      </c>
      <c r="F340" s="140" t="s">
        <v>241</v>
      </c>
      <c r="G340" s="141">
        <v>385.61</v>
      </c>
      <c r="H340" s="269">
        <v>4454567</v>
      </c>
      <c r="I340" s="184">
        <f>+G340-G339</f>
        <v>35.370000000000005</v>
      </c>
      <c r="J340" s="15"/>
      <c r="K340" s="20">
        <v>0</v>
      </c>
      <c r="L340" s="31" t="s">
        <v>186</v>
      </c>
      <c r="M340" s="32">
        <v>100</v>
      </c>
      <c r="N340" s="33" t="s">
        <v>24</v>
      </c>
      <c r="O340" s="66" t="s">
        <v>240</v>
      </c>
      <c r="P340" s="34"/>
      <c r="Q340" s="108"/>
      <c r="R340" s="4"/>
      <c r="S340" s="38"/>
      <c r="T340" s="267"/>
    </row>
    <row r="341" spans="1:20" ht="19.5" hidden="1" customHeight="1" thickBot="1" x14ac:dyDescent="0.3">
      <c r="A341" s="55">
        <v>2302</v>
      </c>
      <c r="B341" s="92"/>
      <c r="C341" s="523"/>
      <c r="D341" s="528"/>
      <c r="E341" s="150">
        <v>3</v>
      </c>
      <c r="F341" s="150" t="s">
        <v>242</v>
      </c>
      <c r="G341" s="158">
        <v>459.87</v>
      </c>
      <c r="H341" s="269">
        <v>5312418</v>
      </c>
      <c r="I341" s="177">
        <f>+G341-G339</f>
        <v>109.63</v>
      </c>
      <c r="J341" s="15"/>
      <c r="K341" s="20">
        <v>0</v>
      </c>
      <c r="L341" s="31" t="s">
        <v>186</v>
      </c>
      <c r="M341" s="32">
        <v>100</v>
      </c>
      <c r="N341" s="33" t="s">
        <v>24</v>
      </c>
      <c r="O341" s="66" t="s">
        <v>240</v>
      </c>
      <c r="P341" s="34"/>
      <c r="Q341" s="108"/>
      <c r="R341" s="4"/>
      <c r="S341" s="38"/>
      <c r="T341" s="267"/>
    </row>
    <row r="342" spans="1:20" ht="41.25" hidden="1" customHeight="1" x14ac:dyDescent="0.25">
      <c r="A342" s="1"/>
      <c r="B342" s="257"/>
      <c r="C342" s="624" t="s">
        <v>249</v>
      </c>
      <c r="D342" s="640" t="s">
        <v>1013</v>
      </c>
      <c r="E342" s="161">
        <v>1</v>
      </c>
      <c r="F342" s="161" t="s">
        <v>239</v>
      </c>
      <c r="G342" s="162">
        <v>0</v>
      </c>
      <c r="H342" s="269">
        <v>0</v>
      </c>
      <c r="I342" s="173"/>
      <c r="J342" s="15"/>
      <c r="K342" s="20">
        <v>0</v>
      </c>
      <c r="L342" s="31"/>
      <c r="M342" s="32"/>
      <c r="N342" s="33"/>
      <c r="O342" s="66"/>
      <c r="P342" s="34"/>
      <c r="Q342" s="108"/>
      <c r="R342" s="4"/>
      <c r="S342" s="38"/>
      <c r="T342" s="267"/>
    </row>
    <row r="343" spans="1:20" ht="43.5" hidden="1" customHeight="1" x14ac:dyDescent="0.25">
      <c r="A343" s="1"/>
      <c r="B343" s="257"/>
      <c r="C343" s="625"/>
      <c r="D343" s="614"/>
      <c r="E343" s="140">
        <v>2</v>
      </c>
      <c r="F343" s="140" t="s">
        <v>241</v>
      </c>
      <c r="G343" s="141">
        <v>0</v>
      </c>
      <c r="H343" s="269">
        <v>0</v>
      </c>
      <c r="I343" s="173"/>
      <c r="J343" s="15"/>
      <c r="K343" s="20">
        <v>0</v>
      </c>
      <c r="L343" s="31"/>
      <c r="M343" s="32"/>
      <c r="N343" s="33"/>
      <c r="O343" s="66"/>
      <c r="P343" s="34"/>
      <c r="Q343" s="108"/>
      <c r="R343" s="4"/>
      <c r="S343" s="38"/>
      <c r="T343" s="267"/>
    </row>
    <row r="344" spans="1:20" ht="39.75" hidden="1" customHeight="1" thickBot="1" x14ac:dyDescent="0.3">
      <c r="A344" s="1"/>
      <c r="B344" s="257"/>
      <c r="C344" s="626"/>
      <c r="D344" s="615"/>
      <c r="E344" s="163">
        <v>3</v>
      </c>
      <c r="F344" s="163" t="s">
        <v>242</v>
      </c>
      <c r="G344" s="164">
        <v>0</v>
      </c>
      <c r="H344" s="269">
        <v>0</v>
      </c>
      <c r="I344" s="173"/>
      <c r="J344" s="15"/>
      <c r="K344" s="20">
        <v>0</v>
      </c>
      <c r="L344" s="31"/>
      <c r="M344" s="32"/>
      <c r="N344" s="33"/>
      <c r="O344" s="66"/>
      <c r="P344" s="34"/>
      <c r="Q344" s="108"/>
      <c r="R344" s="4"/>
      <c r="S344" s="38"/>
      <c r="T344" s="267"/>
    </row>
    <row r="345" spans="1:20" ht="15" hidden="1" customHeight="1" x14ac:dyDescent="0.25">
      <c r="A345" s="1"/>
      <c r="B345" s="5"/>
      <c r="C345" s="535" t="s">
        <v>250</v>
      </c>
      <c r="D345" s="536"/>
      <c r="E345" s="536"/>
      <c r="F345" s="536"/>
      <c r="G345" s="536"/>
      <c r="H345" s="537"/>
      <c r="I345" s="174"/>
      <c r="J345" s="37"/>
      <c r="K345" s="20">
        <v>0</v>
      </c>
      <c r="L345" s="31" t="s">
        <v>45</v>
      </c>
      <c r="M345" s="32" t="s">
        <v>46</v>
      </c>
      <c r="N345" s="33"/>
      <c r="O345" s="33"/>
      <c r="P345" s="34"/>
      <c r="Q345" s="108"/>
      <c r="R345" s="4"/>
      <c r="S345" s="38"/>
      <c r="T345" s="267"/>
    </row>
    <row r="346" spans="1:20" hidden="1" x14ac:dyDescent="0.25">
      <c r="A346" s="1"/>
      <c r="B346" s="59" t="s">
        <v>1</v>
      </c>
      <c r="C346" s="194" t="s">
        <v>1</v>
      </c>
      <c r="D346" s="194" t="s">
        <v>2</v>
      </c>
      <c r="E346" s="194" t="s">
        <v>3</v>
      </c>
      <c r="F346" s="194" t="s">
        <v>4</v>
      </c>
      <c r="G346" s="156" t="s">
        <v>5</v>
      </c>
      <c r="H346" s="269"/>
      <c r="I346" s="172"/>
      <c r="J346" s="254"/>
      <c r="K346" s="20">
        <v>0</v>
      </c>
      <c r="L346" s="31" t="s">
        <v>45</v>
      </c>
      <c r="M346" s="32" t="s">
        <v>46</v>
      </c>
      <c r="N346" s="33"/>
      <c r="O346" s="33"/>
      <c r="P346" s="34"/>
      <c r="Q346" s="108"/>
      <c r="R346" s="4"/>
      <c r="S346" s="38"/>
      <c r="T346" s="267"/>
    </row>
    <row r="347" spans="1:20" ht="30.75" hidden="1" customHeight="1" x14ac:dyDescent="0.25">
      <c r="A347" s="64"/>
      <c r="B347" s="78">
        <v>2025</v>
      </c>
      <c r="C347" s="519">
        <v>2025</v>
      </c>
      <c r="D347" s="527" t="s">
        <v>251</v>
      </c>
      <c r="E347" s="161">
        <v>1</v>
      </c>
      <c r="F347" s="161" t="s">
        <v>82</v>
      </c>
      <c r="G347" s="162">
        <v>555.39</v>
      </c>
      <c r="H347" s="269">
        <v>6415865</v>
      </c>
      <c r="I347" s="175"/>
      <c r="J347" s="15"/>
      <c r="K347" s="20">
        <v>0</v>
      </c>
      <c r="L347" s="33" t="s">
        <v>23</v>
      </c>
      <c r="M347" s="93">
        <v>100</v>
      </c>
      <c r="N347" s="93" t="s">
        <v>24</v>
      </c>
      <c r="O347" s="94" t="s">
        <v>252</v>
      </c>
      <c r="P347" s="95"/>
      <c r="Q347"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47" s="3" t="s">
        <v>23</v>
      </c>
      <c r="S347" s="93">
        <v>100</v>
      </c>
      <c r="T347" s="267"/>
    </row>
    <row r="348" spans="1:20" ht="30.75" hidden="1" customHeight="1" x14ac:dyDescent="0.25">
      <c r="A348" s="53">
        <v>2026</v>
      </c>
      <c r="B348" s="78"/>
      <c r="C348" s="523"/>
      <c r="D348" s="528"/>
      <c r="E348" s="140">
        <v>2</v>
      </c>
      <c r="F348" s="140" t="s">
        <v>253</v>
      </c>
      <c r="G348" s="141">
        <v>558.95000000000005</v>
      </c>
      <c r="H348" s="269">
        <v>6456990</v>
      </c>
      <c r="I348" s="184">
        <f>+G348-G347</f>
        <v>3.5600000000000591</v>
      </c>
      <c r="J348" s="97"/>
      <c r="K348" s="20">
        <v>0</v>
      </c>
      <c r="L348" s="33" t="s">
        <v>23</v>
      </c>
      <c r="M348" s="93" t="s">
        <v>254</v>
      </c>
      <c r="N348" s="93" t="s">
        <v>24</v>
      </c>
      <c r="O348" s="94" t="s">
        <v>252</v>
      </c>
      <c r="P348" s="95"/>
      <c r="Q348" s="96"/>
      <c r="R348" s="99"/>
      <c r="S348" s="42"/>
      <c r="T348" s="267"/>
    </row>
    <row r="349" spans="1:20" ht="30.75" hidden="1" customHeight="1" thickBot="1" x14ac:dyDescent="0.3">
      <c r="A349" s="55">
        <v>2024</v>
      </c>
      <c r="B349" s="78"/>
      <c r="C349" s="520"/>
      <c r="D349" s="529"/>
      <c r="E349" s="163">
        <v>3</v>
      </c>
      <c r="F349" s="163" t="s">
        <v>255</v>
      </c>
      <c r="G349" s="164">
        <v>583.72</v>
      </c>
      <c r="H349" s="269">
        <v>6743133</v>
      </c>
      <c r="I349" s="185">
        <f>+G349-G347</f>
        <v>28.330000000000041</v>
      </c>
      <c r="J349" s="97"/>
      <c r="K349" s="20">
        <v>0</v>
      </c>
      <c r="L349" s="33" t="s">
        <v>23</v>
      </c>
      <c r="M349" s="93" t="s">
        <v>254</v>
      </c>
      <c r="N349" s="93" t="s">
        <v>24</v>
      </c>
      <c r="O349" s="94" t="s">
        <v>252</v>
      </c>
      <c r="P349" s="95"/>
      <c r="Q349" s="96"/>
      <c r="R349" s="99"/>
      <c r="S349" s="42"/>
      <c r="T349" s="267"/>
    </row>
    <row r="350" spans="1:20" ht="42.75" customHeight="1" x14ac:dyDescent="0.25">
      <c r="A350" s="100"/>
      <c r="B350" s="78"/>
      <c r="C350" s="577">
        <v>90014</v>
      </c>
      <c r="D350" s="528" t="s">
        <v>256</v>
      </c>
      <c r="E350" s="151">
        <v>1</v>
      </c>
      <c r="F350" s="151" t="s">
        <v>82</v>
      </c>
      <c r="G350" s="195">
        <v>0</v>
      </c>
      <c r="H350" s="269">
        <v>0</v>
      </c>
      <c r="I350" s="175"/>
      <c r="J350" s="15"/>
      <c r="K350" s="20">
        <v>0</v>
      </c>
      <c r="L350" s="51" t="s">
        <v>23</v>
      </c>
      <c r="M350" s="52">
        <v>0</v>
      </c>
      <c r="N350" s="66" t="s">
        <v>24</v>
      </c>
      <c r="O350" s="94" t="s">
        <v>252</v>
      </c>
      <c r="P350" s="34"/>
      <c r="Q3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50" s="25" t="s">
        <v>23</v>
      </c>
      <c r="S350" s="52">
        <v>0</v>
      </c>
      <c r="T350" s="267"/>
    </row>
    <row r="351" spans="1:20" ht="42.75" customHeight="1" x14ac:dyDescent="0.25">
      <c r="A351" s="29">
        <v>90013</v>
      </c>
      <c r="B351" s="78"/>
      <c r="C351" s="577"/>
      <c r="D351" s="528"/>
      <c r="E351" s="140">
        <v>2</v>
      </c>
      <c r="F351" s="140" t="s">
        <v>253</v>
      </c>
      <c r="G351" s="141">
        <v>0</v>
      </c>
      <c r="H351" s="269">
        <v>0</v>
      </c>
      <c r="I351" s="176"/>
      <c r="J351" s="15"/>
      <c r="K351" s="20">
        <v>0</v>
      </c>
      <c r="L351" s="51" t="s">
        <v>23</v>
      </c>
      <c r="M351" s="52">
        <v>0</v>
      </c>
      <c r="N351" s="66" t="s">
        <v>24</v>
      </c>
      <c r="O351" s="94" t="s">
        <v>252</v>
      </c>
      <c r="P351" s="34"/>
      <c r="Q3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51" s="4"/>
      <c r="S351" s="38"/>
      <c r="T351" s="267"/>
    </row>
    <row r="352" spans="1:20" ht="42.75" customHeight="1" x14ac:dyDescent="0.25">
      <c r="A352" s="29">
        <v>90015</v>
      </c>
      <c r="B352" s="78"/>
      <c r="C352" s="577"/>
      <c r="D352" s="528"/>
      <c r="E352" s="150">
        <v>3</v>
      </c>
      <c r="F352" s="150" t="s">
        <v>255</v>
      </c>
      <c r="G352" s="158">
        <v>0</v>
      </c>
      <c r="H352" s="269">
        <v>0</v>
      </c>
      <c r="I352" s="177"/>
      <c r="J352" s="15"/>
      <c r="K352" s="20">
        <v>0</v>
      </c>
      <c r="L352" s="51" t="s">
        <v>23</v>
      </c>
      <c r="M352" s="52">
        <v>0</v>
      </c>
      <c r="N352" s="66" t="s">
        <v>24</v>
      </c>
      <c r="O352" s="94" t="s">
        <v>252</v>
      </c>
      <c r="P352" s="34"/>
      <c r="Q3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52" s="4"/>
      <c r="S352" s="38"/>
      <c r="T352" s="267"/>
    </row>
    <row r="353" spans="1:20" ht="74.25" hidden="1" customHeight="1" x14ac:dyDescent="0.25">
      <c r="A353" s="29"/>
      <c r="B353" s="78"/>
      <c r="C353" s="576">
        <v>91106</v>
      </c>
      <c r="D353" s="527" t="s">
        <v>257</v>
      </c>
      <c r="E353" s="161">
        <v>1</v>
      </c>
      <c r="F353" s="161" t="s">
        <v>82</v>
      </c>
      <c r="G353" s="162">
        <v>222.15</v>
      </c>
      <c r="H353" s="269">
        <v>2566277</v>
      </c>
      <c r="I353" s="175"/>
      <c r="J353" s="15"/>
      <c r="K353" s="20">
        <v>0</v>
      </c>
      <c r="L353" s="51" t="s">
        <v>23</v>
      </c>
      <c r="M353" s="52">
        <v>40</v>
      </c>
      <c r="N353" s="66" t="s">
        <v>24</v>
      </c>
      <c r="O353" s="94" t="s">
        <v>252</v>
      </c>
      <c r="P353" s="34"/>
      <c r="Q3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53" s="25" t="s">
        <v>23</v>
      </c>
      <c r="S353" s="52">
        <v>40</v>
      </c>
      <c r="T353" s="267"/>
    </row>
    <row r="354" spans="1:20" ht="74.25" hidden="1" customHeight="1" x14ac:dyDescent="0.25">
      <c r="A354" s="29">
        <v>91109</v>
      </c>
      <c r="B354" s="78"/>
      <c r="C354" s="577"/>
      <c r="D354" s="528"/>
      <c r="E354" s="140">
        <v>2</v>
      </c>
      <c r="F354" s="140" t="s">
        <v>253</v>
      </c>
      <c r="G354" s="141">
        <v>223.6</v>
      </c>
      <c r="H354" s="269">
        <v>2583027</v>
      </c>
      <c r="I354" s="184">
        <f>+G354-G353</f>
        <v>1.4499999999999886</v>
      </c>
      <c r="J354" s="91"/>
      <c r="K354" s="20">
        <v>0</v>
      </c>
      <c r="L354" s="51" t="s">
        <v>23</v>
      </c>
      <c r="M354" s="52">
        <v>40</v>
      </c>
      <c r="N354" s="66" t="s">
        <v>24</v>
      </c>
      <c r="O354" s="94" t="s">
        <v>252</v>
      </c>
      <c r="P354" s="34"/>
      <c r="Q354" s="108"/>
      <c r="R354" s="4"/>
      <c r="S354" s="38"/>
      <c r="T354" s="267"/>
    </row>
    <row r="355" spans="1:20" ht="74.25" hidden="1" customHeight="1" thickBot="1" x14ac:dyDescent="0.3">
      <c r="A355" s="29">
        <v>91103</v>
      </c>
      <c r="B355" s="78"/>
      <c r="C355" s="578"/>
      <c r="D355" s="529"/>
      <c r="E355" s="163">
        <v>3</v>
      </c>
      <c r="F355" s="163" t="s">
        <v>255</v>
      </c>
      <c r="G355" s="164">
        <v>233.52</v>
      </c>
      <c r="H355" s="269">
        <v>2697623</v>
      </c>
      <c r="I355" s="185">
        <f>+G355-G353</f>
        <v>11.370000000000005</v>
      </c>
      <c r="J355" s="91"/>
      <c r="K355" s="20">
        <v>0</v>
      </c>
      <c r="L355" s="51" t="s">
        <v>23</v>
      </c>
      <c r="M355" s="52">
        <v>40</v>
      </c>
      <c r="N355" s="66" t="s">
        <v>24</v>
      </c>
      <c r="O355" s="94" t="s">
        <v>252</v>
      </c>
      <c r="P355" s="34"/>
      <c r="Q355" s="108"/>
      <c r="R355" s="4"/>
      <c r="S355" s="38"/>
      <c r="T355" s="267"/>
    </row>
    <row r="356" spans="1:20" ht="72.75" hidden="1" customHeight="1" x14ac:dyDescent="0.25">
      <c r="A356" s="29"/>
      <c r="B356" s="78"/>
      <c r="C356" s="576">
        <v>91107</v>
      </c>
      <c r="D356" s="527" t="s">
        <v>258</v>
      </c>
      <c r="E356" s="161">
        <v>1</v>
      </c>
      <c r="F356" s="161" t="s">
        <v>82</v>
      </c>
      <c r="G356" s="162">
        <v>277.70999999999998</v>
      </c>
      <c r="H356" s="269">
        <v>3208106</v>
      </c>
      <c r="I356" s="175"/>
      <c r="J356" s="15"/>
      <c r="K356" s="20">
        <v>0</v>
      </c>
      <c r="L356" s="51" t="s">
        <v>23</v>
      </c>
      <c r="M356" s="52">
        <v>50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56" s="25" t="s">
        <v>23</v>
      </c>
      <c r="S356" s="52">
        <v>50</v>
      </c>
      <c r="T356" s="267"/>
    </row>
    <row r="357" spans="1:20" ht="72.75" hidden="1" customHeight="1" x14ac:dyDescent="0.25">
      <c r="A357" s="29">
        <v>91110</v>
      </c>
      <c r="B357" s="78"/>
      <c r="C357" s="577"/>
      <c r="D357" s="528"/>
      <c r="E357" s="140">
        <v>2</v>
      </c>
      <c r="F357" s="140" t="s">
        <v>253</v>
      </c>
      <c r="G357" s="141">
        <v>279.5</v>
      </c>
      <c r="H357" s="269">
        <v>3228784</v>
      </c>
      <c r="I357" s="184">
        <f>+G357-G356</f>
        <v>1.7900000000000205</v>
      </c>
      <c r="J357" s="91"/>
      <c r="K357" s="20">
        <v>0</v>
      </c>
      <c r="L357" s="51" t="s">
        <v>23</v>
      </c>
      <c r="M357" s="52">
        <v>50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7" s="4"/>
      <c r="S357" s="38"/>
      <c r="T357" s="267"/>
    </row>
    <row r="358" spans="1:20" ht="72.75" hidden="1" customHeight="1" thickBot="1" x14ac:dyDescent="0.3">
      <c r="A358" s="29">
        <v>91104</v>
      </c>
      <c r="B358" s="78"/>
      <c r="C358" s="578"/>
      <c r="D358" s="529"/>
      <c r="E358" s="163">
        <v>3</v>
      </c>
      <c r="F358" s="163" t="s">
        <v>255</v>
      </c>
      <c r="G358" s="164">
        <v>291.88</v>
      </c>
      <c r="H358" s="269">
        <v>3371798</v>
      </c>
      <c r="I358" s="185">
        <f>+G358-G356</f>
        <v>14.170000000000016</v>
      </c>
      <c r="J358" s="91"/>
      <c r="K358" s="20">
        <v>0</v>
      </c>
      <c r="L358" s="51" t="s">
        <v>23</v>
      </c>
      <c r="M358" s="52">
        <v>50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8" s="4"/>
      <c r="S358" s="38"/>
      <c r="T358" s="267"/>
    </row>
    <row r="359" spans="1:20" ht="66" hidden="1" customHeight="1" x14ac:dyDescent="0.25">
      <c r="A359" s="29"/>
      <c r="B359" s="78"/>
      <c r="C359" s="576">
        <v>91108</v>
      </c>
      <c r="D359" s="527" t="s">
        <v>259</v>
      </c>
      <c r="E359" s="161">
        <v>1</v>
      </c>
      <c r="F359" s="161" t="s">
        <v>82</v>
      </c>
      <c r="G359" s="162">
        <v>333.23</v>
      </c>
      <c r="H359" s="269">
        <v>3849473</v>
      </c>
      <c r="I359" s="175"/>
      <c r="J359" s="15"/>
      <c r="K359" s="20">
        <v>0</v>
      </c>
      <c r="L359" s="51" t="s">
        <v>23</v>
      </c>
      <c r="M359" s="52">
        <v>60</v>
      </c>
      <c r="N359" s="66" t="s">
        <v>24</v>
      </c>
      <c r="O359" s="66"/>
      <c r="P359" s="34"/>
      <c r="Q3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9" s="25" t="s">
        <v>23</v>
      </c>
      <c r="S359" s="52">
        <v>60</v>
      </c>
      <c r="T359" s="267"/>
    </row>
    <row r="360" spans="1:20" ht="66" hidden="1" customHeight="1" x14ac:dyDescent="0.25">
      <c r="A360" s="29">
        <v>91111</v>
      </c>
      <c r="B360" s="78"/>
      <c r="C360" s="577"/>
      <c r="D360" s="528"/>
      <c r="E360" s="140">
        <v>2</v>
      </c>
      <c r="F360" s="140" t="s">
        <v>253</v>
      </c>
      <c r="G360" s="141">
        <v>335.39</v>
      </c>
      <c r="H360" s="269">
        <v>3874425</v>
      </c>
      <c r="I360" s="184">
        <f>+G360-G359</f>
        <v>2.1599999999999682</v>
      </c>
      <c r="J360" s="91"/>
      <c r="K360" s="20">
        <v>0</v>
      </c>
      <c r="L360" s="51" t="s">
        <v>23</v>
      </c>
      <c r="M360" s="52">
        <v>60</v>
      </c>
      <c r="N360" s="66" t="s">
        <v>24</v>
      </c>
      <c r="O360" s="66"/>
      <c r="P360" s="34"/>
      <c r="Q3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0" s="4"/>
      <c r="S360" s="38"/>
      <c r="T360" s="267"/>
    </row>
    <row r="361" spans="1:20" ht="87" hidden="1" customHeight="1" thickBot="1" x14ac:dyDescent="0.3">
      <c r="A361" s="29">
        <v>91105</v>
      </c>
      <c r="B361" s="78"/>
      <c r="C361" s="578"/>
      <c r="D361" s="529"/>
      <c r="E361" s="163">
        <v>3</v>
      </c>
      <c r="F361" s="163" t="s">
        <v>255</v>
      </c>
      <c r="G361" s="164">
        <v>350.24</v>
      </c>
      <c r="H361" s="269">
        <v>4045972</v>
      </c>
      <c r="I361" s="185">
        <f>+G361-G359</f>
        <v>17.009999999999991</v>
      </c>
      <c r="J361" s="91"/>
      <c r="K361" s="20">
        <v>0</v>
      </c>
      <c r="L361" s="51" t="s">
        <v>23</v>
      </c>
      <c r="M361" s="52">
        <v>60</v>
      </c>
      <c r="N361" s="66" t="s">
        <v>24</v>
      </c>
      <c r="O361" s="66"/>
      <c r="P361" s="34"/>
      <c r="Q3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61" s="4"/>
      <c r="S361" s="38"/>
      <c r="T361" s="267"/>
    </row>
    <row r="362" spans="1:20" ht="66" hidden="1" customHeight="1" x14ac:dyDescent="0.25">
      <c r="A362" s="29"/>
      <c r="B362" s="78"/>
      <c r="C362" s="532">
        <v>92106</v>
      </c>
      <c r="D362" s="527" t="s">
        <v>260</v>
      </c>
      <c r="E362" s="161">
        <v>1</v>
      </c>
      <c r="F362" s="161" t="s">
        <v>82</v>
      </c>
      <c r="G362" s="162">
        <v>388.79</v>
      </c>
      <c r="H362" s="269">
        <v>4491302</v>
      </c>
      <c r="I362" s="175"/>
      <c r="J362" s="15"/>
      <c r="K362" s="20">
        <v>0</v>
      </c>
      <c r="L362" s="51" t="s">
        <v>23</v>
      </c>
      <c r="M362" s="52">
        <v>70</v>
      </c>
      <c r="N362" s="66" t="s">
        <v>24</v>
      </c>
      <c r="O362" s="66"/>
      <c r="P362" s="34"/>
      <c r="Q3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62" s="25" t="s">
        <v>23</v>
      </c>
      <c r="S362" s="52">
        <v>70</v>
      </c>
      <c r="T362" s="267"/>
    </row>
    <row r="363" spans="1:20" ht="66" hidden="1" customHeight="1" x14ac:dyDescent="0.25">
      <c r="A363" s="29">
        <v>92109</v>
      </c>
      <c r="B363" s="78"/>
      <c r="C363" s="533"/>
      <c r="D363" s="528"/>
      <c r="E363" s="140">
        <v>2</v>
      </c>
      <c r="F363" s="140" t="s">
        <v>253</v>
      </c>
      <c r="G363" s="141">
        <v>391.29</v>
      </c>
      <c r="H363" s="269">
        <v>4520182</v>
      </c>
      <c r="I363" s="184">
        <f>+G363-G362</f>
        <v>2.5</v>
      </c>
      <c r="J363" s="91"/>
      <c r="K363" s="20">
        <v>0</v>
      </c>
      <c r="L363" s="51" t="s">
        <v>23</v>
      </c>
      <c r="M363" s="52">
        <v>70</v>
      </c>
      <c r="N363" s="66" t="s">
        <v>24</v>
      </c>
      <c r="O363" s="66"/>
      <c r="P363" s="34"/>
      <c r="Q3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63" s="4"/>
      <c r="S363" s="38"/>
      <c r="T363" s="267"/>
    </row>
    <row r="364" spans="1:20" ht="66" hidden="1" customHeight="1" thickBot="1" x14ac:dyDescent="0.3">
      <c r="A364" s="29">
        <v>92103</v>
      </c>
      <c r="B364" s="78"/>
      <c r="C364" s="534"/>
      <c r="D364" s="529"/>
      <c r="E364" s="163">
        <v>3</v>
      </c>
      <c r="F364" s="163" t="s">
        <v>255</v>
      </c>
      <c r="G364" s="164">
        <v>408.64</v>
      </c>
      <c r="H364" s="269">
        <v>4720609</v>
      </c>
      <c r="I364" s="185">
        <f>+G364-G362</f>
        <v>19.849999999999966</v>
      </c>
      <c r="J364" s="91"/>
      <c r="K364" s="20">
        <v>0</v>
      </c>
      <c r="L364" s="51" t="s">
        <v>23</v>
      </c>
      <c r="M364" s="52">
        <v>70</v>
      </c>
      <c r="N364" s="66" t="s">
        <v>24</v>
      </c>
      <c r="O364" s="66"/>
      <c r="P364" s="34"/>
      <c r="Q3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64" s="4"/>
      <c r="S364" s="38"/>
      <c r="T364" s="267"/>
    </row>
    <row r="365" spans="1:20" ht="69" hidden="1" customHeight="1" x14ac:dyDescent="0.25">
      <c r="A365" s="29"/>
      <c r="B365" s="78"/>
      <c r="C365" s="532">
        <v>92107</v>
      </c>
      <c r="D365" s="594" t="s">
        <v>261</v>
      </c>
      <c r="E365" s="161">
        <v>1</v>
      </c>
      <c r="F365" s="161" t="s">
        <v>82</v>
      </c>
      <c r="G365" s="162">
        <v>444.31</v>
      </c>
      <c r="H365" s="269">
        <v>5132669</v>
      </c>
      <c r="I365" s="175"/>
      <c r="J365" s="15"/>
      <c r="K365" s="20">
        <v>0</v>
      </c>
      <c r="L365" s="51" t="s">
        <v>23</v>
      </c>
      <c r="M365" s="52">
        <v>80</v>
      </c>
      <c r="N365" s="66" t="s">
        <v>24</v>
      </c>
      <c r="O365" s="66"/>
      <c r="P365" s="34"/>
      <c r="Q3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65" s="25" t="s">
        <v>23</v>
      </c>
      <c r="S365" s="52">
        <v>80</v>
      </c>
      <c r="T365" s="267"/>
    </row>
    <row r="366" spans="1:20" ht="69" hidden="1" customHeight="1" x14ac:dyDescent="0.25">
      <c r="A366" s="29">
        <v>92110</v>
      </c>
      <c r="B366" s="78"/>
      <c r="C366" s="533"/>
      <c r="D366" s="595"/>
      <c r="E366" s="140">
        <v>2</v>
      </c>
      <c r="F366" s="140" t="s">
        <v>253</v>
      </c>
      <c r="G366" s="141">
        <v>447.19</v>
      </c>
      <c r="H366" s="269">
        <v>5165939</v>
      </c>
      <c r="I366" s="184">
        <f>+G366-G365</f>
        <v>2.8799999999999955</v>
      </c>
      <c r="J366" s="97"/>
      <c r="K366" s="20">
        <v>0</v>
      </c>
      <c r="L366" s="51" t="s">
        <v>23</v>
      </c>
      <c r="M366" s="52">
        <v>80</v>
      </c>
      <c r="N366" s="66" t="s">
        <v>24</v>
      </c>
      <c r="O366" s="66"/>
      <c r="P366" s="34"/>
      <c r="Q3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66" s="4"/>
      <c r="S366" s="38"/>
      <c r="T366" s="267"/>
    </row>
    <row r="367" spans="1:20" ht="69" hidden="1" customHeight="1" thickBot="1" x14ac:dyDescent="0.3">
      <c r="A367" s="29">
        <v>92104</v>
      </c>
      <c r="B367" s="78"/>
      <c r="C367" s="534"/>
      <c r="D367" s="596"/>
      <c r="E367" s="163">
        <v>3</v>
      </c>
      <c r="F367" s="163" t="s">
        <v>255</v>
      </c>
      <c r="G367" s="164">
        <v>467</v>
      </c>
      <c r="H367" s="269">
        <v>5394784</v>
      </c>
      <c r="I367" s="185">
        <f>+G367-G365</f>
        <v>22.689999999999998</v>
      </c>
      <c r="J367" s="97"/>
      <c r="K367" s="20">
        <v>0</v>
      </c>
      <c r="L367" s="51" t="s">
        <v>23</v>
      </c>
      <c r="M367" s="52">
        <v>80</v>
      </c>
      <c r="N367" s="66" t="s">
        <v>24</v>
      </c>
      <c r="O367" s="66"/>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67" s="4"/>
      <c r="S367" s="38"/>
      <c r="T367" s="267"/>
    </row>
    <row r="368" spans="1:20" ht="68.25" hidden="1" customHeight="1" x14ac:dyDescent="0.25">
      <c r="A368" s="29"/>
      <c r="B368" s="78"/>
      <c r="C368" s="532">
        <v>92108</v>
      </c>
      <c r="D368" s="594" t="s">
        <v>262</v>
      </c>
      <c r="E368" s="161">
        <v>1</v>
      </c>
      <c r="F368" s="161" t="s">
        <v>82</v>
      </c>
      <c r="G368" s="162">
        <v>499.87</v>
      </c>
      <c r="H368" s="269">
        <v>5774498</v>
      </c>
      <c r="I368" s="175"/>
      <c r="J368" s="15"/>
      <c r="K368" s="20">
        <v>0</v>
      </c>
      <c r="L368" s="51" t="s">
        <v>23</v>
      </c>
      <c r="M368" s="52">
        <v>90</v>
      </c>
      <c r="N368" s="66" t="s">
        <v>24</v>
      </c>
      <c r="O368" s="66"/>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68" s="25" t="s">
        <v>23</v>
      </c>
      <c r="S368" s="52">
        <v>90</v>
      </c>
      <c r="T368" s="267"/>
    </row>
    <row r="369" spans="1:20" ht="68.25" hidden="1" customHeight="1" x14ac:dyDescent="0.25">
      <c r="A369" s="29">
        <v>92111</v>
      </c>
      <c r="B369" s="78"/>
      <c r="C369" s="533"/>
      <c r="D369" s="595"/>
      <c r="E369" s="140">
        <v>2</v>
      </c>
      <c r="F369" s="140" t="s">
        <v>253</v>
      </c>
      <c r="G369" s="141">
        <v>503.09</v>
      </c>
      <c r="H369" s="269">
        <v>5811696</v>
      </c>
      <c r="I369" s="184">
        <f>+G369-G368</f>
        <v>3.2199999999999704</v>
      </c>
      <c r="J369" s="91"/>
      <c r="K369" s="20">
        <v>0</v>
      </c>
      <c r="L369" s="51" t="s">
        <v>23</v>
      </c>
      <c r="M369" s="52">
        <v>90</v>
      </c>
      <c r="N369" s="66" t="s">
        <v>24</v>
      </c>
      <c r="O369" s="66"/>
      <c r="P369" s="34"/>
      <c r="Q369" s="108"/>
      <c r="R369" s="4"/>
      <c r="S369" s="38"/>
      <c r="T369" s="267"/>
    </row>
    <row r="370" spans="1:20" ht="68.25" hidden="1" customHeight="1" thickBot="1" x14ac:dyDescent="0.3">
      <c r="A370" s="29">
        <v>92105</v>
      </c>
      <c r="B370" s="78"/>
      <c r="C370" s="534"/>
      <c r="D370" s="596"/>
      <c r="E370" s="163">
        <v>3</v>
      </c>
      <c r="F370" s="163" t="s">
        <v>255</v>
      </c>
      <c r="G370" s="164">
        <v>525.36</v>
      </c>
      <c r="H370" s="269">
        <v>6068959</v>
      </c>
      <c r="I370" s="185">
        <f>+G370-G368</f>
        <v>25.490000000000009</v>
      </c>
      <c r="J370" s="91"/>
      <c r="K370" s="20">
        <v>0</v>
      </c>
      <c r="L370" s="51" t="s">
        <v>23</v>
      </c>
      <c r="M370" s="52">
        <v>90</v>
      </c>
      <c r="N370" s="66" t="s">
        <v>24</v>
      </c>
      <c r="O370" s="66"/>
      <c r="P370" s="34"/>
      <c r="Q370" s="108"/>
      <c r="R370" s="4"/>
      <c r="S370" s="38"/>
      <c r="T370" s="267"/>
    </row>
    <row r="371" spans="1:20" ht="35.25" hidden="1" customHeight="1" x14ac:dyDescent="0.25">
      <c r="A371" s="1"/>
      <c r="B371" s="5"/>
      <c r="C371" s="535" t="s">
        <v>263</v>
      </c>
      <c r="D371" s="536"/>
      <c r="E371" s="536"/>
      <c r="F371" s="536"/>
      <c r="G371" s="536"/>
      <c r="H371" s="537"/>
      <c r="I371" s="174"/>
      <c r="J371" s="37"/>
      <c r="K371" s="20">
        <v>0</v>
      </c>
      <c r="L371" s="31"/>
      <c r="M371" s="32" t="s">
        <v>46</v>
      </c>
      <c r="N371" s="33" t="s">
        <v>46</v>
      </c>
      <c r="O371" s="33"/>
      <c r="P371" s="34"/>
      <c r="Q371" s="108"/>
      <c r="R371" s="4"/>
      <c r="S371" s="38"/>
      <c r="T371" s="267"/>
    </row>
    <row r="372" spans="1:20" hidden="1" x14ac:dyDescent="0.25">
      <c r="A372" s="1"/>
      <c r="B372" s="59" t="s">
        <v>1</v>
      </c>
      <c r="C372" s="194" t="s">
        <v>1</v>
      </c>
      <c r="D372" s="194" t="s">
        <v>2</v>
      </c>
      <c r="E372" s="194" t="s">
        <v>3</v>
      </c>
      <c r="F372" s="194" t="s">
        <v>4</v>
      </c>
      <c r="G372" s="156" t="s">
        <v>5</v>
      </c>
      <c r="H372" s="269"/>
      <c r="I372" s="172"/>
      <c r="J372" s="254"/>
      <c r="K372" s="20">
        <v>0</v>
      </c>
      <c r="L372" s="31"/>
      <c r="M372" s="32" t="s">
        <v>46</v>
      </c>
      <c r="N372" s="33" t="s">
        <v>46</v>
      </c>
      <c r="O372" s="33"/>
      <c r="P372" s="34"/>
      <c r="Q372" s="108"/>
      <c r="R372" s="4"/>
      <c r="S372" s="38"/>
      <c r="T372" s="267"/>
    </row>
    <row r="373" spans="1:20" ht="42.75" hidden="1" customHeight="1" x14ac:dyDescent="0.25">
      <c r="A373" s="64"/>
      <c r="B373" s="92">
        <v>2031</v>
      </c>
      <c r="C373" s="519">
        <v>2031</v>
      </c>
      <c r="D373" s="527" t="s">
        <v>264</v>
      </c>
      <c r="E373" s="161">
        <v>1</v>
      </c>
      <c r="F373" s="161" t="s">
        <v>265</v>
      </c>
      <c r="G373" s="162">
        <v>297.14</v>
      </c>
      <c r="H373" s="269">
        <v>3432561</v>
      </c>
      <c r="I373" s="175"/>
      <c r="J373" s="15"/>
      <c r="K373" s="20">
        <v>0</v>
      </c>
      <c r="L373" s="31" t="s">
        <v>266</v>
      </c>
      <c r="M373" s="32">
        <v>100</v>
      </c>
      <c r="N373" s="31"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73" s="16" t="s">
        <v>266</v>
      </c>
      <c r="S373" s="32">
        <v>100</v>
      </c>
      <c r="T373" s="267"/>
    </row>
    <row r="374" spans="1:20" ht="57" hidden="1" customHeight="1" x14ac:dyDescent="0.25">
      <c r="A374" s="53">
        <v>2059</v>
      </c>
      <c r="B374" s="92"/>
      <c r="C374" s="523"/>
      <c r="D374" s="528"/>
      <c r="E374" s="140">
        <v>2</v>
      </c>
      <c r="F374" s="140" t="s">
        <v>267</v>
      </c>
      <c r="G374" s="141">
        <v>300.7</v>
      </c>
      <c r="H374" s="269">
        <v>3473686</v>
      </c>
      <c r="I374" s="184">
        <f>+G374-G373</f>
        <v>3.5600000000000023</v>
      </c>
      <c r="J374" s="97"/>
      <c r="K374" s="20">
        <v>0</v>
      </c>
      <c r="L374" s="31" t="s">
        <v>266</v>
      </c>
      <c r="M374" s="32">
        <v>100</v>
      </c>
      <c r="N374" s="31" t="s">
        <v>266</v>
      </c>
      <c r="O374" s="33">
        <v>975</v>
      </c>
      <c r="P374" s="34"/>
      <c r="Q374" s="108"/>
      <c r="R374" s="4"/>
      <c r="S374" s="38"/>
      <c r="T374" s="267"/>
    </row>
    <row r="375" spans="1:20" ht="30.75" hidden="1" customHeight="1" thickBot="1" x14ac:dyDescent="0.3">
      <c r="A375" s="55">
        <v>2034</v>
      </c>
      <c r="B375" s="92"/>
      <c r="C375" s="520"/>
      <c r="D375" s="529"/>
      <c r="E375" s="163">
        <v>3</v>
      </c>
      <c r="F375" s="163" t="s">
        <v>268</v>
      </c>
      <c r="G375" s="164">
        <v>392.65</v>
      </c>
      <c r="H375" s="269">
        <v>4535893</v>
      </c>
      <c r="I375" s="185">
        <f>+G375-G373</f>
        <v>95.509999999999991</v>
      </c>
      <c r="J375" s="97"/>
      <c r="K375" s="20">
        <v>0</v>
      </c>
      <c r="L375" s="31" t="s">
        <v>266</v>
      </c>
      <c r="M375" s="32">
        <v>100</v>
      </c>
      <c r="N375" s="31" t="s">
        <v>266</v>
      </c>
      <c r="O375" s="33">
        <v>975</v>
      </c>
      <c r="P375" s="34"/>
      <c r="Q375" s="108"/>
      <c r="R375" s="4"/>
      <c r="S375" s="38"/>
      <c r="T375" s="267"/>
    </row>
    <row r="376" spans="1:20" hidden="1" x14ac:dyDescent="0.25">
      <c r="A376" s="1"/>
      <c r="B376" s="78">
        <v>2032</v>
      </c>
      <c r="C376" s="198">
        <v>2032</v>
      </c>
      <c r="D376" s="252" t="s">
        <v>269</v>
      </c>
      <c r="E376" s="199"/>
      <c r="F376" s="199" t="s">
        <v>22</v>
      </c>
      <c r="G376" s="200">
        <v>325.47000000000003</v>
      </c>
      <c r="H376" s="269">
        <v>3759829</v>
      </c>
      <c r="I376" s="178"/>
      <c r="J376" s="20"/>
      <c r="K376" s="20">
        <v>0</v>
      </c>
      <c r="L376" s="31" t="s">
        <v>266</v>
      </c>
      <c r="M376" s="32">
        <v>100</v>
      </c>
      <c r="N376" s="31"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76" s="16" t="s">
        <v>266</v>
      </c>
      <c r="S376" s="32">
        <v>100</v>
      </c>
      <c r="T376" s="267"/>
    </row>
    <row r="377" spans="1:20" ht="78" hidden="1" customHeight="1" x14ac:dyDescent="0.25">
      <c r="A377" s="64"/>
      <c r="B377" s="78">
        <v>2033</v>
      </c>
      <c r="C377" s="519">
        <v>2033</v>
      </c>
      <c r="D377" s="521" t="s">
        <v>270</v>
      </c>
      <c r="E377" s="161">
        <v>1</v>
      </c>
      <c r="F377" s="201" t="s">
        <v>271</v>
      </c>
      <c r="G377" s="162">
        <v>247.64</v>
      </c>
      <c r="H377" s="269">
        <v>2860737</v>
      </c>
      <c r="I377" s="175"/>
      <c r="J377" s="15"/>
      <c r="K377" s="20">
        <v>0</v>
      </c>
      <c r="L377" s="31" t="s">
        <v>266</v>
      </c>
      <c r="M377" s="32">
        <v>100</v>
      </c>
      <c r="N377" s="31"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77" s="16" t="s">
        <v>266</v>
      </c>
      <c r="S377" s="32">
        <v>100</v>
      </c>
      <c r="T377" s="267"/>
    </row>
    <row r="378" spans="1:20" ht="42.75" hidden="1" customHeight="1" x14ac:dyDescent="0.25">
      <c r="A378" s="53">
        <v>2040</v>
      </c>
      <c r="B378" s="78"/>
      <c r="C378" s="523"/>
      <c r="D378" s="531"/>
      <c r="E378" s="140">
        <v>2</v>
      </c>
      <c r="F378" s="202" t="s">
        <v>272</v>
      </c>
      <c r="G378" s="141">
        <v>254.68</v>
      </c>
      <c r="H378" s="269">
        <v>2942063</v>
      </c>
      <c r="I378" s="184">
        <f>+G378-G377</f>
        <v>7.0400000000000205</v>
      </c>
      <c r="J378" s="97"/>
      <c r="K378" s="20">
        <v>0</v>
      </c>
      <c r="L378" s="31" t="s">
        <v>266</v>
      </c>
      <c r="M378" s="32">
        <v>100</v>
      </c>
      <c r="N378" s="31" t="s">
        <v>266</v>
      </c>
      <c r="O378" s="33">
        <v>975</v>
      </c>
      <c r="P378" s="34"/>
      <c r="Q378" s="108"/>
      <c r="R378" s="4"/>
      <c r="S378" s="38"/>
      <c r="T378" s="267"/>
    </row>
    <row r="379" spans="1:20" ht="57.75" hidden="1" customHeight="1" thickBot="1" x14ac:dyDescent="0.3">
      <c r="A379" s="55">
        <v>2036</v>
      </c>
      <c r="B379" s="78"/>
      <c r="C379" s="520"/>
      <c r="D379" s="522"/>
      <c r="E379" s="163">
        <v>3</v>
      </c>
      <c r="F379" s="203" t="s">
        <v>273</v>
      </c>
      <c r="G379" s="164">
        <v>258.25</v>
      </c>
      <c r="H379" s="269">
        <v>2983304</v>
      </c>
      <c r="I379" s="185">
        <f>+G379-G377</f>
        <v>10.610000000000014</v>
      </c>
      <c r="J379" s="97"/>
      <c r="K379" s="20">
        <v>0</v>
      </c>
      <c r="L379" s="31" t="s">
        <v>266</v>
      </c>
      <c r="M379" s="32">
        <v>100</v>
      </c>
      <c r="N379" s="31" t="s">
        <v>266</v>
      </c>
      <c r="O379" s="33">
        <v>975</v>
      </c>
      <c r="P379" s="34"/>
      <c r="Q379" s="108"/>
      <c r="R379" s="4"/>
      <c r="S379" s="38"/>
      <c r="T379" s="267"/>
    </row>
    <row r="380" spans="1:20" ht="20.25" hidden="1" customHeight="1" x14ac:dyDescent="0.25">
      <c r="A380" s="1"/>
      <c r="B380" s="78">
        <v>2035</v>
      </c>
      <c r="C380" s="204">
        <v>2035</v>
      </c>
      <c r="D380" s="205" t="s">
        <v>274</v>
      </c>
      <c r="E380" s="151"/>
      <c r="F380" s="151" t="s">
        <v>22</v>
      </c>
      <c r="G380" s="195">
        <v>166.26</v>
      </c>
      <c r="H380" s="269">
        <v>1920636</v>
      </c>
      <c r="I380" s="174"/>
      <c r="J380" s="20"/>
      <c r="K380" s="20">
        <v>0</v>
      </c>
      <c r="L380" s="31" t="s">
        <v>266</v>
      </c>
      <c r="M380" s="32">
        <v>100</v>
      </c>
      <c r="N380" s="33" t="s">
        <v>266</v>
      </c>
      <c r="O380" s="33">
        <v>975</v>
      </c>
      <c r="P380" s="34"/>
      <c r="Q3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80" s="16" t="s">
        <v>266</v>
      </c>
      <c r="S380" s="32">
        <v>100</v>
      </c>
      <c r="T380" s="267"/>
    </row>
    <row r="381" spans="1:20" ht="28.5" hidden="1" x14ac:dyDescent="0.25">
      <c r="A381" s="1"/>
      <c r="B381" s="78">
        <v>2037</v>
      </c>
      <c r="C381" s="152">
        <v>2037</v>
      </c>
      <c r="D381" s="165" t="s">
        <v>275</v>
      </c>
      <c r="E381" s="150"/>
      <c r="F381" s="150" t="s">
        <v>22</v>
      </c>
      <c r="G381" s="158">
        <v>293.62</v>
      </c>
      <c r="H381" s="269">
        <v>3391898</v>
      </c>
      <c r="I381" s="172"/>
      <c r="J381" s="20"/>
      <c r="K381" s="20">
        <v>0</v>
      </c>
      <c r="L381" s="31" t="s">
        <v>266</v>
      </c>
      <c r="M381" s="32">
        <v>100</v>
      </c>
      <c r="N381" s="33" t="s">
        <v>266</v>
      </c>
      <c r="O381" s="33">
        <v>975</v>
      </c>
      <c r="P381" s="34"/>
      <c r="Q3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81" s="16" t="s">
        <v>266</v>
      </c>
      <c r="S381" s="32">
        <v>100</v>
      </c>
      <c r="T381" s="267"/>
    </row>
    <row r="382" spans="1:20" ht="45" hidden="1" customHeight="1" x14ac:dyDescent="0.25">
      <c r="A382" s="29"/>
      <c r="B382" s="78">
        <v>2039</v>
      </c>
      <c r="C382" s="519">
        <v>2039</v>
      </c>
      <c r="D382" s="527" t="s">
        <v>276</v>
      </c>
      <c r="E382" s="161">
        <v>1</v>
      </c>
      <c r="F382" s="161" t="s">
        <v>277</v>
      </c>
      <c r="G382" s="162">
        <v>201.63</v>
      </c>
      <c r="H382" s="269">
        <v>2329230</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82" s="16" t="s">
        <v>266</v>
      </c>
      <c r="S382" s="32">
        <v>100</v>
      </c>
      <c r="T382" s="267"/>
    </row>
    <row r="383" spans="1:20" ht="40.5" hidden="1" customHeight="1" thickBot="1" x14ac:dyDescent="0.3">
      <c r="A383" s="29">
        <v>2038</v>
      </c>
      <c r="B383" s="78"/>
      <c r="C383" s="520"/>
      <c r="D383" s="529"/>
      <c r="E383" s="163">
        <v>2</v>
      </c>
      <c r="F383" s="163" t="s">
        <v>278</v>
      </c>
      <c r="G383" s="164">
        <v>244.08</v>
      </c>
      <c r="H383" s="269">
        <v>2819612</v>
      </c>
      <c r="I383" s="185">
        <f>+G383-G382</f>
        <v>42.450000000000017</v>
      </c>
      <c r="J383" s="91"/>
      <c r="K383" s="20">
        <v>0</v>
      </c>
      <c r="L383" s="31" t="s">
        <v>266</v>
      </c>
      <c r="M383" s="32">
        <v>100</v>
      </c>
      <c r="N383" s="33" t="s">
        <v>266</v>
      </c>
      <c r="O383" s="33">
        <v>975</v>
      </c>
      <c r="P383" s="34"/>
      <c r="Q383" s="108"/>
      <c r="R383" s="4"/>
      <c r="S383" s="38"/>
      <c r="T383" s="267"/>
    </row>
    <row r="384" spans="1:20" ht="28.5" hidden="1" x14ac:dyDescent="0.25">
      <c r="A384" s="1"/>
      <c r="B384" s="78">
        <v>2041</v>
      </c>
      <c r="C384" s="204">
        <v>2041</v>
      </c>
      <c r="D384" s="205" t="s">
        <v>279</v>
      </c>
      <c r="E384" s="151"/>
      <c r="F384" s="151" t="s">
        <v>22</v>
      </c>
      <c r="G384" s="195">
        <v>268.85000000000002</v>
      </c>
      <c r="H384" s="269">
        <v>3105755</v>
      </c>
      <c r="I384" s="174"/>
      <c r="J384" s="20"/>
      <c r="K384" s="20">
        <v>0</v>
      </c>
      <c r="L384" s="31" t="s">
        <v>266</v>
      </c>
      <c r="M384" s="32">
        <v>100</v>
      </c>
      <c r="N384" s="33" t="s">
        <v>266</v>
      </c>
      <c r="O384" s="33">
        <v>975</v>
      </c>
      <c r="P384" s="34"/>
      <c r="Q3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84" s="16" t="s">
        <v>266</v>
      </c>
      <c r="S384" s="32">
        <v>100</v>
      </c>
      <c r="T384" s="267"/>
    </row>
    <row r="385" spans="1:20" hidden="1" x14ac:dyDescent="0.25">
      <c r="A385" s="1"/>
      <c r="B385" s="78">
        <v>2042</v>
      </c>
      <c r="C385" s="152">
        <v>2042</v>
      </c>
      <c r="D385" s="165" t="s">
        <v>280</v>
      </c>
      <c r="E385" s="150"/>
      <c r="F385" s="150" t="s">
        <v>22</v>
      </c>
      <c r="G385" s="158">
        <v>336.07</v>
      </c>
      <c r="H385" s="269">
        <v>3882281</v>
      </c>
      <c r="I385" s="172"/>
      <c r="J385" s="20"/>
      <c r="K385" s="20">
        <v>0</v>
      </c>
      <c r="L385" s="31" t="s">
        <v>266</v>
      </c>
      <c r="M385" s="32">
        <v>100</v>
      </c>
      <c r="N385" s="33" t="s">
        <v>266</v>
      </c>
      <c r="O385" s="33">
        <v>975</v>
      </c>
      <c r="P385" s="34"/>
      <c r="Q3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85" s="16" t="s">
        <v>266</v>
      </c>
      <c r="S385" s="32">
        <v>100</v>
      </c>
      <c r="T385" s="267"/>
    </row>
    <row r="386" spans="1:20" ht="57" hidden="1" customHeight="1" x14ac:dyDescent="0.25">
      <c r="A386" s="29"/>
      <c r="B386" s="78">
        <v>2043</v>
      </c>
      <c r="C386" s="519">
        <v>2043</v>
      </c>
      <c r="D386" s="527" t="s">
        <v>281</v>
      </c>
      <c r="E386" s="161">
        <v>1</v>
      </c>
      <c r="F386" s="161" t="s">
        <v>282</v>
      </c>
      <c r="G386" s="162">
        <v>212.27</v>
      </c>
      <c r="H386" s="269">
        <v>2452143</v>
      </c>
      <c r="I386" s="175"/>
      <c r="J386" s="15"/>
      <c r="K386" s="20">
        <v>0</v>
      </c>
      <c r="L386" s="31" t="s">
        <v>266</v>
      </c>
      <c r="M386" s="32">
        <v>100</v>
      </c>
      <c r="N386" s="33" t="s">
        <v>266</v>
      </c>
      <c r="O386" s="33">
        <v>975</v>
      </c>
      <c r="P386" s="34"/>
      <c r="Q3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86" s="16" t="s">
        <v>266</v>
      </c>
      <c r="S386" s="32">
        <v>100</v>
      </c>
      <c r="T386" s="267"/>
    </row>
    <row r="387" spans="1:20" ht="28.5" hidden="1" customHeight="1" thickBot="1" x14ac:dyDescent="0.3">
      <c r="A387" s="29" t="s">
        <v>283</v>
      </c>
      <c r="B387" s="78"/>
      <c r="C387" s="520"/>
      <c r="D387" s="529"/>
      <c r="E387" s="163">
        <v>2</v>
      </c>
      <c r="F387" s="163" t="s">
        <v>284</v>
      </c>
      <c r="G387" s="164">
        <v>229.96</v>
      </c>
      <c r="H387" s="269">
        <v>2656498</v>
      </c>
      <c r="I387" s="185">
        <f>+G387-G386</f>
        <v>17.689999999999998</v>
      </c>
      <c r="J387" s="98"/>
      <c r="K387" s="20">
        <v>0</v>
      </c>
      <c r="L387" s="31" t="s">
        <v>266</v>
      </c>
      <c r="M387" s="32">
        <v>100</v>
      </c>
      <c r="N387" s="33" t="s">
        <v>266</v>
      </c>
      <c r="O387" s="33">
        <v>975</v>
      </c>
      <c r="P387" s="34"/>
      <c r="Q387" s="108"/>
      <c r="R387" s="4"/>
      <c r="S387" s="38"/>
      <c r="T387" s="267"/>
    </row>
    <row r="388" spans="1:20" ht="57" hidden="1" customHeight="1" x14ac:dyDescent="0.25">
      <c r="A388" s="29"/>
      <c r="B388" s="78">
        <v>2045</v>
      </c>
      <c r="C388" s="519">
        <v>2045</v>
      </c>
      <c r="D388" s="524" t="s">
        <v>285</v>
      </c>
      <c r="E388" s="161">
        <v>1</v>
      </c>
      <c r="F388" s="161" t="s">
        <v>286</v>
      </c>
      <c r="G388" s="162">
        <v>152.13</v>
      </c>
      <c r="H388" s="269">
        <v>1757406</v>
      </c>
      <c r="I388" s="175"/>
      <c r="J388" s="15"/>
      <c r="K388" s="20">
        <v>0</v>
      </c>
      <c r="L388" s="31" t="s">
        <v>266</v>
      </c>
      <c r="M388" s="32">
        <v>100</v>
      </c>
      <c r="N388" s="33" t="s">
        <v>266</v>
      </c>
      <c r="O388" s="33">
        <v>975</v>
      </c>
      <c r="P388" s="34"/>
      <c r="Q3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88" s="16" t="s">
        <v>266</v>
      </c>
      <c r="S388" s="32">
        <v>100</v>
      </c>
      <c r="T388" s="267"/>
    </row>
    <row r="389" spans="1:20" ht="22.5" hidden="1" customHeight="1" x14ac:dyDescent="0.25">
      <c r="A389" s="29">
        <v>2047</v>
      </c>
      <c r="B389" s="78"/>
      <c r="C389" s="523"/>
      <c r="D389" s="525"/>
      <c r="E389" s="140">
        <v>2</v>
      </c>
      <c r="F389" s="140" t="s">
        <v>217</v>
      </c>
      <c r="G389" s="141">
        <v>169.82</v>
      </c>
      <c r="H389" s="269">
        <v>1961761</v>
      </c>
      <c r="I389" s="184">
        <f>+G389-G388</f>
        <v>17.689999999999998</v>
      </c>
      <c r="J389" s="15"/>
      <c r="K389" s="20">
        <v>0</v>
      </c>
      <c r="L389" s="31" t="s">
        <v>266</v>
      </c>
      <c r="M389" s="32">
        <v>100</v>
      </c>
      <c r="N389" s="33" t="s">
        <v>266</v>
      </c>
      <c r="O389" s="33">
        <v>975</v>
      </c>
      <c r="P389" s="34"/>
      <c r="Q389" s="108"/>
      <c r="R389" s="4"/>
      <c r="S389" s="38"/>
      <c r="T389" s="267"/>
    </row>
    <row r="390" spans="1:20" ht="24" hidden="1" customHeight="1" thickBot="1" x14ac:dyDescent="0.3">
      <c r="A390" s="29">
        <v>2046</v>
      </c>
      <c r="B390" s="78"/>
      <c r="C390" s="520"/>
      <c r="D390" s="526"/>
      <c r="E390" s="163">
        <v>3</v>
      </c>
      <c r="F390" s="163" t="s">
        <v>287</v>
      </c>
      <c r="G390" s="164">
        <v>173.34</v>
      </c>
      <c r="H390" s="269">
        <v>2002424</v>
      </c>
      <c r="I390" s="185">
        <f>+G390-G388</f>
        <v>21.210000000000008</v>
      </c>
      <c r="J390" s="15"/>
      <c r="K390" s="20">
        <v>0</v>
      </c>
      <c r="L390" s="31" t="s">
        <v>266</v>
      </c>
      <c r="M390" s="32">
        <v>100</v>
      </c>
      <c r="N390" s="33" t="s">
        <v>266</v>
      </c>
      <c r="O390" s="33">
        <v>975</v>
      </c>
      <c r="P390" s="34"/>
      <c r="Q390" s="108"/>
      <c r="R390" s="4"/>
      <c r="S390" s="38"/>
      <c r="T390" s="267"/>
    </row>
    <row r="391" spans="1:20" ht="28.5" hidden="1" customHeight="1" x14ac:dyDescent="0.25">
      <c r="A391" s="53"/>
      <c r="B391" s="92">
        <v>2053</v>
      </c>
      <c r="C391" s="519">
        <v>2053</v>
      </c>
      <c r="D391" s="527" t="s">
        <v>288</v>
      </c>
      <c r="E391" s="161">
        <v>1</v>
      </c>
      <c r="F391" s="161" t="s">
        <v>289</v>
      </c>
      <c r="G391" s="162">
        <v>106.11</v>
      </c>
      <c r="H391" s="269">
        <v>1225783</v>
      </c>
      <c r="I391" s="175"/>
      <c r="J391" s="15"/>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91" s="16" t="s">
        <v>266</v>
      </c>
      <c r="S391" s="32">
        <v>100</v>
      </c>
      <c r="T391" s="267"/>
    </row>
    <row r="392" spans="1:20" ht="28.5" hidden="1" customHeight="1" x14ac:dyDescent="0.25">
      <c r="A392" s="53" t="s">
        <v>290</v>
      </c>
      <c r="B392" s="92"/>
      <c r="C392" s="523"/>
      <c r="D392" s="528"/>
      <c r="E392" s="140">
        <v>2</v>
      </c>
      <c r="F392" s="140" t="s">
        <v>291</v>
      </c>
      <c r="G392" s="141">
        <v>120.28</v>
      </c>
      <c r="H392" s="269">
        <v>1389475</v>
      </c>
      <c r="I392" s="184">
        <f>+G392-G391</f>
        <v>14.170000000000002</v>
      </c>
      <c r="J392" s="91"/>
      <c r="K392" s="20">
        <v>0</v>
      </c>
      <c r="L392" s="31" t="s">
        <v>266</v>
      </c>
      <c r="M392" s="32">
        <v>100</v>
      </c>
      <c r="N392" s="33" t="s">
        <v>266</v>
      </c>
      <c r="O392" s="33">
        <v>975</v>
      </c>
      <c r="P392" s="34"/>
      <c r="Q392" s="108"/>
      <c r="R392" s="4"/>
      <c r="S392" s="38"/>
      <c r="T392" s="267"/>
    </row>
    <row r="393" spans="1:20" ht="15" hidden="1" customHeight="1" x14ac:dyDescent="0.25">
      <c r="A393" s="53">
        <v>2058</v>
      </c>
      <c r="B393" s="92"/>
      <c r="C393" s="523"/>
      <c r="D393" s="528"/>
      <c r="E393" s="140">
        <v>3</v>
      </c>
      <c r="F393" s="140" t="s">
        <v>292</v>
      </c>
      <c r="G393" s="141">
        <v>127.36</v>
      </c>
      <c r="H393" s="269">
        <v>1471263</v>
      </c>
      <c r="I393" s="184">
        <f>+G393-G391</f>
        <v>21.25</v>
      </c>
      <c r="J393" s="91"/>
      <c r="K393" s="20">
        <v>0</v>
      </c>
      <c r="L393" s="31" t="s">
        <v>266</v>
      </c>
      <c r="M393" s="32">
        <v>100</v>
      </c>
      <c r="N393" s="33" t="s">
        <v>266</v>
      </c>
      <c r="O393" s="33">
        <v>975</v>
      </c>
      <c r="P393" s="34"/>
      <c r="Q393" s="108"/>
      <c r="R393" s="4"/>
      <c r="S393" s="38"/>
      <c r="T393" s="267"/>
    </row>
    <row r="394" spans="1:20" ht="15" hidden="1" customHeight="1" x14ac:dyDescent="0.25">
      <c r="A394" s="53">
        <v>2051</v>
      </c>
      <c r="B394" s="92"/>
      <c r="C394" s="523"/>
      <c r="D394" s="528"/>
      <c r="E394" s="140">
        <v>4</v>
      </c>
      <c r="F394" s="140" t="s">
        <v>293</v>
      </c>
      <c r="G394" s="141">
        <v>134.44999999999999</v>
      </c>
      <c r="H394" s="269">
        <v>1553166</v>
      </c>
      <c r="I394" s="184">
        <f>+G394-G391</f>
        <v>28.339999999999989</v>
      </c>
      <c r="J394" s="91"/>
      <c r="K394" s="20">
        <v>0</v>
      </c>
      <c r="L394" s="31" t="s">
        <v>266</v>
      </c>
      <c r="M394" s="32">
        <v>100</v>
      </c>
      <c r="N394" s="33" t="s">
        <v>266</v>
      </c>
      <c r="O394" s="33">
        <v>975</v>
      </c>
      <c r="P394" s="34"/>
      <c r="Q394" s="108"/>
      <c r="R394" s="4"/>
      <c r="S394" s="38"/>
      <c r="T394" s="267"/>
    </row>
    <row r="395" spans="1:20" ht="28.5" hidden="1" customHeight="1" x14ac:dyDescent="0.25">
      <c r="A395" s="53">
        <v>2052</v>
      </c>
      <c r="B395" s="92"/>
      <c r="C395" s="523"/>
      <c r="D395" s="528"/>
      <c r="E395" s="140">
        <v>5</v>
      </c>
      <c r="F395" s="140" t="s">
        <v>294</v>
      </c>
      <c r="G395" s="141">
        <v>137.97</v>
      </c>
      <c r="H395" s="269">
        <v>1593829</v>
      </c>
      <c r="I395" s="184">
        <f>+G395-G391</f>
        <v>31.86</v>
      </c>
      <c r="J395" s="91"/>
      <c r="K395" s="20">
        <v>0</v>
      </c>
      <c r="L395" s="31" t="s">
        <v>266</v>
      </c>
      <c r="M395" s="32">
        <v>100</v>
      </c>
      <c r="N395" s="33" t="s">
        <v>266</v>
      </c>
      <c r="O395" s="33">
        <v>975</v>
      </c>
      <c r="P395" s="34"/>
      <c r="Q395" s="108"/>
      <c r="R395" s="4"/>
      <c r="S395" s="38"/>
      <c r="T395" s="267"/>
    </row>
    <row r="396" spans="1:20" ht="15" hidden="1" customHeight="1" x14ac:dyDescent="0.25">
      <c r="A396" s="53">
        <v>2049</v>
      </c>
      <c r="B396" s="92"/>
      <c r="C396" s="523"/>
      <c r="D396" s="528"/>
      <c r="E396" s="140">
        <v>6</v>
      </c>
      <c r="F396" s="140" t="s">
        <v>295</v>
      </c>
      <c r="G396" s="141">
        <v>162.72999999999999</v>
      </c>
      <c r="H396" s="269">
        <v>1879857</v>
      </c>
      <c r="I396" s="184">
        <f>+G396-G391</f>
        <v>56.61999999999999</v>
      </c>
      <c r="J396" s="91"/>
      <c r="K396" s="20">
        <v>0</v>
      </c>
      <c r="L396" s="31" t="s">
        <v>266</v>
      </c>
      <c r="M396" s="32">
        <v>100</v>
      </c>
      <c r="N396" s="33" t="s">
        <v>266</v>
      </c>
      <c r="O396" s="33">
        <v>975</v>
      </c>
      <c r="P396" s="34"/>
      <c r="Q396" s="108"/>
      <c r="R396" s="4"/>
      <c r="S396" s="38"/>
      <c r="T396" s="267"/>
    </row>
    <row r="397" spans="1:20" ht="15" hidden="1" customHeight="1" x14ac:dyDescent="0.25">
      <c r="A397" s="53">
        <v>2050</v>
      </c>
      <c r="B397" s="92"/>
      <c r="C397" s="523"/>
      <c r="D397" s="528"/>
      <c r="E397" s="140">
        <v>7</v>
      </c>
      <c r="F397" s="140" t="s">
        <v>296</v>
      </c>
      <c r="G397" s="141">
        <v>176.86</v>
      </c>
      <c r="H397" s="269">
        <v>2043087</v>
      </c>
      <c r="I397" s="184">
        <f>+G397-G391</f>
        <v>70.750000000000014</v>
      </c>
      <c r="J397" s="91"/>
      <c r="K397" s="20">
        <v>0</v>
      </c>
      <c r="L397" s="31" t="s">
        <v>266</v>
      </c>
      <c r="M397" s="32">
        <v>100</v>
      </c>
      <c r="N397" s="33" t="s">
        <v>266</v>
      </c>
      <c r="O397" s="33">
        <v>975</v>
      </c>
      <c r="P397" s="34"/>
      <c r="Q397" s="108"/>
      <c r="R397" s="4"/>
      <c r="S397" s="38"/>
      <c r="T397" s="267"/>
    </row>
    <row r="398" spans="1:20" ht="42.75" hidden="1" customHeight="1" x14ac:dyDescent="0.25">
      <c r="A398" s="53">
        <v>2065</v>
      </c>
      <c r="B398" s="92"/>
      <c r="C398" s="523"/>
      <c r="D398" s="528"/>
      <c r="E398" s="140">
        <v>8</v>
      </c>
      <c r="F398" s="140" t="s">
        <v>297</v>
      </c>
      <c r="G398" s="141">
        <v>187.5</v>
      </c>
      <c r="H398" s="269">
        <v>2166000</v>
      </c>
      <c r="I398" s="184">
        <f>+G398-G391</f>
        <v>81.39</v>
      </c>
      <c r="J398" s="91"/>
      <c r="K398" s="20">
        <v>0</v>
      </c>
      <c r="L398" s="31" t="s">
        <v>266</v>
      </c>
      <c r="M398" s="32">
        <v>100</v>
      </c>
      <c r="N398" s="33" t="s">
        <v>266</v>
      </c>
      <c r="O398" s="33">
        <v>975</v>
      </c>
      <c r="P398" s="34"/>
      <c r="Q398" s="108"/>
      <c r="R398" s="4"/>
      <c r="S398" s="38"/>
      <c r="T398" s="267"/>
    </row>
    <row r="399" spans="1:20" ht="48" hidden="1" customHeight="1" thickBot="1" x14ac:dyDescent="0.3">
      <c r="A399" s="55">
        <v>2055</v>
      </c>
      <c r="B399" s="92"/>
      <c r="C399" s="520"/>
      <c r="D399" s="529"/>
      <c r="E399" s="163">
        <v>9</v>
      </c>
      <c r="F399" s="163" t="s">
        <v>298</v>
      </c>
      <c r="G399" s="164">
        <v>565.99</v>
      </c>
      <c r="H399" s="269">
        <v>6538316</v>
      </c>
      <c r="I399" s="185">
        <f>+G399-G391</f>
        <v>459.88</v>
      </c>
      <c r="J399" s="91"/>
      <c r="K399" s="20">
        <v>0</v>
      </c>
      <c r="L399" s="31" t="s">
        <v>266</v>
      </c>
      <c r="M399" s="32">
        <v>100</v>
      </c>
      <c r="N399" s="33" t="s">
        <v>266</v>
      </c>
      <c r="O399" s="33">
        <v>975</v>
      </c>
      <c r="P399" s="34"/>
      <c r="Q399" s="108"/>
      <c r="R399" s="4"/>
      <c r="S399" s="38"/>
      <c r="T399" s="267"/>
    </row>
    <row r="400" spans="1:20" hidden="1" x14ac:dyDescent="0.25">
      <c r="A400" s="1"/>
      <c r="B400" s="78">
        <v>2056</v>
      </c>
      <c r="C400" s="250">
        <v>2056</v>
      </c>
      <c r="D400" s="234" t="s">
        <v>299</v>
      </c>
      <c r="E400" s="199"/>
      <c r="F400" s="199" t="s">
        <v>22</v>
      </c>
      <c r="G400" s="200">
        <v>187.5</v>
      </c>
      <c r="H400" s="269">
        <v>2166000</v>
      </c>
      <c r="I400" s="178"/>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00" s="16" t="s">
        <v>266</v>
      </c>
      <c r="S400" s="32">
        <v>100</v>
      </c>
      <c r="T400" s="267"/>
    </row>
    <row r="401" spans="1:20" ht="15" hidden="1" customHeight="1" x14ac:dyDescent="0.25">
      <c r="A401" s="29"/>
      <c r="B401" s="78">
        <v>2062</v>
      </c>
      <c r="C401" s="519">
        <v>2062</v>
      </c>
      <c r="D401" s="530" t="s">
        <v>300</v>
      </c>
      <c r="E401" s="161">
        <v>1</v>
      </c>
      <c r="F401" s="201" t="s">
        <v>301</v>
      </c>
      <c r="G401" s="162">
        <v>300.7</v>
      </c>
      <c r="H401" s="269">
        <v>3473686</v>
      </c>
      <c r="I401" s="175"/>
      <c r="J401" s="15"/>
      <c r="K401" s="20">
        <v>0</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01" s="16" t="s">
        <v>266</v>
      </c>
      <c r="S401" s="32">
        <v>100</v>
      </c>
      <c r="T401" s="267"/>
    </row>
    <row r="402" spans="1:20" ht="28.5" hidden="1" customHeight="1" x14ac:dyDescent="0.25">
      <c r="A402" s="29">
        <v>2060</v>
      </c>
      <c r="B402" s="78"/>
      <c r="C402" s="523"/>
      <c r="D402" s="531"/>
      <c r="E402" s="140">
        <v>2</v>
      </c>
      <c r="F402" s="202" t="s">
        <v>302</v>
      </c>
      <c r="G402" s="141">
        <v>307.77999999999997</v>
      </c>
      <c r="H402" s="269">
        <v>3555475</v>
      </c>
      <c r="I402" s="184">
        <f>+G402-G401</f>
        <v>7.0799999999999841</v>
      </c>
      <c r="J402" s="91"/>
      <c r="K402" s="20">
        <v>0</v>
      </c>
      <c r="L402" s="31" t="s">
        <v>266</v>
      </c>
      <c r="M402" s="32">
        <v>100</v>
      </c>
      <c r="N402" s="33" t="s">
        <v>266</v>
      </c>
      <c r="O402" s="33">
        <v>975</v>
      </c>
      <c r="P402" s="34"/>
      <c r="Q402" s="108"/>
      <c r="R402" s="4"/>
      <c r="S402" s="38"/>
      <c r="T402" s="267"/>
    </row>
    <row r="403" spans="1:20" ht="15" hidden="1" customHeight="1" x14ac:dyDescent="0.25">
      <c r="A403" s="29">
        <v>2061</v>
      </c>
      <c r="B403" s="78"/>
      <c r="C403" s="523"/>
      <c r="D403" s="531"/>
      <c r="E403" s="140">
        <v>3</v>
      </c>
      <c r="F403" s="202" t="s">
        <v>303</v>
      </c>
      <c r="G403" s="141">
        <v>321.91000000000003</v>
      </c>
      <c r="H403" s="269">
        <v>3718704</v>
      </c>
      <c r="I403" s="184">
        <f>+G403-G401</f>
        <v>21.210000000000036</v>
      </c>
      <c r="J403" s="91"/>
      <c r="K403" s="20">
        <v>0</v>
      </c>
      <c r="L403" s="31" t="s">
        <v>266</v>
      </c>
      <c r="M403" s="32">
        <v>100</v>
      </c>
      <c r="N403" s="33" t="s">
        <v>266</v>
      </c>
      <c r="O403" s="33">
        <v>975</v>
      </c>
      <c r="P403" s="34"/>
      <c r="Q403" s="108"/>
      <c r="R403" s="4"/>
      <c r="S403" s="38"/>
      <c r="T403" s="267"/>
    </row>
    <row r="404" spans="1:20" ht="71.25" hidden="1" customHeight="1" thickBot="1" x14ac:dyDescent="0.3">
      <c r="A404" s="29">
        <v>2030</v>
      </c>
      <c r="B404" s="78"/>
      <c r="C404" s="520"/>
      <c r="D404" s="522"/>
      <c r="E404" s="163">
        <v>4</v>
      </c>
      <c r="F404" s="203" t="s">
        <v>304</v>
      </c>
      <c r="G404" s="164">
        <v>466.96</v>
      </c>
      <c r="H404" s="269">
        <v>5394322</v>
      </c>
      <c r="I404" s="185">
        <f>+G404-G401</f>
        <v>166.26</v>
      </c>
      <c r="J404" s="91"/>
      <c r="K404" s="20">
        <v>0</v>
      </c>
      <c r="L404" s="31" t="s">
        <v>266</v>
      </c>
      <c r="M404" s="32">
        <v>100</v>
      </c>
      <c r="N404" s="33" t="s">
        <v>266</v>
      </c>
      <c r="O404" s="33">
        <v>975</v>
      </c>
      <c r="P404" s="34"/>
      <c r="Q404" s="108"/>
      <c r="R404" s="4"/>
      <c r="S404" s="38"/>
      <c r="T404" s="267"/>
    </row>
    <row r="405" spans="1:20" ht="42.75" hidden="1" x14ac:dyDescent="0.25">
      <c r="A405" s="1"/>
      <c r="B405" s="78">
        <v>2063</v>
      </c>
      <c r="C405" s="204">
        <v>2063</v>
      </c>
      <c r="D405" s="205" t="s">
        <v>305</v>
      </c>
      <c r="E405" s="151"/>
      <c r="F405" s="151" t="s">
        <v>22</v>
      </c>
      <c r="G405" s="195">
        <v>194.59</v>
      </c>
      <c r="H405" s="269">
        <v>2247904</v>
      </c>
      <c r="I405" s="174"/>
      <c r="J405" s="20"/>
      <c r="K405" s="20">
        <v>0</v>
      </c>
      <c r="L405" s="31" t="s">
        <v>266</v>
      </c>
      <c r="M405" s="32">
        <v>100</v>
      </c>
      <c r="N405" s="33" t="s">
        <v>266</v>
      </c>
      <c r="O405" s="33">
        <v>975</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05" s="16" t="s">
        <v>266</v>
      </c>
      <c r="S405" s="32">
        <v>100</v>
      </c>
      <c r="T405" s="267"/>
    </row>
    <row r="406" spans="1:20" ht="28.5" hidden="1" x14ac:dyDescent="0.25">
      <c r="A406" s="1"/>
      <c r="B406" s="78">
        <v>2064</v>
      </c>
      <c r="C406" s="152">
        <v>2064</v>
      </c>
      <c r="D406" s="165" t="s">
        <v>306</v>
      </c>
      <c r="E406" s="150"/>
      <c r="F406" s="150" t="s">
        <v>22</v>
      </c>
      <c r="G406" s="158">
        <v>212.27</v>
      </c>
      <c r="H406" s="269">
        <v>2452143</v>
      </c>
      <c r="I406" s="172"/>
      <c r="J406" s="20"/>
      <c r="K406" s="20">
        <v>0</v>
      </c>
      <c r="L406" s="31" t="s">
        <v>266</v>
      </c>
      <c r="M406" s="32">
        <v>100</v>
      </c>
      <c r="N406" s="33" t="s">
        <v>266</v>
      </c>
      <c r="O406" s="33">
        <v>975</v>
      </c>
      <c r="P406" s="34"/>
      <c r="Q4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06" s="16" t="s">
        <v>266</v>
      </c>
      <c r="S406" s="32">
        <v>100</v>
      </c>
      <c r="T406" s="267"/>
    </row>
    <row r="407" spans="1:20" ht="36" hidden="1" customHeight="1" x14ac:dyDescent="0.25">
      <c r="A407" s="29"/>
      <c r="B407" s="78">
        <v>2066</v>
      </c>
      <c r="C407" s="519">
        <v>2066</v>
      </c>
      <c r="D407" s="521" t="s">
        <v>307</v>
      </c>
      <c r="E407" s="161">
        <v>1</v>
      </c>
      <c r="F407" s="201" t="s">
        <v>308</v>
      </c>
      <c r="G407" s="162">
        <v>237</v>
      </c>
      <c r="H407" s="269">
        <v>2737824</v>
      </c>
      <c r="I407" s="175"/>
      <c r="J407" s="15"/>
      <c r="K407" s="20">
        <v>0</v>
      </c>
      <c r="L407" s="31" t="s">
        <v>266</v>
      </c>
      <c r="M407" s="32">
        <v>100</v>
      </c>
      <c r="N407" s="33" t="s">
        <v>266</v>
      </c>
      <c r="O407" s="33">
        <v>975</v>
      </c>
      <c r="P407" s="34"/>
      <c r="Q4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07" s="16" t="s">
        <v>266</v>
      </c>
      <c r="S407" s="32">
        <v>100</v>
      </c>
      <c r="T407" s="267"/>
    </row>
    <row r="408" spans="1:20" ht="71.25" hidden="1" customHeight="1" thickBot="1" x14ac:dyDescent="0.3">
      <c r="A408" s="29">
        <v>2048</v>
      </c>
      <c r="B408" s="78"/>
      <c r="C408" s="520"/>
      <c r="D408" s="522"/>
      <c r="E408" s="163">
        <v>2</v>
      </c>
      <c r="F408" s="203" t="s">
        <v>309</v>
      </c>
      <c r="G408" s="164">
        <v>286.54000000000002</v>
      </c>
      <c r="H408" s="269">
        <v>3310110</v>
      </c>
      <c r="I408" s="185">
        <f>+G408-G407</f>
        <v>49.54000000000002</v>
      </c>
      <c r="J408" s="91"/>
      <c r="K408" s="20">
        <v>0</v>
      </c>
      <c r="L408" s="31" t="s">
        <v>266</v>
      </c>
      <c r="M408" s="32">
        <v>100</v>
      </c>
      <c r="N408" s="33" t="s">
        <v>266</v>
      </c>
      <c r="O408" s="33">
        <v>975</v>
      </c>
      <c r="P408" s="34"/>
      <c r="Q408" s="108"/>
      <c r="R408" s="4"/>
      <c r="S408" s="38"/>
      <c r="T408" s="267"/>
    </row>
    <row r="409" spans="1:20" hidden="1" x14ac:dyDescent="0.25">
      <c r="A409" s="1"/>
      <c r="B409" s="78">
        <v>2067</v>
      </c>
      <c r="C409" s="204">
        <v>2067</v>
      </c>
      <c r="D409" s="205" t="s">
        <v>310</v>
      </c>
      <c r="E409" s="151"/>
      <c r="F409" s="151" t="s">
        <v>22</v>
      </c>
      <c r="G409" s="195">
        <v>99.03</v>
      </c>
      <c r="H409" s="269">
        <v>1143995</v>
      </c>
      <c r="I409" s="174"/>
      <c r="J409" s="20"/>
      <c r="K409" s="20">
        <v>0</v>
      </c>
      <c r="L409" s="31" t="s">
        <v>266</v>
      </c>
      <c r="M409" s="32">
        <v>100</v>
      </c>
      <c r="N409" s="33" t="s">
        <v>266</v>
      </c>
      <c r="O409" s="33">
        <v>975</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9" s="16" t="s">
        <v>266</v>
      </c>
      <c r="S409" s="32">
        <v>100</v>
      </c>
      <c r="T409" s="267"/>
    </row>
    <row r="410" spans="1:20" ht="57" hidden="1" customHeight="1" x14ac:dyDescent="0.25">
      <c r="A410" s="1"/>
      <c r="B410" s="78">
        <v>2068</v>
      </c>
      <c r="C410" s="155">
        <v>2068</v>
      </c>
      <c r="D410" s="157" t="s">
        <v>311</v>
      </c>
      <c r="E410" s="140"/>
      <c r="F410" s="140" t="s">
        <v>22</v>
      </c>
      <c r="G410" s="141">
        <v>71.930000000000007</v>
      </c>
      <c r="H410" s="269">
        <v>830935</v>
      </c>
      <c r="I410" s="186">
        <v>24.64</v>
      </c>
      <c r="J410" s="263">
        <v>24.64</v>
      </c>
      <c r="K410" s="268">
        <v>284641</v>
      </c>
      <c r="L410" s="31" t="s">
        <v>266</v>
      </c>
      <c r="M410" s="32">
        <v>100</v>
      </c>
      <c r="N410" s="33" t="s">
        <v>266</v>
      </c>
      <c r="O410" s="33">
        <v>975</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10" s="16" t="s">
        <v>266</v>
      </c>
      <c r="S410" s="32">
        <v>100</v>
      </c>
      <c r="T410" s="267"/>
    </row>
    <row r="411" spans="1:20" ht="28.5" hidden="1" x14ac:dyDescent="0.25">
      <c r="A411" s="1"/>
      <c r="B411" s="89">
        <v>2069</v>
      </c>
      <c r="C411" s="155">
        <v>2069</v>
      </c>
      <c r="D411" s="157" t="s">
        <v>312</v>
      </c>
      <c r="E411" s="140"/>
      <c r="F411" s="140" t="s">
        <v>22</v>
      </c>
      <c r="G411" s="141">
        <v>58.32</v>
      </c>
      <c r="H411" s="269">
        <v>673713</v>
      </c>
      <c r="I411" s="171"/>
      <c r="J411" s="20"/>
      <c r="K411" s="20">
        <v>0</v>
      </c>
      <c r="L411" s="31" t="s">
        <v>266</v>
      </c>
      <c r="M411" s="32">
        <v>100</v>
      </c>
      <c r="N411" s="33" t="s">
        <v>266</v>
      </c>
      <c r="O411" s="33">
        <v>975</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11" s="16" t="s">
        <v>266</v>
      </c>
      <c r="S411" s="32">
        <v>100</v>
      </c>
      <c r="T411" s="267"/>
    </row>
    <row r="412" spans="1:20" ht="34.5" hidden="1" customHeight="1" x14ac:dyDescent="0.25">
      <c r="A412" s="1"/>
      <c r="B412" s="5"/>
      <c r="C412" s="516" t="s">
        <v>313</v>
      </c>
      <c r="D412" s="517"/>
      <c r="E412" s="517"/>
      <c r="F412" s="517"/>
      <c r="G412" s="517"/>
      <c r="H412" s="518"/>
      <c r="I412" s="171"/>
      <c r="J412" s="101"/>
      <c r="K412" s="20">
        <v>0</v>
      </c>
      <c r="L412" s="31"/>
      <c r="M412" s="32" t="s">
        <v>46</v>
      </c>
      <c r="N412" s="33" t="s">
        <v>46</v>
      </c>
      <c r="O412" s="33"/>
      <c r="P412" s="34"/>
      <c r="Q412" s="108"/>
      <c r="R412" s="4"/>
      <c r="S412" s="38"/>
      <c r="T412" s="267"/>
    </row>
    <row r="413" spans="1:20" hidden="1" x14ac:dyDescent="0.25">
      <c r="A413" s="1"/>
      <c r="B413" s="59" t="s">
        <v>1</v>
      </c>
      <c r="C413" s="196" t="s">
        <v>1</v>
      </c>
      <c r="D413" s="196" t="s">
        <v>2</v>
      </c>
      <c r="E413" s="196" t="s">
        <v>3</v>
      </c>
      <c r="F413" s="196" t="s">
        <v>4</v>
      </c>
      <c r="G413" s="141"/>
      <c r="H413" s="269"/>
      <c r="I413" s="171"/>
      <c r="J413" s="254"/>
      <c r="K413" s="20">
        <v>0</v>
      </c>
      <c r="L413" s="31"/>
      <c r="M413" s="32" t="s">
        <v>46</v>
      </c>
      <c r="N413" s="33" t="s">
        <v>46</v>
      </c>
      <c r="O413" s="33"/>
      <c r="P413" s="34"/>
      <c r="Q413" s="108"/>
      <c r="R413" s="4"/>
      <c r="S413" s="38"/>
      <c r="T413" s="267"/>
    </row>
    <row r="414" spans="1:20" ht="28.5" hidden="1" x14ac:dyDescent="0.25">
      <c r="A414" s="1"/>
      <c r="B414" s="89">
        <v>3010</v>
      </c>
      <c r="C414" s="155">
        <v>3010</v>
      </c>
      <c r="D414" s="157" t="s">
        <v>314</v>
      </c>
      <c r="E414" s="140"/>
      <c r="F414" s="140" t="s">
        <v>22</v>
      </c>
      <c r="G414" s="141">
        <v>181.4</v>
      </c>
      <c r="H414" s="269">
        <v>2095533</v>
      </c>
      <c r="I414" s="171"/>
      <c r="J414" s="20"/>
      <c r="K414" s="20">
        <v>0</v>
      </c>
      <c r="L414" s="31" t="s">
        <v>315</v>
      </c>
      <c r="M414" s="32">
        <v>100</v>
      </c>
      <c r="N414" s="33" t="s">
        <v>24</v>
      </c>
      <c r="O414" s="33">
        <v>136</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14" s="16" t="s">
        <v>315</v>
      </c>
      <c r="S414" s="32">
        <v>100</v>
      </c>
      <c r="T414" s="267"/>
    </row>
    <row r="415" spans="1:20" ht="15" hidden="1" customHeight="1" x14ac:dyDescent="0.25">
      <c r="A415" s="1"/>
      <c r="B415" s="5"/>
      <c r="C415" s="516" t="s">
        <v>316</v>
      </c>
      <c r="D415" s="517"/>
      <c r="E415" s="517"/>
      <c r="F415" s="517"/>
      <c r="G415" s="517"/>
      <c r="H415" s="518"/>
      <c r="I415" s="171"/>
      <c r="J415" s="101"/>
      <c r="K415" s="20">
        <v>0</v>
      </c>
      <c r="L415" s="31"/>
      <c r="M415" s="32" t="s">
        <v>46</v>
      </c>
      <c r="N415" s="33" t="s">
        <v>46</v>
      </c>
      <c r="O415" s="33"/>
      <c r="P415" s="34"/>
      <c r="Q415" s="108"/>
      <c r="R415" s="4"/>
      <c r="S415" s="38"/>
      <c r="T415" s="267"/>
    </row>
    <row r="416" spans="1:20" hidden="1" x14ac:dyDescent="0.25">
      <c r="A416" s="1"/>
      <c r="B416" s="59" t="s">
        <v>1</v>
      </c>
      <c r="C416" s="196" t="s">
        <v>1</v>
      </c>
      <c r="D416" s="196" t="s">
        <v>2</v>
      </c>
      <c r="E416" s="196" t="s">
        <v>3</v>
      </c>
      <c r="F416" s="140" t="s">
        <v>22</v>
      </c>
      <c r="G416" s="10" t="s">
        <v>5</v>
      </c>
      <c r="H416" s="269"/>
      <c r="I416" s="171"/>
      <c r="J416" s="254"/>
      <c r="K416" s="20">
        <v>0</v>
      </c>
      <c r="L416" s="31"/>
      <c r="M416" s="32" t="s">
        <v>46</v>
      </c>
      <c r="N416" s="33" t="s">
        <v>46</v>
      </c>
      <c r="O416" s="33"/>
      <c r="P416" s="34"/>
      <c r="Q416" s="108"/>
      <c r="R416" s="4"/>
      <c r="S416" s="38"/>
      <c r="T416" s="267"/>
    </row>
    <row r="417" spans="1:20" ht="28.5" hidden="1" x14ac:dyDescent="0.25">
      <c r="A417" s="1"/>
      <c r="B417" s="78">
        <v>3003</v>
      </c>
      <c r="C417" s="155">
        <v>3003</v>
      </c>
      <c r="D417" s="157" t="s">
        <v>317</v>
      </c>
      <c r="E417" s="140"/>
      <c r="F417" s="140" t="s">
        <v>22</v>
      </c>
      <c r="G417" s="141">
        <v>321.91000000000003</v>
      </c>
      <c r="H417" s="269">
        <v>3718704</v>
      </c>
      <c r="I417" s="171"/>
      <c r="J417" s="20"/>
      <c r="K417" s="20">
        <v>0</v>
      </c>
      <c r="L417" s="31" t="s">
        <v>318</v>
      </c>
      <c r="M417" s="32">
        <v>100</v>
      </c>
      <c r="N417" s="33" t="s">
        <v>24</v>
      </c>
      <c r="O417" s="33">
        <v>5248</v>
      </c>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17" s="16" t="s">
        <v>318</v>
      </c>
      <c r="S417" s="32">
        <v>100</v>
      </c>
      <c r="T417" s="267"/>
    </row>
    <row r="418" spans="1:20" ht="57" x14ac:dyDescent="0.25">
      <c r="A418" s="1"/>
      <c r="B418" s="78"/>
      <c r="C418" s="140">
        <v>90091</v>
      </c>
      <c r="D418" s="157" t="s">
        <v>319</v>
      </c>
      <c r="E418" s="140"/>
      <c r="F418" s="140" t="s">
        <v>22</v>
      </c>
      <c r="G418" s="141">
        <v>0</v>
      </c>
      <c r="H418" s="269">
        <v>0</v>
      </c>
      <c r="I418" s="171"/>
      <c r="J418" s="20"/>
      <c r="K418" s="20">
        <v>0</v>
      </c>
      <c r="L418" s="51" t="s">
        <v>318</v>
      </c>
      <c r="M418" s="52">
        <v>0</v>
      </c>
      <c r="N418" s="66" t="s">
        <v>24</v>
      </c>
      <c r="O418" s="33">
        <v>5248</v>
      </c>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18" s="25" t="s">
        <v>318</v>
      </c>
      <c r="S418" s="52">
        <v>0</v>
      </c>
      <c r="T418" s="267"/>
    </row>
    <row r="419" spans="1:20" ht="114" hidden="1" x14ac:dyDescent="0.25">
      <c r="A419" s="1"/>
      <c r="B419" s="78"/>
      <c r="C419" s="140">
        <v>91121</v>
      </c>
      <c r="D419" s="157" t="s">
        <v>320</v>
      </c>
      <c r="E419" s="140"/>
      <c r="F419" s="140" t="s">
        <v>22</v>
      </c>
      <c r="G419" s="141">
        <v>128.76</v>
      </c>
      <c r="H419" s="269">
        <v>1487436</v>
      </c>
      <c r="I419" s="171"/>
      <c r="J419" s="20"/>
      <c r="K419" s="20">
        <v>0</v>
      </c>
      <c r="L419" s="51" t="s">
        <v>318</v>
      </c>
      <c r="M419" s="52">
        <v>40</v>
      </c>
      <c r="N419" s="66" t="s">
        <v>24</v>
      </c>
      <c r="O419" s="33">
        <v>5248</v>
      </c>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9" s="25" t="s">
        <v>318</v>
      </c>
      <c r="S419" s="52">
        <v>40</v>
      </c>
      <c r="T419" s="267"/>
    </row>
    <row r="420" spans="1:20" ht="114" hidden="1" x14ac:dyDescent="0.25">
      <c r="A420" s="1"/>
      <c r="B420" s="78"/>
      <c r="C420" s="140">
        <v>91122</v>
      </c>
      <c r="D420" s="157" t="s">
        <v>321</v>
      </c>
      <c r="E420" s="140"/>
      <c r="F420" s="140" t="s">
        <v>22</v>
      </c>
      <c r="G420" s="141">
        <v>160.94999999999999</v>
      </c>
      <c r="H420" s="269">
        <v>1859294</v>
      </c>
      <c r="I420" s="171"/>
      <c r="J420" s="15"/>
      <c r="K420" s="20">
        <v>0</v>
      </c>
      <c r="L420" s="51" t="s">
        <v>318</v>
      </c>
      <c r="M420" s="52">
        <v>50</v>
      </c>
      <c r="N420" s="66" t="s">
        <v>24</v>
      </c>
      <c r="O420" s="33">
        <v>5248</v>
      </c>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20" s="25" t="s">
        <v>318</v>
      </c>
      <c r="S420" s="52">
        <v>50</v>
      </c>
      <c r="T420" s="267"/>
    </row>
    <row r="421" spans="1:20" ht="128.25" hidden="1" x14ac:dyDescent="0.25">
      <c r="A421" s="1"/>
      <c r="B421" s="78"/>
      <c r="C421" s="140">
        <v>91123</v>
      </c>
      <c r="D421" s="197" t="s">
        <v>322</v>
      </c>
      <c r="E421" s="140"/>
      <c r="F421" s="140" t="s">
        <v>22</v>
      </c>
      <c r="G421" s="141">
        <v>193.14</v>
      </c>
      <c r="H421" s="269">
        <v>2231153</v>
      </c>
      <c r="I421" s="171"/>
      <c r="J421" s="15"/>
      <c r="K421" s="20">
        <v>0</v>
      </c>
      <c r="L421" s="51" t="s">
        <v>318</v>
      </c>
      <c r="M421" s="52">
        <v>60</v>
      </c>
      <c r="N421" s="66" t="s">
        <v>24</v>
      </c>
      <c r="O421" s="33">
        <v>5248</v>
      </c>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21" s="25" t="s">
        <v>318</v>
      </c>
      <c r="S421" s="52">
        <v>60</v>
      </c>
      <c r="T421" s="267"/>
    </row>
    <row r="422" spans="1:20" ht="114" hidden="1" x14ac:dyDescent="0.25">
      <c r="A422" s="1"/>
      <c r="B422" s="78"/>
      <c r="C422" s="148">
        <v>92121</v>
      </c>
      <c r="D422" s="157" t="s">
        <v>323</v>
      </c>
      <c r="E422" s="140"/>
      <c r="F422" s="140" t="s">
        <v>22</v>
      </c>
      <c r="G422" s="141">
        <v>225.34</v>
      </c>
      <c r="H422" s="269">
        <v>2603128</v>
      </c>
      <c r="I422" s="171"/>
      <c r="J422" s="20"/>
      <c r="K422" s="20">
        <v>0</v>
      </c>
      <c r="L422" s="51" t="s">
        <v>318</v>
      </c>
      <c r="M422" s="52">
        <v>70</v>
      </c>
      <c r="N422" s="66" t="s">
        <v>24</v>
      </c>
      <c r="O422" s="33">
        <v>5248</v>
      </c>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22" s="25" t="s">
        <v>318</v>
      </c>
      <c r="S422" s="52">
        <v>70</v>
      </c>
      <c r="T422" s="267"/>
    </row>
    <row r="423" spans="1:20" ht="114" hidden="1" x14ac:dyDescent="0.25">
      <c r="A423" s="1"/>
      <c r="B423" s="78"/>
      <c r="C423" s="148">
        <v>92122</v>
      </c>
      <c r="D423" s="157" t="s">
        <v>324</v>
      </c>
      <c r="E423" s="140"/>
      <c r="F423" s="140" t="s">
        <v>22</v>
      </c>
      <c r="G423" s="141">
        <v>257.52999999999997</v>
      </c>
      <c r="H423" s="269">
        <v>2974987</v>
      </c>
      <c r="I423" s="171"/>
      <c r="J423" s="20"/>
      <c r="K423" s="20">
        <v>0</v>
      </c>
      <c r="L423" s="51" t="s">
        <v>318</v>
      </c>
      <c r="M423" s="52">
        <v>80</v>
      </c>
      <c r="N423" s="66" t="s">
        <v>24</v>
      </c>
      <c r="O423" s="33">
        <v>5248</v>
      </c>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23" s="25" t="s">
        <v>318</v>
      </c>
      <c r="S423" s="52">
        <v>80</v>
      </c>
      <c r="T423" s="267"/>
    </row>
    <row r="424" spans="1:20" ht="114" hidden="1" x14ac:dyDescent="0.25">
      <c r="A424" s="1"/>
      <c r="B424" s="78"/>
      <c r="C424" s="148">
        <v>92123</v>
      </c>
      <c r="D424" s="157" t="s">
        <v>325</v>
      </c>
      <c r="E424" s="140"/>
      <c r="F424" s="140" t="s">
        <v>22</v>
      </c>
      <c r="G424" s="141">
        <v>289.72000000000003</v>
      </c>
      <c r="H424" s="269">
        <v>3346845</v>
      </c>
      <c r="I424" s="171"/>
      <c r="J424" s="20"/>
      <c r="K424" s="20">
        <v>0</v>
      </c>
      <c r="L424" s="51" t="s">
        <v>318</v>
      </c>
      <c r="M424" s="52">
        <v>90</v>
      </c>
      <c r="N424" s="66" t="s">
        <v>24</v>
      </c>
      <c r="O424" s="33">
        <v>5248</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24" s="25" t="s">
        <v>318</v>
      </c>
      <c r="S424" s="52">
        <v>90</v>
      </c>
      <c r="T424" s="267"/>
    </row>
    <row r="425" spans="1:20" hidden="1" x14ac:dyDescent="0.25">
      <c r="A425" s="1"/>
      <c r="B425" s="78">
        <v>3004</v>
      </c>
      <c r="C425" s="155">
        <v>3004</v>
      </c>
      <c r="D425" s="157" t="s">
        <v>326</v>
      </c>
      <c r="E425" s="140"/>
      <c r="F425" s="140" t="s">
        <v>22</v>
      </c>
      <c r="G425" s="141">
        <v>364.36</v>
      </c>
      <c r="H425" s="269">
        <v>4209087</v>
      </c>
      <c r="I425" s="171"/>
      <c r="J425" s="20"/>
      <c r="K425" s="20">
        <v>0</v>
      </c>
      <c r="L425" s="31" t="s">
        <v>318</v>
      </c>
      <c r="M425" s="32">
        <v>100</v>
      </c>
      <c r="N425" s="33" t="s">
        <v>24</v>
      </c>
      <c r="O425" s="33">
        <v>5249</v>
      </c>
      <c r="P425" s="34"/>
      <c r="Q4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25" s="16" t="s">
        <v>318</v>
      </c>
      <c r="S425" s="32">
        <v>100</v>
      </c>
      <c r="T425" s="267"/>
    </row>
    <row r="426" spans="1:20" ht="62.25" customHeight="1" x14ac:dyDescent="0.25">
      <c r="A426" s="1"/>
      <c r="B426" s="89"/>
      <c r="C426" s="140">
        <v>90092</v>
      </c>
      <c r="D426" s="157" t="s">
        <v>327</v>
      </c>
      <c r="E426" s="140"/>
      <c r="F426" s="140" t="s">
        <v>22</v>
      </c>
      <c r="G426" s="141">
        <v>0</v>
      </c>
      <c r="H426" s="269">
        <v>0</v>
      </c>
      <c r="I426" s="171"/>
      <c r="J426" s="20"/>
      <c r="K426" s="20">
        <v>0</v>
      </c>
      <c r="L426" s="51" t="s">
        <v>318</v>
      </c>
      <c r="M426" s="52">
        <v>0</v>
      </c>
      <c r="N426" s="33" t="s">
        <v>24</v>
      </c>
      <c r="O426" s="66"/>
      <c r="P426" s="34"/>
      <c r="Q4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26" s="25" t="s">
        <v>318</v>
      </c>
      <c r="S426" s="52">
        <v>0</v>
      </c>
      <c r="T426" s="267"/>
    </row>
    <row r="427" spans="1:20" ht="99.75" hidden="1" x14ac:dyDescent="0.25">
      <c r="A427" s="1"/>
      <c r="B427" s="89"/>
      <c r="C427" s="140">
        <v>91124</v>
      </c>
      <c r="D427" s="157" t="s">
        <v>328</v>
      </c>
      <c r="E427" s="140"/>
      <c r="F427" s="140" t="s">
        <v>22</v>
      </c>
      <c r="G427" s="141">
        <v>145.72999999999999</v>
      </c>
      <c r="H427" s="269">
        <v>1683473</v>
      </c>
      <c r="I427" s="171"/>
      <c r="J427" s="20"/>
      <c r="K427" s="20">
        <v>0</v>
      </c>
      <c r="L427" s="51" t="s">
        <v>318</v>
      </c>
      <c r="M427" s="52">
        <v>40</v>
      </c>
      <c r="N427" s="33" t="s">
        <v>24</v>
      </c>
      <c r="O427" s="66"/>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27" s="25" t="s">
        <v>318</v>
      </c>
      <c r="S427" s="52">
        <v>40</v>
      </c>
      <c r="T427" s="267"/>
    </row>
    <row r="428" spans="1:20" ht="99.75" hidden="1" x14ac:dyDescent="0.25">
      <c r="A428" s="1"/>
      <c r="B428" s="89"/>
      <c r="C428" s="140">
        <v>91125</v>
      </c>
      <c r="D428" s="157" t="s">
        <v>329</v>
      </c>
      <c r="E428" s="140"/>
      <c r="F428" s="140" t="s">
        <v>22</v>
      </c>
      <c r="G428" s="141">
        <v>182.2</v>
      </c>
      <c r="H428" s="269">
        <v>2104774</v>
      </c>
      <c r="I428" s="171"/>
      <c r="J428" s="20"/>
      <c r="K428" s="20">
        <v>0</v>
      </c>
      <c r="L428" s="51" t="s">
        <v>318</v>
      </c>
      <c r="M428" s="52">
        <v>50</v>
      </c>
      <c r="N428" s="33" t="s">
        <v>24</v>
      </c>
      <c r="O428" s="66"/>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28" s="25" t="s">
        <v>318</v>
      </c>
      <c r="S428" s="52">
        <v>50</v>
      </c>
      <c r="T428" s="267"/>
    </row>
    <row r="429" spans="1:20" ht="114" hidden="1" x14ac:dyDescent="0.25">
      <c r="A429" s="1"/>
      <c r="B429" s="89"/>
      <c r="C429" s="140">
        <v>91126</v>
      </c>
      <c r="D429" s="197" t="s">
        <v>330</v>
      </c>
      <c r="E429" s="140"/>
      <c r="F429" s="140" t="s">
        <v>22</v>
      </c>
      <c r="G429" s="141">
        <v>218.63</v>
      </c>
      <c r="H429" s="269">
        <v>2525614</v>
      </c>
      <c r="I429" s="171"/>
      <c r="J429" s="20"/>
      <c r="K429" s="20">
        <v>0</v>
      </c>
      <c r="L429" s="51" t="s">
        <v>318</v>
      </c>
      <c r="M429" s="52">
        <v>60</v>
      </c>
      <c r="N429" s="33" t="s">
        <v>24</v>
      </c>
      <c r="O429" s="66"/>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9" s="25" t="s">
        <v>318</v>
      </c>
      <c r="S429" s="52">
        <v>60</v>
      </c>
      <c r="T429" s="267"/>
    </row>
    <row r="430" spans="1:20" ht="99.75" hidden="1" x14ac:dyDescent="0.25">
      <c r="A430" s="1"/>
      <c r="B430" s="89"/>
      <c r="C430" s="148">
        <v>92124</v>
      </c>
      <c r="D430" s="157" t="s">
        <v>331</v>
      </c>
      <c r="E430" s="140"/>
      <c r="F430" s="140" t="s">
        <v>22</v>
      </c>
      <c r="G430" s="141">
        <v>255.07</v>
      </c>
      <c r="H430" s="269">
        <v>2946569</v>
      </c>
      <c r="I430" s="171"/>
      <c r="J430" s="20"/>
      <c r="K430" s="20">
        <v>0</v>
      </c>
      <c r="L430" s="51" t="s">
        <v>318</v>
      </c>
      <c r="M430" s="52">
        <v>70</v>
      </c>
      <c r="N430" s="33" t="s">
        <v>24</v>
      </c>
      <c r="O430" s="66"/>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30" s="25" t="s">
        <v>318</v>
      </c>
      <c r="S430" s="52">
        <v>70</v>
      </c>
      <c r="T430" s="267"/>
    </row>
    <row r="431" spans="1:20" ht="99.75" hidden="1" x14ac:dyDescent="0.25">
      <c r="A431" s="1"/>
      <c r="B431" s="89"/>
      <c r="C431" s="148">
        <v>92125</v>
      </c>
      <c r="D431" s="157" t="s">
        <v>332</v>
      </c>
      <c r="E431" s="140"/>
      <c r="F431" s="140" t="s">
        <v>22</v>
      </c>
      <c r="G431" s="141">
        <v>291.5</v>
      </c>
      <c r="H431" s="269">
        <v>3367408</v>
      </c>
      <c r="I431" s="171"/>
      <c r="J431" s="20"/>
      <c r="K431" s="20">
        <v>0</v>
      </c>
      <c r="L431" s="51" t="s">
        <v>318</v>
      </c>
      <c r="M431" s="52">
        <v>80</v>
      </c>
      <c r="N431" s="33" t="s">
        <v>24</v>
      </c>
      <c r="O431" s="66"/>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31" s="25" t="s">
        <v>318</v>
      </c>
      <c r="S431" s="52">
        <v>80</v>
      </c>
      <c r="T431" s="267"/>
    </row>
    <row r="432" spans="1:20" ht="99.75" hidden="1" x14ac:dyDescent="0.25">
      <c r="A432" s="1"/>
      <c r="B432" s="89"/>
      <c r="C432" s="148">
        <v>92126</v>
      </c>
      <c r="D432" s="157" t="s">
        <v>333</v>
      </c>
      <c r="E432" s="140"/>
      <c r="F432" s="140" t="s">
        <v>22</v>
      </c>
      <c r="G432" s="141">
        <v>327.93</v>
      </c>
      <c r="H432" s="269">
        <v>3788247</v>
      </c>
      <c r="I432" s="171"/>
      <c r="J432" s="15"/>
      <c r="K432" s="20">
        <v>0</v>
      </c>
      <c r="L432" s="51" t="s">
        <v>318</v>
      </c>
      <c r="M432" s="52">
        <v>90</v>
      </c>
      <c r="N432" s="33" t="s">
        <v>24</v>
      </c>
      <c r="O432" s="66"/>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32" s="25" t="s">
        <v>318</v>
      </c>
      <c r="S432" s="52">
        <v>90</v>
      </c>
      <c r="T432" s="267"/>
    </row>
    <row r="433" spans="1:20" hidden="1" x14ac:dyDescent="0.25">
      <c r="A433" s="1"/>
      <c r="B433" s="89">
        <v>3005</v>
      </c>
      <c r="C433" s="166">
        <v>3005</v>
      </c>
      <c r="D433" s="157" t="s">
        <v>334</v>
      </c>
      <c r="E433" s="140"/>
      <c r="F433" s="140" t="s">
        <v>22</v>
      </c>
      <c r="G433" s="141">
        <v>367.92</v>
      </c>
      <c r="H433" s="269">
        <v>4250212</v>
      </c>
      <c r="I433" s="171"/>
      <c r="J433" s="15"/>
      <c r="K433" s="20">
        <v>0</v>
      </c>
      <c r="L433" s="31" t="s">
        <v>318</v>
      </c>
      <c r="M433" s="32">
        <v>100</v>
      </c>
      <c r="N433" s="33" t="s">
        <v>24</v>
      </c>
      <c r="O433" s="33">
        <v>1880</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33" s="16" t="s">
        <v>318</v>
      </c>
      <c r="S433" s="32">
        <v>100</v>
      </c>
      <c r="T433" s="267"/>
    </row>
    <row r="434" spans="1:20" ht="29.25" hidden="1" customHeight="1" x14ac:dyDescent="0.25">
      <c r="A434" s="1"/>
      <c r="B434" s="5"/>
      <c r="C434" s="516" t="s">
        <v>335</v>
      </c>
      <c r="D434" s="517"/>
      <c r="E434" s="517"/>
      <c r="F434" s="517"/>
      <c r="G434" s="517"/>
      <c r="H434" s="518"/>
      <c r="I434" s="171"/>
      <c r="J434" s="101"/>
      <c r="K434" s="20">
        <v>0</v>
      </c>
      <c r="L434" s="31"/>
      <c r="M434" s="32" t="s">
        <v>46</v>
      </c>
      <c r="N434" s="33" t="s">
        <v>46</v>
      </c>
      <c r="O434" s="33"/>
      <c r="P434" s="34"/>
      <c r="Q434" s="108"/>
      <c r="R434" s="4"/>
      <c r="S434" s="38"/>
      <c r="T434" s="267"/>
    </row>
    <row r="435" spans="1:20" hidden="1" x14ac:dyDescent="0.25">
      <c r="A435" s="1"/>
      <c r="B435" s="59" t="s">
        <v>1</v>
      </c>
      <c r="C435" s="196" t="s">
        <v>1</v>
      </c>
      <c r="D435" s="196" t="s">
        <v>2</v>
      </c>
      <c r="E435" s="196" t="s">
        <v>3</v>
      </c>
      <c r="F435" s="196" t="s">
        <v>4</v>
      </c>
      <c r="G435" s="10" t="s">
        <v>5</v>
      </c>
      <c r="H435" s="269"/>
      <c r="I435" s="171"/>
      <c r="J435" s="254"/>
      <c r="K435" s="20">
        <v>0</v>
      </c>
      <c r="L435" s="31"/>
      <c r="M435" s="32" t="s">
        <v>46</v>
      </c>
      <c r="N435" s="33" t="s">
        <v>46</v>
      </c>
      <c r="O435" s="33"/>
      <c r="P435" s="34"/>
      <c r="Q435" s="108"/>
      <c r="R435" s="4"/>
      <c r="S435" s="38"/>
      <c r="T435" s="267"/>
    </row>
    <row r="436" spans="1:20" hidden="1" x14ac:dyDescent="0.25">
      <c r="A436" s="1"/>
      <c r="B436" s="89">
        <v>3006</v>
      </c>
      <c r="C436" s="155">
        <v>3006</v>
      </c>
      <c r="D436" s="157" t="s">
        <v>336</v>
      </c>
      <c r="E436" s="140"/>
      <c r="F436" s="140" t="s">
        <v>22</v>
      </c>
      <c r="G436" s="141">
        <v>675.67</v>
      </c>
      <c r="H436" s="269">
        <v>7805340</v>
      </c>
      <c r="I436" s="171"/>
      <c r="J436" s="20"/>
      <c r="K436" s="20">
        <v>0</v>
      </c>
      <c r="L436" s="31" t="s">
        <v>180</v>
      </c>
      <c r="M436" s="32">
        <v>100</v>
      </c>
      <c r="N436" s="33" t="s">
        <v>24</v>
      </c>
      <c r="O436" s="33">
        <v>944</v>
      </c>
      <c r="P436" s="34"/>
      <c r="Q4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36" s="16" t="s">
        <v>180</v>
      </c>
      <c r="S436" s="32">
        <v>100</v>
      </c>
      <c r="T436" s="267"/>
    </row>
    <row r="437" spans="1:20" ht="43.5" thickBot="1" x14ac:dyDescent="0.3">
      <c r="A437" s="1"/>
      <c r="B437" s="89"/>
      <c r="C437" s="191">
        <v>90093</v>
      </c>
      <c r="D437" s="157" t="s">
        <v>337</v>
      </c>
      <c r="E437" s="140"/>
      <c r="F437" s="140" t="s">
        <v>22</v>
      </c>
      <c r="G437" s="141">
        <v>0</v>
      </c>
      <c r="H437" s="269">
        <v>0</v>
      </c>
      <c r="I437" s="171"/>
      <c r="J437" s="90"/>
      <c r="K437" s="20">
        <v>0</v>
      </c>
      <c r="L437" s="31" t="s">
        <v>180</v>
      </c>
      <c r="M437" s="52">
        <v>0</v>
      </c>
      <c r="N437" s="33" t="s">
        <v>24</v>
      </c>
      <c r="O437" s="33">
        <v>944</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37" s="16" t="s">
        <v>180</v>
      </c>
      <c r="S437" s="52">
        <v>0</v>
      </c>
      <c r="T437" s="267"/>
    </row>
    <row r="438" spans="1:20" ht="114.75" hidden="1" thickBot="1" x14ac:dyDescent="0.3">
      <c r="A438" s="1"/>
      <c r="B438" s="89"/>
      <c r="C438" s="140">
        <v>91127</v>
      </c>
      <c r="D438" s="157" t="s">
        <v>338</v>
      </c>
      <c r="E438" s="140"/>
      <c r="F438" s="140" t="s">
        <v>22</v>
      </c>
      <c r="G438" s="141">
        <v>270.25</v>
      </c>
      <c r="H438" s="269">
        <v>3121928</v>
      </c>
      <c r="I438" s="171"/>
      <c r="J438" s="20"/>
      <c r="K438" s="20">
        <v>0</v>
      </c>
      <c r="L438" s="31" t="s">
        <v>180</v>
      </c>
      <c r="M438" s="52">
        <v>40</v>
      </c>
      <c r="N438" s="33" t="s">
        <v>24</v>
      </c>
      <c r="O438" s="33">
        <v>944</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38" s="16" t="s">
        <v>180</v>
      </c>
      <c r="S438" s="52">
        <v>40</v>
      </c>
      <c r="T438" s="267"/>
    </row>
    <row r="439" spans="1:20" ht="117" hidden="1" customHeight="1" x14ac:dyDescent="0.25">
      <c r="A439" s="1"/>
      <c r="B439" s="89"/>
      <c r="C439" s="140">
        <v>91128</v>
      </c>
      <c r="D439" s="157" t="s">
        <v>339</v>
      </c>
      <c r="E439" s="140"/>
      <c r="F439" s="140" t="s">
        <v>22</v>
      </c>
      <c r="G439" s="141">
        <v>337.85</v>
      </c>
      <c r="H439" s="269">
        <v>3902843</v>
      </c>
      <c r="I439" s="171"/>
      <c r="J439" s="20"/>
      <c r="K439" s="20">
        <v>0</v>
      </c>
      <c r="L439" s="31" t="s">
        <v>180</v>
      </c>
      <c r="M439" s="52">
        <v>50</v>
      </c>
      <c r="N439" s="33" t="s">
        <v>24</v>
      </c>
      <c r="O439" s="33">
        <v>944</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9" s="16" t="s">
        <v>180</v>
      </c>
      <c r="S439" s="52">
        <v>50</v>
      </c>
      <c r="T439" s="267"/>
    </row>
    <row r="440" spans="1:20" ht="117.75" hidden="1" customHeight="1" x14ac:dyDescent="0.25">
      <c r="A440" s="1"/>
      <c r="B440" s="89"/>
      <c r="C440" s="140">
        <v>91129</v>
      </c>
      <c r="D440" s="197" t="s">
        <v>340</v>
      </c>
      <c r="E440" s="140"/>
      <c r="F440" s="140" t="s">
        <v>22</v>
      </c>
      <c r="G440" s="141">
        <v>405.42</v>
      </c>
      <c r="H440" s="269">
        <v>4683412</v>
      </c>
      <c r="I440" s="171"/>
      <c r="J440" s="20"/>
      <c r="K440" s="20">
        <v>0</v>
      </c>
      <c r="L440" s="31" t="s">
        <v>180</v>
      </c>
      <c r="M440" s="52">
        <v>60</v>
      </c>
      <c r="N440" s="33" t="s">
        <v>24</v>
      </c>
      <c r="O440" s="33">
        <v>944</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40" s="16" t="s">
        <v>180</v>
      </c>
      <c r="S440" s="52">
        <v>60</v>
      </c>
      <c r="T440" s="267"/>
    </row>
    <row r="441" spans="1:20" ht="114.75" hidden="1" thickBot="1" x14ac:dyDescent="0.3">
      <c r="A441" s="1"/>
      <c r="B441" s="89"/>
      <c r="C441" s="148">
        <v>92127</v>
      </c>
      <c r="D441" s="157" t="s">
        <v>341</v>
      </c>
      <c r="E441" s="140"/>
      <c r="F441" s="140" t="s">
        <v>22</v>
      </c>
      <c r="G441" s="141">
        <v>472.98</v>
      </c>
      <c r="H441" s="269">
        <v>5463865</v>
      </c>
      <c r="I441" s="171"/>
      <c r="J441" s="20"/>
      <c r="K441" s="20">
        <v>0</v>
      </c>
      <c r="L441" s="31" t="s">
        <v>180</v>
      </c>
      <c r="M441" s="52">
        <v>70</v>
      </c>
      <c r="N441" s="33" t="s">
        <v>24</v>
      </c>
      <c r="O441" s="33">
        <v>944</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41" s="16" t="s">
        <v>180</v>
      </c>
      <c r="S441" s="52">
        <v>70</v>
      </c>
      <c r="T441" s="267"/>
    </row>
    <row r="442" spans="1:20" ht="114.75" hidden="1" thickBot="1" x14ac:dyDescent="0.3">
      <c r="A442" s="1"/>
      <c r="B442" s="89"/>
      <c r="C442" s="148">
        <v>92128</v>
      </c>
      <c r="D442" s="157" t="s">
        <v>342</v>
      </c>
      <c r="E442" s="140"/>
      <c r="F442" s="140" t="s">
        <v>22</v>
      </c>
      <c r="G442" s="141">
        <v>540.54</v>
      </c>
      <c r="H442" s="269">
        <v>6244318</v>
      </c>
      <c r="I442" s="171"/>
      <c r="J442" s="20"/>
      <c r="K442" s="20">
        <v>0</v>
      </c>
      <c r="L442" s="31" t="s">
        <v>180</v>
      </c>
      <c r="M442" s="52">
        <v>80</v>
      </c>
      <c r="N442" s="33" t="s">
        <v>24</v>
      </c>
      <c r="O442" s="33">
        <v>944</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42" s="16" t="s">
        <v>180</v>
      </c>
      <c r="S442" s="52">
        <v>80</v>
      </c>
      <c r="T442" s="267"/>
    </row>
    <row r="443" spans="1:20" ht="114.75" hidden="1" thickBot="1" x14ac:dyDescent="0.3">
      <c r="A443" s="1"/>
      <c r="B443" s="89"/>
      <c r="C443" s="148">
        <v>92129</v>
      </c>
      <c r="D443" s="157" t="s">
        <v>343</v>
      </c>
      <c r="E443" s="140"/>
      <c r="F443" s="140" t="s">
        <v>22</v>
      </c>
      <c r="G443" s="141">
        <v>608.1</v>
      </c>
      <c r="H443" s="269">
        <v>7024771</v>
      </c>
      <c r="I443" s="171"/>
      <c r="J443" s="20"/>
      <c r="K443" s="20">
        <v>0</v>
      </c>
      <c r="L443" s="31" t="s">
        <v>180</v>
      </c>
      <c r="M443" s="52">
        <v>90</v>
      </c>
      <c r="N443" s="33" t="s">
        <v>24</v>
      </c>
      <c r="O443" s="33">
        <v>944</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43" s="16" t="s">
        <v>180</v>
      </c>
      <c r="S443" s="52">
        <v>90</v>
      </c>
      <c r="T443" s="267"/>
    </row>
    <row r="444" spans="1:20" ht="15" hidden="1" customHeight="1" x14ac:dyDescent="0.25">
      <c r="A444" s="1"/>
      <c r="B444" s="5"/>
      <c r="C444" s="516" t="s">
        <v>344</v>
      </c>
      <c r="D444" s="517"/>
      <c r="E444" s="517"/>
      <c r="F444" s="517"/>
      <c r="G444" s="517"/>
      <c r="H444" s="518"/>
      <c r="I444" s="171"/>
      <c r="J444" s="101"/>
      <c r="K444" s="20">
        <v>0</v>
      </c>
      <c r="L444" s="31"/>
      <c r="M444" s="32" t="s">
        <v>46</v>
      </c>
      <c r="N444" s="33" t="s">
        <v>46</v>
      </c>
      <c r="O444" s="33"/>
      <c r="P444" s="34"/>
      <c r="Q444" s="108"/>
      <c r="R444" s="4"/>
      <c r="S444" s="38"/>
      <c r="T444" s="267"/>
    </row>
    <row r="445" spans="1:20" ht="15.75" hidden="1" thickBot="1" x14ac:dyDescent="0.3">
      <c r="A445" s="1"/>
      <c r="B445" s="59" t="s">
        <v>1</v>
      </c>
      <c r="C445" s="194" t="s">
        <v>1</v>
      </c>
      <c r="D445" s="194" t="s">
        <v>2</v>
      </c>
      <c r="E445" s="194" t="s">
        <v>3</v>
      </c>
      <c r="F445" s="194" t="s">
        <v>4</v>
      </c>
      <c r="G445" s="156" t="s">
        <v>5</v>
      </c>
      <c r="H445" s="269"/>
      <c r="I445" s="172"/>
      <c r="J445" s="254"/>
      <c r="K445" s="20">
        <v>0</v>
      </c>
      <c r="L445" s="31"/>
      <c r="M445" s="32" t="s">
        <v>46</v>
      </c>
      <c r="N445" s="33" t="s">
        <v>46</v>
      </c>
      <c r="O445" s="33"/>
      <c r="P445" s="34"/>
      <c r="Q445" s="108"/>
      <c r="R445" s="4"/>
      <c r="S445" s="38"/>
      <c r="T445" s="267"/>
    </row>
    <row r="446" spans="1:20" ht="14.25" hidden="1" customHeight="1" x14ac:dyDescent="0.25">
      <c r="A446" s="29"/>
      <c r="B446" s="78">
        <v>3040</v>
      </c>
      <c r="C446" s="519">
        <v>3040</v>
      </c>
      <c r="D446" s="527" t="s">
        <v>345</v>
      </c>
      <c r="E446" s="161">
        <v>1</v>
      </c>
      <c r="F446" s="161" t="s">
        <v>346</v>
      </c>
      <c r="G446" s="162">
        <v>212.27</v>
      </c>
      <c r="H446" s="269">
        <v>2452143</v>
      </c>
      <c r="I446" s="175"/>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46" s="25" t="s">
        <v>318</v>
      </c>
      <c r="S446" s="32">
        <v>100</v>
      </c>
      <c r="T446" s="267"/>
    </row>
    <row r="447" spans="1:20" ht="14.25" hidden="1" customHeight="1" x14ac:dyDescent="0.25">
      <c r="A447" s="29">
        <v>3041</v>
      </c>
      <c r="B447" s="78"/>
      <c r="C447" s="523"/>
      <c r="D447" s="528"/>
      <c r="E447" s="140">
        <v>2</v>
      </c>
      <c r="F447" s="140" t="s">
        <v>348</v>
      </c>
      <c r="G447" s="141">
        <v>297.14</v>
      </c>
      <c r="H447" s="269">
        <v>3432561</v>
      </c>
      <c r="I447" s="171">
        <f>+G447-G446</f>
        <v>84.869999999999976</v>
      </c>
      <c r="J447" s="264">
        <v>84.869999999999976</v>
      </c>
      <c r="K447" s="268">
        <v>980418</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47" s="4"/>
      <c r="S447" s="38"/>
      <c r="T447" s="267"/>
    </row>
    <row r="448" spans="1:20" ht="14.25" hidden="1" customHeight="1" x14ac:dyDescent="0.25">
      <c r="A448" s="29">
        <v>3042</v>
      </c>
      <c r="B448" s="78"/>
      <c r="C448" s="523"/>
      <c r="D448" s="528"/>
      <c r="E448" s="140">
        <v>3</v>
      </c>
      <c r="F448" s="140" t="s">
        <v>349</v>
      </c>
      <c r="G448" s="141">
        <v>382.01</v>
      </c>
      <c r="H448" s="269">
        <v>4412980</v>
      </c>
      <c r="I448" s="171">
        <f>+G448-G447</f>
        <v>84.87</v>
      </c>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48" s="4"/>
      <c r="S448" s="38"/>
      <c r="T448" s="267"/>
    </row>
    <row r="449" spans="1:20" ht="14.25" hidden="1" customHeight="1" x14ac:dyDescent="0.25">
      <c r="A449" s="29">
        <v>3043</v>
      </c>
      <c r="B449" s="78"/>
      <c r="C449" s="523"/>
      <c r="D449" s="528"/>
      <c r="E449" s="140">
        <v>4</v>
      </c>
      <c r="F449" s="140" t="s">
        <v>350</v>
      </c>
      <c r="G449" s="141">
        <v>466.87</v>
      </c>
      <c r="H449" s="269">
        <v>5393282</v>
      </c>
      <c r="I449" s="171">
        <f t="shared" ref="I449:I460" si="0">+G449-G448</f>
        <v>84.860000000000014</v>
      </c>
      <c r="J449" s="103"/>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9" s="4"/>
      <c r="S449" s="38"/>
      <c r="T449" s="267"/>
    </row>
    <row r="450" spans="1:20" ht="14.25" hidden="1" customHeight="1" x14ac:dyDescent="0.25">
      <c r="A450" s="29">
        <v>3044</v>
      </c>
      <c r="B450" s="78"/>
      <c r="C450" s="523"/>
      <c r="D450" s="528"/>
      <c r="E450" s="140">
        <v>5</v>
      </c>
      <c r="F450" s="140" t="s">
        <v>351</v>
      </c>
      <c r="G450" s="141">
        <v>551.74</v>
      </c>
      <c r="H450" s="269">
        <v>6373700</v>
      </c>
      <c r="I450" s="171">
        <f t="shared" si="0"/>
        <v>84.87</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50" s="4"/>
      <c r="S450" s="38"/>
      <c r="T450" s="267"/>
    </row>
    <row r="451" spans="1:20" ht="14.25" hidden="1" customHeight="1" x14ac:dyDescent="0.25">
      <c r="A451" s="29">
        <v>3045</v>
      </c>
      <c r="B451" s="78"/>
      <c r="C451" s="523"/>
      <c r="D451" s="528"/>
      <c r="E451" s="140">
        <v>6</v>
      </c>
      <c r="F451" s="140" t="s">
        <v>352</v>
      </c>
      <c r="G451" s="141">
        <v>636.61</v>
      </c>
      <c r="H451" s="269">
        <v>7354119</v>
      </c>
      <c r="I451" s="171">
        <f t="shared" si="0"/>
        <v>84.87</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51" s="4"/>
      <c r="S451" s="38"/>
      <c r="T451" s="267"/>
    </row>
    <row r="452" spans="1:20" ht="14.25" hidden="1" customHeight="1" x14ac:dyDescent="0.25">
      <c r="A452" s="29">
        <v>3046</v>
      </c>
      <c r="B452" s="78"/>
      <c r="C452" s="523"/>
      <c r="D452" s="528"/>
      <c r="E452" s="140">
        <v>7</v>
      </c>
      <c r="F452" s="140" t="s">
        <v>353</v>
      </c>
      <c r="G452" s="141">
        <v>721.47</v>
      </c>
      <c r="H452" s="269">
        <v>8334421</v>
      </c>
      <c r="I452" s="171">
        <f t="shared" si="0"/>
        <v>84.860000000000014</v>
      </c>
      <c r="J452" s="102"/>
      <c r="K452" s="20">
        <v>0</v>
      </c>
      <c r="L452" s="51" t="s">
        <v>318</v>
      </c>
      <c r="M452" s="32">
        <v>100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52" s="4"/>
      <c r="S452" s="38"/>
      <c r="T452" s="267"/>
    </row>
    <row r="453" spans="1:20" ht="14.25" hidden="1" customHeight="1" x14ac:dyDescent="0.25">
      <c r="A453" s="29">
        <v>3047</v>
      </c>
      <c r="B453" s="78"/>
      <c r="C453" s="523"/>
      <c r="D453" s="528"/>
      <c r="E453" s="140">
        <v>8</v>
      </c>
      <c r="F453" s="140" t="s">
        <v>354</v>
      </c>
      <c r="G453" s="141">
        <v>806.34</v>
      </c>
      <c r="H453" s="269">
        <v>9314840</v>
      </c>
      <c r="I453" s="171">
        <f t="shared" si="0"/>
        <v>84.87</v>
      </c>
      <c r="J453" s="102"/>
      <c r="K453" s="20">
        <v>0</v>
      </c>
      <c r="L453" s="51" t="s">
        <v>318</v>
      </c>
      <c r="M453" s="32">
        <v>100</v>
      </c>
      <c r="N453" s="33" t="s">
        <v>24</v>
      </c>
      <c r="O453" s="66" t="s">
        <v>347</v>
      </c>
      <c r="P453" s="34"/>
      <c r="Q4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53" s="4"/>
      <c r="S453" s="38"/>
      <c r="T453" s="267"/>
    </row>
    <row r="454" spans="1:20" ht="14.25" hidden="1" customHeight="1" x14ac:dyDescent="0.25">
      <c r="A454" s="29">
        <v>3048</v>
      </c>
      <c r="B454" s="78"/>
      <c r="C454" s="523"/>
      <c r="D454" s="528"/>
      <c r="E454" s="140">
        <v>9</v>
      </c>
      <c r="F454" s="140" t="s">
        <v>355</v>
      </c>
      <c r="G454" s="141">
        <v>891.21</v>
      </c>
      <c r="H454" s="269">
        <v>10295258</v>
      </c>
      <c r="I454" s="171">
        <f t="shared" si="0"/>
        <v>84.87</v>
      </c>
      <c r="J454" s="102"/>
      <c r="K454" s="20">
        <v>0</v>
      </c>
      <c r="L454" s="51" t="s">
        <v>318</v>
      </c>
      <c r="M454" s="32">
        <v>100</v>
      </c>
      <c r="N454" s="33" t="s">
        <v>24</v>
      </c>
      <c r="O454" s="66" t="s">
        <v>347</v>
      </c>
      <c r="P454" s="34"/>
      <c r="Q4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54" s="4"/>
      <c r="S454" s="38"/>
      <c r="T454" s="267"/>
    </row>
    <row r="455" spans="1:20" ht="14.25" hidden="1" customHeight="1" x14ac:dyDescent="0.25">
      <c r="A455" s="29">
        <v>3049</v>
      </c>
      <c r="B455" s="78"/>
      <c r="C455" s="523"/>
      <c r="D455" s="528"/>
      <c r="E455" s="140">
        <v>10</v>
      </c>
      <c r="F455" s="140" t="s">
        <v>356</v>
      </c>
      <c r="G455" s="141">
        <v>976.07</v>
      </c>
      <c r="H455" s="269">
        <v>11275561</v>
      </c>
      <c r="I455" s="171">
        <f t="shared" si="0"/>
        <v>84.860000000000014</v>
      </c>
      <c r="J455" s="102"/>
      <c r="K455" s="20">
        <v>0</v>
      </c>
      <c r="L455" s="51" t="s">
        <v>318</v>
      </c>
      <c r="M455" s="32">
        <v>100</v>
      </c>
      <c r="N455" s="33" t="s">
        <v>24</v>
      </c>
      <c r="O455" s="66" t="s">
        <v>347</v>
      </c>
      <c r="P455" s="34"/>
      <c r="Q4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55" s="4"/>
      <c r="S455" s="38"/>
      <c r="T455" s="267"/>
    </row>
    <row r="456" spans="1:20" ht="14.25" hidden="1" customHeight="1" x14ac:dyDescent="0.25">
      <c r="A456" s="29">
        <v>3050</v>
      </c>
      <c r="B456" s="78"/>
      <c r="C456" s="523"/>
      <c r="D456" s="528"/>
      <c r="E456" s="140">
        <v>11</v>
      </c>
      <c r="F456" s="140" t="s">
        <v>357</v>
      </c>
      <c r="G456" s="141">
        <v>1060.94</v>
      </c>
      <c r="H456" s="269">
        <v>12255979</v>
      </c>
      <c r="I456" s="171">
        <f t="shared" si="0"/>
        <v>84.87</v>
      </c>
      <c r="J456" s="102"/>
      <c r="K456" s="20">
        <v>0</v>
      </c>
      <c r="L456" s="51" t="s">
        <v>318</v>
      </c>
      <c r="M456" s="32">
        <v>100</v>
      </c>
      <c r="N456" s="33" t="s">
        <v>24</v>
      </c>
      <c r="O456" s="66" t="s">
        <v>347</v>
      </c>
      <c r="P456" s="34"/>
      <c r="Q4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56" s="4"/>
      <c r="S456" s="38"/>
      <c r="T456" s="267"/>
    </row>
    <row r="457" spans="1:20" ht="14.25" hidden="1" customHeight="1" x14ac:dyDescent="0.25">
      <c r="A457" s="29">
        <v>3051</v>
      </c>
      <c r="B457" s="78"/>
      <c r="C457" s="523"/>
      <c r="D457" s="528"/>
      <c r="E457" s="140">
        <v>12</v>
      </c>
      <c r="F457" s="140" t="s">
        <v>358</v>
      </c>
      <c r="G457" s="141">
        <v>1145.81</v>
      </c>
      <c r="H457" s="269">
        <v>13236397</v>
      </c>
      <c r="I457" s="171">
        <f t="shared" si="0"/>
        <v>84.869999999999891</v>
      </c>
      <c r="J457" s="102"/>
      <c r="K457" s="20">
        <v>0</v>
      </c>
      <c r="L457" s="51" t="s">
        <v>318</v>
      </c>
      <c r="M457" s="32">
        <v>100</v>
      </c>
      <c r="N457" s="33" t="s">
        <v>24</v>
      </c>
      <c r="O457" s="66" t="s">
        <v>347</v>
      </c>
      <c r="P457" s="34"/>
      <c r="Q4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57" s="4"/>
      <c r="S457" s="38"/>
      <c r="T457" s="267"/>
    </row>
    <row r="458" spans="1:20" ht="14.25" hidden="1" customHeight="1" x14ac:dyDescent="0.25">
      <c r="A458" s="29">
        <v>3052</v>
      </c>
      <c r="B458" s="78"/>
      <c r="C458" s="523"/>
      <c r="D458" s="528"/>
      <c r="E458" s="140">
        <v>13</v>
      </c>
      <c r="F458" s="140" t="s">
        <v>359</v>
      </c>
      <c r="G458" s="141">
        <v>1230.6699999999998</v>
      </c>
      <c r="H458" s="269">
        <v>14216700</v>
      </c>
      <c r="I458" s="171">
        <f t="shared" si="0"/>
        <v>84.8599999999999</v>
      </c>
      <c r="J458" s="102"/>
      <c r="K458" s="20">
        <v>0</v>
      </c>
      <c r="L458" s="51" t="s">
        <v>318</v>
      </c>
      <c r="M458" s="32">
        <v>100</v>
      </c>
      <c r="N458" s="33" t="s">
        <v>24</v>
      </c>
      <c r="O458" s="66" t="s">
        <v>347</v>
      </c>
      <c r="P458" s="34"/>
      <c r="Q4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58" s="4"/>
      <c r="S458" s="38"/>
      <c r="T458" s="267"/>
    </row>
    <row r="459" spans="1:20" ht="14.25" hidden="1" customHeight="1" x14ac:dyDescent="0.25">
      <c r="A459" s="29">
        <v>3053</v>
      </c>
      <c r="B459" s="78"/>
      <c r="C459" s="523"/>
      <c r="D459" s="528"/>
      <c r="E459" s="140">
        <v>14</v>
      </c>
      <c r="F459" s="140" t="s">
        <v>360</v>
      </c>
      <c r="G459" s="141">
        <v>1315.54</v>
      </c>
      <c r="H459" s="269">
        <v>15197118</v>
      </c>
      <c r="I459" s="171">
        <f t="shared" si="0"/>
        <v>84.870000000000118</v>
      </c>
      <c r="J459" s="102"/>
      <c r="K459" s="20">
        <v>0</v>
      </c>
      <c r="L459" s="51" t="s">
        <v>318</v>
      </c>
      <c r="M459" s="32">
        <v>100</v>
      </c>
      <c r="N459" s="33" t="s">
        <v>24</v>
      </c>
      <c r="O459" s="66" t="s">
        <v>347</v>
      </c>
      <c r="P459" s="34"/>
      <c r="Q4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9" s="4"/>
      <c r="S459" s="38"/>
      <c r="T459" s="267"/>
    </row>
    <row r="460" spans="1:20" ht="14.25" hidden="1" customHeight="1" thickBot="1" x14ac:dyDescent="0.3">
      <c r="A460" s="29">
        <v>3054</v>
      </c>
      <c r="B460" s="78"/>
      <c r="C460" s="520"/>
      <c r="D460" s="529"/>
      <c r="E460" s="163">
        <v>15</v>
      </c>
      <c r="F460" s="163" t="s">
        <v>361</v>
      </c>
      <c r="G460" s="164">
        <v>1400.4099999999999</v>
      </c>
      <c r="H460" s="269">
        <v>16177536</v>
      </c>
      <c r="I460" s="171">
        <f t="shared" si="0"/>
        <v>84.869999999999891</v>
      </c>
      <c r="J460" s="102"/>
      <c r="K460" s="20">
        <v>0</v>
      </c>
      <c r="L460" s="51" t="s">
        <v>318</v>
      </c>
      <c r="M460" s="32">
        <v>100</v>
      </c>
      <c r="N460" s="33" t="s">
        <v>24</v>
      </c>
      <c r="O460" s="66" t="s">
        <v>347</v>
      </c>
      <c r="P460" s="34"/>
      <c r="Q4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60" s="4"/>
      <c r="S460" s="38"/>
      <c r="T460" s="267"/>
    </row>
    <row r="461" spans="1:20" ht="12" customHeight="1" x14ac:dyDescent="0.25">
      <c r="A461" s="29"/>
      <c r="B461" s="78"/>
      <c r="C461" s="576">
        <v>90049</v>
      </c>
      <c r="D461" s="527" t="s">
        <v>362</v>
      </c>
      <c r="E461" s="161">
        <v>1</v>
      </c>
      <c r="F461" s="161" t="s">
        <v>346</v>
      </c>
      <c r="G461" s="162">
        <v>0</v>
      </c>
      <c r="H461" s="269">
        <v>0</v>
      </c>
      <c r="I461" s="175"/>
      <c r="J461" s="30"/>
      <c r="K461" s="20">
        <v>0</v>
      </c>
      <c r="L461" s="51" t="s">
        <v>318</v>
      </c>
      <c r="M461" s="52">
        <v>0</v>
      </c>
      <c r="N461" s="33" t="s">
        <v>24</v>
      </c>
      <c r="O461" s="66" t="s">
        <v>347</v>
      </c>
      <c r="P461" s="34"/>
      <c r="Q4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61" s="25" t="s">
        <v>318</v>
      </c>
      <c r="S461" s="52">
        <v>0</v>
      </c>
      <c r="T461" s="267"/>
    </row>
    <row r="462" spans="1:20" ht="12" customHeight="1" x14ac:dyDescent="0.25">
      <c r="A462" s="29">
        <v>90050</v>
      </c>
      <c r="B462" s="78"/>
      <c r="C462" s="577"/>
      <c r="D462" s="528"/>
      <c r="E462" s="140">
        <v>2</v>
      </c>
      <c r="F462" s="140" t="s">
        <v>348</v>
      </c>
      <c r="G462" s="141">
        <v>0</v>
      </c>
      <c r="H462" s="269">
        <v>0</v>
      </c>
      <c r="I462" s="176"/>
      <c r="J462" s="30"/>
      <c r="K462" s="20">
        <v>0</v>
      </c>
      <c r="L462" s="51" t="s">
        <v>318</v>
      </c>
      <c r="M462" s="52">
        <v>0</v>
      </c>
      <c r="N462" s="33" t="s">
        <v>24</v>
      </c>
      <c r="O462" s="66" t="s">
        <v>347</v>
      </c>
      <c r="P462" s="34"/>
      <c r="Q462" s="108"/>
      <c r="R462" s="4"/>
      <c r="S462" s="38"/>
      <c r="T462" s="267"/>
    </row>
    <row r="463" spans="1:20" ht="12" customHeight="1" x14ac:dyDescent="0.25">
      <c r="A463" s="29">
        <v>90051</v>
      </c>
      <c r="B463" s="78"/>
      <c r="C463" s="577"/>
      <c r="D463" s="528"/>
      <c r="E463" s="140">
        <v>3</v>
      </c>
      <c r="F463" s="140" t="s">
        <v>349</v>
      </c>
      <c r="G463" s="141">
        <v>0</v>
      </c>
      <c r="H463" s="269">
        <v>0</v>
      </c>
      <c r="I463" s="176"/>
      <c r="J463" s="30"/>
      <c r="K463" s="20">
        <v>0</v>
      </c>
      <c r="L463" s="51" t="s">
        <v>318</v>
      </c>
      <c r="M463" s="52">
        <v>0</v>
      </c>
      <c r="N463" s="33" t="s">
        <v>24</v>
      </c>
      <c r="O463" s="66" t="s">
        <v>347</v>
      </c>
      <c r="P463" s="34"/>
      <c r="Q463" s="108"/>
      <c r="R463" s="4"/>
      <c r="S463" s="38"/>
      <c r="T463" s="267"/>
    </row>
    <row r="464" spans="1:20" ht="12" customHeight="1" x14ac:dyDescent="0.25">
      <c r="A464" s="29">
        <v>90052</v>
      </c>
      <c r="B464" s="78"/>
      <c r="C464" s="577"/>
      <c r="D464" s="528"/>
      <c r="E464" s="140">
        <v>4</v>
      </c>
      <c r="F464" s="140" t="s">
        <v>350</v>
      </c>
      <c r="G464" s="141">
        <v>0</v>
      </c>
      <c r="H464" s="269">
        <v>0</v>
      </c>
      <c r="I464" s="176"/>
      <c r="J464" s="30"/>
      <c r="K464" s="20">
        <v>0</v>
      </c>
      <c r="L464" s="51" t="s">
        <v>318</v>
      </c>
      <c r="M464" s="52">
        <v>0</v>
      </c>
      <c r="N464" s="33" t="s">
        <v>24</v>
      </c>
      <c r="O464" s="66" t="s">
        <v>347</v>
      </c>
      <c r="P464" s="34"/>
      <c r="Q464" s="108"/>
      <c r="R464" s="4"/>
      <c r="S464" s="38"/>
      <c r="T464" s="267"/>
    </row>
    <row r="465" spans="1:20" ht="12" customHeight="1" x14ac:dyDescent="0.25">
      <c r="A465" s="29">
        <v>90053</v>
      </c>
      <c r="B465" s="78"/>
      <c r="C465" s="577"/>
      <c r="D465" s="528"/>
      <c r="E465" s="140">
        <v>5</v>
      </c>
      <c r="F465" s="140" t="s">
        <v>351</v>
      </c>
      <c r="G465" s="141">
        <v>0</v>
      </c>
      <c r="H465" s="269">
        <v>0</v>
      </c>
      <c r="I465" s="176"/>
      <c r="J465" s="30"/>
      <c r="K465" s="20">
        <v>0</v>
      </c>
      <c r="L465" s="51" t="s">
        <v>318</v>
      </c>
      <c r="M465" s="52">
        <v>0</v>
      </c>
      <c r="N465" s="33" t="s">
        <v>24</v>
      </c>
      <c r="O465" s="66" t="s">
        <v>347</v>
      </c>
      <c r="P465" s="34"/>
      <c r="Q465" s="108"/>
      <c r="R465" s="4"/>
      <c r="S465" s="38"/>
      <c r="T465" s="267"/>
    </row>
    <row r="466" spans="1:20" ht="12" customHeight="1" x14ac:dyDescent="0.25">
      <c r="A466" s="29">
        <v>90054</v>
      </c>
      <c r="B466" s="78"/>
      <c r="C466" s="577"/>
      <c r="D466" s="528"/>
      <c r="E466" s="140">
        <v>6</v>
      </c>
      <c r="F466" s="140" t="s">
        <v>352</v>
      </c>
      <c r="G466" s="141">
        <v>0</v>
      </c>
      <c r="H466" s="269">
        <v>0</v>
      </c>
      <c r="I466" s="176"/>
      <c r="J466" s="30"/>
      <c r="K466" s="20">
        <v>0</v>
      </c>
      <c r="L466" s="51" t="s">
        <v>318</v>
      </c>
      <c r="M466" s="52">
        <v>0</v>
      </c>
      <c r="N466" s="33" t="s">
        <v>24</v>
      </c>
      <c r="O466" s="66" t="s">
        <v>347</v>
      </c>
      <c r="P466" s="34"/>
      <c r="Q466" s="108"/>
      <c r="R466" s="4"/>
      <c r="S466" s="38"/>
      <c r="T466" s="267"/>
    </row>
    <row r="467" spans="1:20" ht="12" customHeight="1" x14ac:dyDescent="0.25">
      <c r="A467" s="29">
        <v>90055</v>
      </c>
      <c r="B467" s="78"/>
      <c r="C467" s="577"/>
      <c r="D467" s="528"/>
      <c r="E467" s="140">
        <v>7</v>
      </c>
      <c r="F467" s="140" t="s">
        <v>353</v>
      </c>
      <c r="G467" s="141">
        <v>0</v>
      </c>
      <c r="H467" s="269">
        <v>0</v>
      </c>
      <c r="I467" s="176"/>
      <c r="J467" s="30"/>
      <c r="K467" s="20">
        <v>0</v>
      </c>
      <c r="L467" s="51" t="s">
        <v>318</v>
      </c>
      <c r="M467" s="52">
        <v>0</v>
      </c>
      <c r="N467" s="33" t="s">
        <v>24</v>
      </c>
      <c r="O467" s="66" t="s">
        <v>347</v>
      </c>
      <c r="P467" s="34"/>
      <c r="Q467" s="108"/>
      <c r="R467" s="4"/>
      <c r="S467" s="38"/>
      <c r="T467" s="267"/>
    </row>
    <row r="468" spans="1:20" ht="12" customHeight="1" x14ac:dyDescent="0.25">
      <c r="A468" s="29">
        <v>90056</v>
      </c>
      <c r="B468" s="78"/>
      <c r="C468" s="577"/>
      <c r="D468" s="528"/>
      <c r="E468" s="140">
        <v>8</v>
      </c>
      <c r="F468" s="140" t="s">
        <v>354</v>
      </c>
      <c r="G468" s="141">
        <v>0</v>
      </c>
      <c r="H468" s="269">
        <v>0</v>
      </c>
      <c r="I468" s="176"/>
      <c r="J468" s="30"/>
      <c r="K468" s="20">
        <v>0</v>
      </c>
      <c r="L468" s="51" t="s">
        <v>318</v>
      </c>
      <c r="M468" s="52">
        <v>0</v>
      </c>
      <c r="N468" s="33" t="s">
        <v>24</v>
      </c>
      <c r="O468" s="66" t="s">
        <v>347</v>
      </c>
      <c r="P468" s="34"/>
      <c r="Q468" s="108"/>
      <c r="R468" s="4"/>
      <c r="S468" s="38"/>
      <c r="T468" s="267"/>
    </row>
    <row r="469" spans="1:20" ht="12" customHeight="1" x14ac:dyDescent="0.25">
      <c r="A469" s="29">
        <v>90057</v>
      </c>
      <c r="B469" s="78"/>
      <c r="C469" s="577"/>
      <c r="D469" s="528"/>
      <c r="E469" s="140">
        <v>9</v>
      </c>
      <c r="F469" s="140" t="s">
        <v>355</v>
      </c>
      <c r="G469" s="141">
        <v>0</v>
      </c>
      <c r="H469" s="269">
        <v>0</v>
      </c>
      <c r="I469" s="176"/>
      <c r="J469" s="30"/>
      <c r="K469" s="20">
        <v>0</v>
      </c>
      <c r="L469" s="51" t="s">
        <v>318</v>
      </c>
      <c r="M469" s="52">
        <v>0</v>
      </c>
      <c r="N469" s="33" t="s">
        <v>24</v>
      </c>
      <c r="O469" s="66" t="s">
        <v>347</v>
      </c>
      <c r="P469" s="34"/>
      <c r="Q469" s="108"/>
      <c r="R469" s="4"/>
      <c r="S469" s="38"/>
      <c r="T469" s="267"/>
    </row>
    <row r="470" spans="1:20" ht="12" customHeight="1" x14ac:dyDescent="0.25">
      <c r="A470" s="29">
        <v>90058</v>
      </c>
      <c r="B470" s="78"/>
      <c r="C470" s="577"/>
      <c r="D470" s="528"/>
      <c r="E470" s="140">
        <v>10</v>
      </c>
      <c r="F470" s="140" t="s">
        <v>356</v>
      </c>
      <c r="G470" s="141">
        <v>0</v>
      </c>
      <c r="H470" s="269">
        <v>0</v>
      </c>
      <c r="I470" s="176"/>
      <c r="J470" s="30"/>
      <c r="K470" s="20">
        <v>0</v>
      </c>
      <c r="L470" s="51" t="s">
        <v>318</v>
      </c>
      <c r="M470" s="52">
        <v>0</v>
      </c>
      <c r="N470" s="33" t="s">
        <v>24</v>
      </c>
      <c r="O470" s="66" t="s">
        <v>347</v>
      </c>
      <c r="P470" s="34"/>
      <c r="Q470" s="108"/>
      <c r="R470" s="4"/>
      <c r="S470" s="38"/>
      <c r="T470" s="267"/>
    </row>
    <row r="471" spans="1:20" ht="12" customHeight="1" x14ac:dyDescent="0.25">
      <c r="A471" s="29">
        <v>90059</v>
      </c>
      <c r="B471" s="78"/>
      <c r="C471" s="577"/>
      <c r="D471" s="528"/>
      <c r="E471" s="140">
        <v>11</v>
      </c>
      <c r="F471" s="140" t="s">
        <v>357</v>
      </c>
      <c r="G471" s="141">
        <v>0</v>
      </c>
      <c r="H471" s="269">
        <v>0</v>
      </c>
      <c r="I471" s="176"/>
      <c r="J471" s="30"/>
      <c r="K471" s="20">
        <v>0</v>
      </c>
      <c r="L471" s="51" t="s">
        <v>318</v>
      </c>
      <c r="M471" s="52">
        <v>0</v>
      </c>
      <c r="N471" s="33" t="s">
        <v>24</v>
      </c>
      <c r="O471" s="66" t="s">
        <v>347</v>
      </c>
      <c r="P471" s="34"/>
      <c r="Q471" s="108"/>
      <c r="R471" s="4"/>
      <c r="S471" s="38"/>
      <c r="T471" s="267"/>
    </row>
    <row r="472" spans="1:20" ht="12" customHeight="1" x14ac:dyDescent="0.25">
      <c r="A472" s="29">
        <v>90060</v>
      </c>
      <c r="B472" s="78"/>
      <c r="C472" s="577"/>
      <c r="D472" s="528"/>
      <c r="E472" s="140">
        <v>12</v>
      </c>
      <c r="F472" s="140" t="s">
        <v>358</v>
      </c>
      <c r="G472" s="141">
        <v>0</v>
      </c>
      <c r="H472" s="269">
        <v>0</v>
      </c>
      <c r="I472" s="176"/>
      <c r="J472" s="30"/>
      <c r="K472" s="20">
        <v>0</v>
      </c>
      <c r="L472" s="51" t="s">
        <v>318</v>
      </c>
      <c r="M472" s="52">
        <v>0</v>
      </c>
      <c r="N472" s="33" t="s">
        <v>24</v>
      </c>
      <c r="O472" s="66" t="s">
        <v>347</v>
      </c>
      <c r="P472" s="34"/>
      <c r="Q472" s="108"/>
      <c r="R472" s="4"/>
      <c r="S472" s="38"/>
      <c r="T472" s="267"/>
    </row>
    <row r="473" spans="1:20" ht="12" customHeight="1" x14ac:dyDescent="0.25">
      <c r="A473" s="29">
        <v>90061</v>
      </c>
      <c r="B473" s="78"/>
      <c r="C473" s="577"/>
      <c r="D473" s="528"/>
      <c r="E473" s="140">
        <v>13</v>
      </c>
      <c r="F473" s="140" t="s">
        <v>359</v>
      </c>
      <c r="G473" s="141">
        <v>0</v>
      </c>
      <c r="H473" s="269">
        <v>0</v>
      </c>
      <c r="I473" s="176"/>
      <c r="J473" s="30"/>
      <c r="K473" s="20">
        <v>0</v>
      </c>
      <c r="L473" s="51" t="s">
        <v>318</v>
      </c>
      <c r="M473" s="52">
        <v>0</v>
      </c>
      <c r="N473" s="33" t="s">
        <v>24</v>
      </c>
      <c r="O473" s="66" t="s">
        <v>347</v>
      </c>
      <c r="P473" s="34"/>
      <c r="Q473" s="108"/>
      <c r="R473" s="4"/>
      <c r="S473" s="38"/>
      <c r="T473" s="267"/>
    </row>
    <row r="474" spans="1:20" ht="12" customHeight="1" x14ac:dyDescent="0.25">
      <c r="A474" s="29">
        <v>90062</v>
      </c>
      <c r="B474" s="78"/>
      <c r="C474" s="577"/>
      <c r="D474" s="528"/>
      <c r="E474" s="140">
        <v>14</v>
      </c>
      <c r="F474" s="140" t="s">
        <v>360</v>
      </c>
      <c r="G474" s="141">
        <v>0</v>
      </c>
      <c r="H474" s="269">
        <v>0</v>
      </c>
      <c r="I474" s="176"/>
      <c r="J474" s="30"/>
      <c r="K474" s="20">
        <v>0</v>
      </c>
      <c r="L474" s="51" t="s">
        <v>318</v>
      </c>
      <c r="M474" s="52">
        <v>0</v>
      </c>
      <c r="N474" s="33" t="s">
        <v>24</v>
      </c>
      <c r="O474" s="66" t="s">
        <v>347</v>
      </c>
      <c r="P474" s="34"/>
      <c r="Q474" s="108"/>
      <c r="R474" s="4"/>
      <c r="S474" s="38"/>
      <c r="T474" s="267"/>
    </row>
    <row r="475" spans="1:20" ht="12" customHeight="1" thickBot="1" x14ac:dyDescent="0.3">
      <c r="A475" s="29">
        <v>90063</v>
      </c>
      <c r="B475" s="78"/>
      <c r="C475" s="578"/>
      <c r="D475" s="529"/>
      <c r="E475" s="163">
        <v>15</v>
      </c>
      <c r="F475" s="163" t="s">
        <v>361</v>
      </c>
      <c r="G475" s="164">
        <v>0</v>
      </c>
      <c r="H475" s="269">
        <v>0</v>
      </c>
      <c r="I475" s="177"/>
      <c r="J475" s="30"/>
      <c r="K475" s="20">
        <v>0</v>
      </c>
      <c r="L475" s="51" t="s">
        <v>318</v>
      </c>
      <c r="M475" s="52">
        <v>0</v>
      </c>
      <c r="N475" s="33" t="s">
        <v>24</v>
      </c>
      <c r="O475" s="66" t="s">
        <v>347</v>
      </c>
      <c r="P475" s="34"/>
      <c r="Q475" s="108"/>
      <c r="R475" s="4"/>
      <c r="S475" s="38"/>
      <c r="T475" s="267"/>
    </row>
    <row r="476" spans="1:20" ht="12.75" hidden="1" customHeight="1" x14ac:dyDescent="0.25">
      <c r="A476" s="29"/>
      <c r="B476" s="78"/>
      <c r="C476" s="577">
        <v>91130</v>
      </c>
      <c r="D476" s="609" t="s">
        <v>363</v>
      </c>
      <c r="E476" s="206">
        <v>1</v>
      </c>
      <c r="F476" s="151" t="s">
        <v>346</v>
      </c>
      <c r="G476" s="195">
        <v>84.95</v>
      </c>
      <c r="H476" s="269">
        <v>981342</v>
      </c>
      <c r="I476" s="175"/>
      <c r="J476" s="15"/>
      <c r="K476" s="20">
        <v>0</v>
      </c>
      <c r="L476" s="51" t="s">
        <v>318</v>
      </c>
      <c r="M476" s="52">
        <v>40</v>
      </c>
      <c r="N476" s="33" t="s">
        <v>24</v>
      </c>
      <c r="O476" s="66" t="s">
        <v>347</v>
      </c>
      <c r="P476" s="34"/>
      <c r="Q4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76" s="25" t="s">
        <v>318</v>
      </c>
      <c r="S476" s="52">
        <v>40</v>
      </c>
      <c r="T476" s="267"/>
    </row>
    <row r="477" spans="1:20" ht="12.75" hidden="1" customHeight="1" x14ac:dyDescent="0.25">
      <c r="A477" s="29">
        <v>91133</v>
      </c>
      <c r="B477" s="78"/>
      <c r="C477" s="577"/>
      <c r="D477" s="609"/>
      <c r="E477" s="207">
        <v>2</v>
      </c>
      <c r="F477" s="140" t="s">
        <v>348</v>
      </c>
      <c r="G477" s="141">
        <v>118.88</v>
      </c>
      <c r="H477" s="269">
        <v>1373302</v>
      </c>
      <c r="I477" s="184">
        <f t="shared" ref="I477:I490" si="1">+G477-G476</f>
        <v>33.929999999999993</v>
      </c>
      <c r="J477" s="264">
        <v>33.929999999999993</v>
      </c>
      <c r="K477" s="268">
        <v>391959</v>
      </c>
      <c r="L477" s="51" t="s">
        <v>318</v>
      </c>
      <c r="M477" s="52">
        <v>40</v>
      </c>
      <c r="N477" s="33" t="s">
        <v>24</v>
      </c>
      <c r="O477" s="66" t="s">
        <v>347</v>
      </c>
      <c r="P477" s="34"/>
      <c r="Q477" s="108"/>
      <c r="R477" s="4"/>
      <c r="S477" s="38"/>
      <c r="T477" s="267"/>
    </row>
    <row r="478" spans="1:20" ht="12.75" hidden="1" customHeight="1" x14ac:dyDescent="0.25">
      <c r="A478" s="29">
        <v>91136</v>
      </c>
      <c r="B478" s="78"/>
      <c r="C478" s="577"/>
      <c r="D478" s="609"/>
      <c r="E478" s="207">
        <v>3</v>
      </c>
      <c r="F478" s="140" t="s">
        <v>349</v>
      </c>
      <c r="G478" s="141">
        <v>152.81</v>
      </c>
      <c r="H478" s="269">
        <v>1765261</v>
      </c>
      <c r="I478" s="184">
        <f t="shared" si="1"/>
        <v>33.930000000000007</v>
      </c>
      <c r="J478" s="15"/>
      <c r="K478" s="20">
        <v>0</v>
      </c>
      <c r="L478" s="51" t="s">
        <v>318</v>
      </c>
      <c r="M478" s="52">
        <v>40</v>
      </c>
      <c r="N478" s="33" t="s">
        <v>24</v>
      </c>
      <c r="O478" s="66" t="s">
        <v>347</v>
      </c>
      <c r="P478" s="34"/>
      <c r="Q478" s="108"/>
      <c r="R478" s="4"/>
      <c r="S478" s="38"/>
      <c r="T478" s="267"/>
    </row>
    <row r="479" spans="1:20" ht="12.75" hidden="1" customHeight="1" x14ac:dyDescent="0.25">
      <c r="A479" s="29">
        <v>91139</v>
      </c>
      <c r="B479" s="78"/>
      <c r="C479" s="577"/>
      <c r="D479" s="609"/>
      <c r="E479" s="207">
        <v>4</v>
      </c>
      <c r="F479" s="140" t="s">
        <v>350</v>
      </c>
      <c r="G479" s="141">
        <v>186.74</v>
      </c>
      <c r="H479" s="269">
        <v>2157220</v>
      </c>
      <c r="I479" s="184">
        <f t="shared" si="1"/>
        <v>33.930000000000007</v>
      </c>
      <c r="J479" s="15"/>
      <c r="K479" s="20">
        <v>0</v>
      </c>
      <c r="L479" s="51" t="s">
        <v>318</v>
      </c>
      <c r="M479" s="52">
        <v>40</v>
      </c>
      <c r="N479" s="33" t="s">
        <v>24</v>
      </c>
      <c r="O479" s="66" t="s">
        <v>347</v>
      </c>
      <c r="P479" s="34"/>
      <c r="Q479" s="108"/>
      <c r="R479" s="4"/>
      <c r="S479" s="38"/>
      <c r="T479" s="267"/>
    </row>
    <row r="480" spans="1:20" ht="12.75" hidden="1" customHeight="1" x14ac:dyDescent="0.25">
      <c r="A480" s="29">
        <v>91142</v>
      </c>
      <c r="B480" s="78"/>
      <c r="C480" s="577"/>
      <c r="D480" s="609"/>
      <c r="E480" s="207">
        <v>5</v>
      </c>
      <c r="F480" s="140" t="s">
        <v>351</v>
      </c>
      <c r="G480" s="141">
        <v>220.67</v>
      </c>
      <c r="H480" s="269">
        <v>2549180</v>
      </c>
      <c r="I480" s="184">
        <f t="shared" si="1"/>
        <v>33.929999999999978</v>
      </c>
      <c r="J480" s="91"/>
      <c r="K480" s="20">
        <v>0</v>
      </c>
      <c r="L480" s="51" t="s">
        <v>318</v>
      </c>
      <c r="M480" s="52">
        <v>40</v>
      </c>
      <c r="N480" s="33" t="s">
        <v>24</v>
      </c>
      <c r="O480" s="66" t="s">
        <v>347</v>
      </c>
      <c r="P480" s="34"/>
      <c r="Q480" s="108"/>
      <c r="R480" s="4"/>
      <c r="S480" s="38"/>
      <c r="T480" s="267"/>
    </row>
    <row r="481" spans="1:20" ht="12.75" hidden="1" customHeight="1" x14ac:dyDescent="0.25">
      <c r="A481" s="29">
        <v>91145</v>
      </c>
      <c r="B481" s="78"/>
      <c r="C481" s="577"/>
      <c r="D481" s="609"/>
      <c r="E481" s="207">
        <v>6</v>
      </c>
      <c r="F481" s="140" t="s">
        <v>352</v>
      </c>
      <c r="G481" s="141">
        <v>254.6</v>
      </c>
      <c r="H481" s="269">
        <v>2941139</v>
      </c>
      <c r="I481" s="184">
        <f t="shared" si="1"/>
        <v>33.930000000000007</v>
      </c>
      <c r="J481" s="91"/>
      <c r="K481" s="20">
        <v>0</v>
      </c>
      <c r="L481" s="51" t="s">
        <v>318</v>
      </c>
      <c r="M481" s="52">
        <v>40</v>
      </c>
      <c r="N481" s="33" t="s">
        <v>24</v>
      </c>
      <c r="O481" s="66" t="s">
        <v>347</v>
      </c>
      <c r="P481" s="34"/>
      <c r="Q481" s="108"/>
      <c r="R481" s="4"/>
      <c r="S481" s="38"/>
      <c r="T481" s="267"/>
    </row>
    <row r="482" spans="1:20" ht="12.75" hidden="1" customHeight="1" x14ac:dyDescent="0.25">
      <c r="A482" s="29">
        <v>91148</v>
      </c>
      <c r="B482" s="78"/>
      <c r="C482" s="577"/>
      <c r="D482" s="609"/>
      <c r="E482" s="207">
        <v>7</v>
      </c>
      <c r="F482" s="140" t="s">
        <v>353</v>
      </c>
      <c r="G482" s="141">
        <v>288.52999999999997</v>
      </c>
      <c r="H482" s="269">
        <v>3333099</v>
      </c>
      <c r="I482" s="184">
        <f t="shared" si="1"/>
        <v>33.929999999999978</v>
      </c>
      <c r="J482" s="91"/>
      <c r="K482" s="20">
        <v>0</v>
      </c>
      <c r="L482" s="51" t="s">
        <v>318</v>
      </c>
      <c r="M482" s="52">
        <v>40</v>
      </c>
      <c r="N482" s="33" t="s">
        <v>24</v>
      </c>
      <c r="O482" s="66" t="s">
        <v>347</v>
      </c>
      <c r="P482" s="34"/>
      <c r="Q482" s="108"/>
      <c r="R482" s="4"/>
      <c r="S482" s="38"/>
      <c r="T482" s="267"/>
    </row>
    <row r="483" spans="1:20" ht="12.75" hidden="1" customHeight="1" x14ac:dyDescent="0.25">
      <c r="A483" s="29">
        <v>91151</v>
      </c>
      <c r="B483" s="78"/>
      <c r="C483" s="577"/>
      <c r="D483" s="609"/>
      <c r="E483" s="207">
        <v>8</v>
      </c>
      <c r="F483" s="140" t="s">
        <v>354</v>
      </c>
      <c r="G483" s="141">
        <v>322.45999999999998</v>
      </c>
      <c r="H483" s="269">
        <v>3725058</v>
      </c>
      <c r="I483" s="184">
        <f t="shared" si="1"/>
        <v>33.930000000000007</v>
      </c>
      <c r="J483" s="91"/>
      <c r="K483" s="20">
        <v>0</v>
      </c>
      <c r="L483" s="51" t="s">
        <v>318</v>
      </c>
      <c r="M483" s="52">
        <v>40</v>
      </c>
      <c r="N483" s="33" t="s">
        <v>24</v>
      </c>
      <c r="O483" s="66" t="s">
        <v>347</v>
      </c>
      <c r="P483" s="34"/>
      <c r="Q483" s="108"/>
      <c r="R483" s="4"/>
      <c r="S483" s="38"/>
      <c r="T483" s="267"/>
    </row>
    <row r="484" spans="1:20" ht="12.75" hidden="1" customHeight="1" x14ac:dyDescent="0.25">
      <c r="A484" s="29">
        <v>91154</v>
      </c>
      <c r="B484" s="78"/>
      <c r="C484" s="577"/>
      <c r="D484" s="609"/>
      <c r="E484" s="207">
        <v>9</v>
      </c>
      <c r="F484" s="140" t="s">
        <v>355</v>
      </c>
      <c r="G484" s="141">
        <v>356.39</v>
      </c>
      <c r="H484" s="269">
        <v>4117017</v>
      </c>
      <c r="I484" s="184">
        <f t="shared" si="1"/>
        <v>33.930000000000007</v>
      </c>
      <c r="J484" s="91"/>
      <c r="K484" s="20">
        <v>0</v>
      </c>
      <c r="L484" s="51" t="s">
        <v>318</v>
      </c>
      <c r="M484" s="52">
        <v>40</v>
      </c>
      <c r="N484" s="33" t="s">
        <v>24</v>
      </c>
      <c r="O484" s="66" t="s">
        <v>347</v>
      </c>
      <c r="P484" s="34"/>
      <c r="Q484" s="108"/>
      <c r="R484" s="4"/>
      <c r="S484" s="38"/>
      <c r="T484" s="267"/>
    </row>
    <row r="485" spans="1:20" ht="12.75" hidden="1" customHeight="1" x14ac:dyDescent="0.25">
      <c r="A485" s="29">
        <v>91157</v>
      </c>
      <c r="B485" s="78"/>
      <c r="C485" s="577"/>
      <c r="D485" s="609"/>
      <c r="E485" s="207">
        <v>10</v>
      </c>
      <c r="F485" s="140" t="s">
        <v>356</v>
      </c>
      <c r="G485" s="141">
        <v>390.32</v>
      </c>
      <c r="H485" s="269">
        <v>4508977</v>
      </c>
      <c r="I485" s="184">
        <f t="shared" si="1"/>
        <v>33.930000000000007</v>
      </c>
      <c r="J485" s="91"/>
      <c r="K485" s="20">
        <v>0</v>
      </c>
      <c r="L485" s="51" t="s">
        <v>318</v>
      </c>
      <c r="M485" s="52">
        <v>40</v>
      </c>
      <c r="N485" s="33" t="s">
        <v>24</v>
      </c>
      <c r="O485" s="66" t="s">
        <v>347</v>
      </c>
      <c r="P485" s="34"/>
      <c r="Q485" s="108"/>
      <c r="R485" s="4"/>
      <c r="S485" s="38"/>
      <c r="T485" s="267"/>
    </row>
    <row r="486" spans="1:20" ht="12.75" hidden="1" customHeight="1" x14ac:dyDescent="0.25">
      <c r="A486" s="29">
        <v>91160</v>
      </c>
      <c r="B486" s="78"/>
      <c r="C486" s="577"/>
      <c r="D486" s="609"/>
      <c r="E486" s="207">
        <v>11</v>
      </c>
      <c r="F486" s="140" t="s">
        <v>357</v>
      </c>
      <c r="G486" s="141">
        <v>424.25</v>
      </c>
      <c r="H486" s="269">
        <v>4900936</v>
      </c>
      <c r="I486" s="184">
        <f t="shared" si="1"/>
        <v>33.930000000000007</v>
      </c>
      <c r="J486" s="91"/>
      <c r="K486" s="20">
        <v>0</v>
      </c>
      <c r="L486" s="51" t="s">
        <v>318</v>
      </c>
      <c r="M486" s="52">
        <v>40</v>
      </c>
      <c r="N486" s="33" t="s">
        <v>24</v>
      </c>
      <c r="O486" s="66" t="s">
        <v>347</v>
      </c>
      <c r="P486" s="34"/>
      <c r="Q486" s="108"/>
      <c r="R486" s="4"/>
      <c r="S486" s="38"/>
      <c r="T486" s="267"/>
    </row>
    <row r="487" spans="1:20" ht="12.75" hidden="1" customHeight="1" x14ac:dyDescent="0.25">
      <c r="A487" s="29">
        <v>91163</v>
      </c>
      <c r="B487" s="78"/>
      <c r="C487" s="577"/>
      <c r="D487" s="609"/>
      <c r="E487" s="207">
        <v>12</v>
      </c>
      <c r="F487" s="140" t="s">
        <v>358</v>
      </c>
      <c r="G487" s="141">
        <v>458.18</v>
      </c>
      <c r="H487" s="269">
        <v>5292895</v>
      </c>
      <c r="I487" s="184">
        <f t="shared" si="1"/>
        <v>33.930000000000007</v>
      </c>
      <c r="J487" s="91"/>
      <c r="K487" s="20">
        <v>0</v>
      </c>
      <c r="L487" s="51" t="s">
        <v>318</v>
      </c>
      <c r="M487" s="52">
        <v>40</v>
      </c>
      <c r="N487" s="33" t="s">
        <v>24</v>
      </c>
      <c r="O487" s="66" t="s">
        <v>347</v>
      </c>
      <c r="P487" s="34"/>
      <c r="Q487" s="108"/>
      <c r="R487" s="4"/>
      <c r="S487" s="38"/>
      <c r="T487" s="267"/>
    </row>
    <row r="488" spans="1:20" ht="12.75" hidden="1" customHeight="1" x14ac:dyDescent="0.25">
      <c r="A488" s="29">
        <v>91166</v>
      </c>
      <c r="B488" s="78"/>
      <c r="C488" s="577"/>
      <c r="D488" s="609"/>
      <c r="E488" s="207">
        <v>13</v>
      </c>
      <c r="F488" s="140" t="s">
        <v>359</v>
      </c>
      <c r="G488" s="141">
        <v>492.11</v>
      </c>
      <c r="H488" s="269">
        <v>5684855</v>
      </c>
      <c r="I488" s="184">
        <f t="shared" si="1"/>
        <v>33.930000000000007</v>
      </c>
      <c r="J488" s="91"/>
      <c r="K488" s="20">
        <v>0</v>
      </c>
      <c r="L488" s="51" t="s">
        <v>318</v>
      </c>
      <c r="M488" s="52">
        <v>40</v>
      </c>
      <c r="N488" s="33" t="s">
        <v>24</v>
      </c>
      <c r="O488" s="66" t="s">
        <v>347</v>
      </c>
      <c r="P488" s="34"/>
      <c r="Q488" s="108"/>
      <c r="R488" s="4"/>
      <c r="S488" s="38"/>
      <c r="T488" s="267"/>
    </row>
    <row r="489" spans="1:20" ht="12.75" hidden="1" customHeight="1" x14ac:dyDescent="0.25">
      <c r="A489" s="29">
        <v>91169</v>
      </c>
      <c r="B489" s="78"/>
      <c r="C489" s="577"/>
      <c r="D489" s="609"/>
      <c r="E489" s="207">
        <v>14</v>
      </c>
      <c r="F489" s="140" t="s">
        <v>360</v>
      </c>
      <c r="G489" s="141">
        <v>526.04</v>
      </c>
      <c r="H489" s="269">
        <v>6076814</v>
      </c>
      <c r="I489" s="184">
        <f t="shared" si="1"/>
        <v>33.92999999999995</v>
      </c>
      <c r="J489" s="91"/>
      <c r="K489" s="20">
        <v>0</v>
      </c>
      <c r="L489" s="51" t="s">
        <v>318</v>
      </c>
      <c r="M489" s="52">
        <v>40</v>
      </c>
      <c r="N489" s="33" t="s">
        <v>24</v>
      </c>
      <c r="O489" s="66" t="s">
        <v>347</v>
      </c>
      <c r="P489" s="34"/>
      <c r="Q489" s="108"/>
      <c r="R489" s="4"/>
      <c r="S489" s="38"/>
      <c r="T489" s="267"/>
    </row>
    <row r="490" spans="1:20" ht="18" hidden="1" customHeight="1" thickBot="1" x14ac:dyDescent="0.3">
      <c r="A490" s="29">
        <v>91172</v>
      </c>
      <c r="B490" s="78"/>
      <c r="C490" s="577"/>
      <c r="D490" s="609"/>
      <c r="E490" s="208">
        <v>15</v>
      </c>
      <c r="F490" s="150" t="s">
        <v>361</v>
      </c>
      <c r="G490" s="158">
        <v>559.97</v>
      </c>
      <c r="H490" s="269">
        <v>6468773</v>
      </c>
      <c r="I490" s="185">
        <f t="shared" si="1"/>
        <v>33.930000000000064</v>
      </c>
      <c r="J490" s="91"/>
      <c r="K490" s="20">
        <v>0</v>
      </c>
      <c r="L490" s="51" t="s">
        <v>318</v>
      </c>
      <c r="M490" s="52">
        <v>40</v>
      </c>
      <c r="N490" s="33" t="s">
        <v>24</v>
      </c>
      <c r="O490" s="66" t="s">
        <v>347</v>
      </c>
      <c r="P490" s="34"/>
      <c r="Q490" s="108"/>
      <c r="R490" s="4"/>
      <c r="S490" s="38"/>
      <c r="T490" s="267"/>
    </row>
    <row r="491" spans="1:20" ht="14.25" hidden="1" customHeight="1" x14ac:dyDescent="0.25">
      <c r="A491" s="29"/>
      <c r="B491" s="78"/>
      <c r="C491" s="576">
        <v>91131</v>
      </c>
      <c r="D491" s="610" t="s">
        <v>364</v>
      </c>
      <c r="E491" s="161">
        <v>1</v>
      </c>
      <c r="F491" s="161" t="s">
        <v>346</v>
      </c>
      <c r="G491" s="162">
        <v>106.16</v>
      </c>
      <c r="H491" s="269">
        <v>1226360</v>
      </c>
      <c r="I491" s="175"/>
      <c r="J491" s="15"/>
      <c r="K491" s="20">
        <v>0</v>
      </c>
      <c r="L491" s="51" t="s">
        <v>318</v>
      </c>
      <c r="M491" s="52">
        <v>50</v>
      </c>
      <c r="N491" s="33" t="s">
        <v>24</v>
      </c>
      <c r="O491" s="66" t="s">
        <v>347</v>
      </c>
      <c r="P491" s="34"/>
      <c r="Q4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91" s="25" t="s">
        <v>318</v>
      </c>
      <c r="S491" s="52">
        <v>50</v>
      </c>
      <c r="T491" s="267"/>
    </row>
    <row r="492" spans="1:20" ht="14.25" hidden="1" customHeight="1" x14ac:dyDescent="0.25">
      <c r="A492" s="29">
        <v>91134</v>
      </c>
      <c r="B492" s="78"/>
      <c r="C492" s="577"/>
      <c r="D492" s="611"/>
      <c r="E492" s="140">
        <v>2</v>
      </c>
      <c r="F492" s="140" t="s">
        <v>348</v>
      </c>
      <c r="G492" s="141">
        <v>148.57</v>
      </c>
      <c r="H492" s="269">
        <v>1716281</v>
      </c>
      <c r="I492" s="184">
        <f t="shared" ref="I492:I505" si="2">+G492-G491</f>
        <v>42.41</v>
      </c>
      <c r="J492" s="264">
        <v>42.41</v>
      </c>
      <c r="K492" s="268">
        <v>489920</v>
      </c>
      <c r="L492" s="51" t="s">
        <v>318</v>
      </c>
      <c r="M492" s="52">
        <v>50</v>
      </c>
      <c r="N492" s="33" t="s">
        <v>24</v>
      </c>
      <c r="O492" s="66" t="s">
        <v>347</v>
      </c>
      <c r="P492" s="34"/>
      <c r="Q492" s="108"/>
      <c r="R492" s="4"/>
      <c r="S492" s="38"/>
      <c r="T492" s="267"/>
    </row>
    <row r="493" spans="1:20" ht="14.25" hidden="1" customHeight="1" x14ac:dyDescent="0.25">
      <c r="A493" s="29">
        <v>91137</v>
      </c>
      <c r="B493" s="78"/>
      <c r="C493" s="577"/>
      <c r="D493" s="611"/>
      <c r="E493" s="140">
        <v>3</v>
      </c>
      <c r="F493" s="140" t="s">
        <v>349</v>
      </c>
      <c r="G493" s="141">
        <v>190.98</v>
      </c>
      <c r="H493" s="269">
        <v>2206201</v>
      </c>
      <c r="I493" s="184">
        <f t="shared" si="2"/>
        <v>42.41</v>
      </c>
      <c r="J493" s="137"/>
      <c r="K493" s="20">
        <v>0</v>
      </c>
      <c r="L493" s="51" t="s">
        <v>318</v>
      </c>
      <c r="M493" s="52">
        <v>50</v>
      </c>
      <c r="N493" s="33" t="s">
        <v>24</v>
      </c>
      <c r="O493" s="66" t="s">
        <v>347</v>
      </c>
      <c r="P493" s="34"/>
      <c r="Q493" s="108"/>
      <c r="R493" s="4"/>
      <c r="S493" s="38"/>
      <c r="T493" s="267"/>
    </row>
    <row r="494" spans="1:20" ht="14.25" hidden="1" customHeight="1" x14ac:dyDescent="0.25">
      <c r="A494" s="29">
        <v>91140</v>
      </c>
      <c r="B494" s="78"/>
      <c r="C494" s="577"/>
      <c r="D494" s="611"/>
      <c r="E494" s="140">
        <v>4</v>
      </c>
      <c r="F494" s="140" t="s">
        <v>350</v>
      </c>
      <c r="G494" s="141">
        <v>233.39</v>
      </c>
      <c r="H494" s="269">
        <v>2696121</v>
      </c>
      <c r="I494" s="184">
        <f t="shared" si="2"/>
        <v>42.41</v>
      </c>
      <c r="J494" s="137"/>
      <c r="K494" s="20">
        <v>0</v>
      </c>
      <c r="L494" s="51" t="s">
        <v>318</v>
      </c>
      <c r="M494" s="52">
        <v>50</v>
      </c>
      <c r="N494" s="33" t="s">
        <v>24</v>
      </c>
      <c r="O494" s="66" t="s">
        <v>347</v>
      </c>
      <c r="P494" s="34"/>
      <c r="Q494" s="108"/>
      <c r="R494" s="4"/>
      <c r="S494" s="38"/>
      <c r="T494" s="267"/>
    </row>
    <row r="495" spans="1:20" ht="14.25" hidden="1" customHeight="1" x14ac:dyDescent="0.25">
      <c r="A495" s="29">
        <v>91143</v>
      </c>
      <c r="B495" s="78"/>
      <c r="C495" s="577"/>
      <c r="D495" s="611"/>
      <c r="E495" s="140">
        <v>5</v>
      </c>
      <c r="F495" s="140" t="s">
        <v>351</v>
      </c>
      <c r="G495" s="141">
        <v>275.79999999999995</v>
      </c>
      <c r="H495" s="269">
        <v>3186042</v>
      </c>
      <c r="I495" s="184">
        <f t="shared" si="2"/>
        <v>42.409999999999968</v>
      </c>
      <c r="J495" s="137"/>
      <c r="K495" s="20">
        <v>0</v>
      </c>
      <c r="L495" s="51" t="s">
        <v>318</v>
      </c>
      <c r="M495" s="52">
        <v>50</v>
      </c>
      <c r="N495" s="33" t="s">
        <v>24</v>
      </c>
      <c r="O495" s="66" t="s">
        <v>347</v>
      </c>
      <c r="P495" s="34"/>
      <c r="Q495" s="108"/>
      <c r="R495" s="4"/>
      <c r="S495" s="38"/>
      <c r="T495" s="267"/>
    </row>
    <row r="496" spans="1:20" ht="14.25" hidden="1" customHeight="1" x14ac:dyDescent="0.25">
      <c r="A496" s="29">
        <v>91146</v>
      </c>
      <c r="B496" s="78"/>
      <c r="C496" s="577"/>
      <c r="D496" s="611"/>
      <c r="E496" s="140">
        <v>6</v>
      </c>
      <c r="F496" s="140" t="s">
        <v>352</v>
      </c>
      <c r="G496" s="141">
        <v>318.22000000000003</v>
      </c>
      <c r="H496" s="269">
        <v>3676077</v>
      </c>
      <c r="I496" s="184">
        <f t="shared" si="2"/>
        <v>42.420000000000073</v>
      </c>
      <c r="J496" s="137"/>
      <c r="K496" s="20">
        <v>0</v>
      </c>
      <c r="L496" s="51" t="s">
        <v>318</v>
      </c>
      <c r="M496" s="52">
        <v>50</v>
      </c>
      <c r="N496" s="33" t="s">
        <v>24</v>
      </c>
      <c r="O496" s="66" t="s">
        <v>347</v>
      </c>
      <c r="P496" s="34"/>
      <c r="Q496" s="108"/>
      <c r="R496" s="4"/>
      <c r="S496" s="38"/>
      <c r="T496" s="267"/>
    </row>
    <row r="497" spans="1:20" ht="14.25" hidden="1" customHeight="1" x14ac:dyDescent="0.25">
      <c r="A497" s="29">
        <v>91149</v>
      </c>
      <c r="B497" s="78"/>
      <c r="C497" s="577"/>
      <c r="D497" s="611"/>
      <c r="E497" s="140">
        <v>7</v>
      </c>
      <c r="F497" s="140" t="s">
        <v>353</v>
      </c>
      <c r="G497" s="141">
        <v>360.63</v>
      </c>
      <c r="H497" s="269">
        <v>4165998</v>
      </c>
      <c r="I497" s="184">
        <f t="shared" si="2"/>
        <v>42.409999999999968</v>
      </c>
      <c r="J497" s="137"/>
      <c r="K497" s="20">
        <v>0</v>
      </c>
      <c r="L497" s="51" t="s">
        <v>318</v>
      </c>
      <c r="M497" s="52">
        <v>50</v>
      </c>
      <c r="N497" s="33" t="s">
        <v>24</v>
      </c>
      <c r="O497" s="66" t="s">
        <v>347</v>
      </c>
      <c r="P497" s="34"/>
      <c r="Q497" s="108"/>
      <c r="R497" s="4"/>
      <c r="S497" s="38"/>
      <c r="T497" s="267"/>
    </row>
    <row r="498" spans="1:20" ht="14.25" hidden="1" customHeight="1" x14ac:dyDescent="0.25">
      <c r="A498" s="29">
        <v>91152</v>
      </c>
      <c r="B498" s="78"/>
      <c r="C498" s="577"/>
      <c r="D498" s="611"/>
      <c r="E498" s="140">
        <v>8</v>
      </c>
      <c r="F498" s="140" t="s">
        <v>354</v>
      </c>
      <c r="G498" s="141">
        <v>403.03999999999996</v>
      </c>
      <c r="H498" s="269">
        <v>4655918</v>
      </c>
      <c r="I498" s="184">
        <f t="shared" si="2"/>
        <v>42.409999999999968</v>
      </c>
      <c r="J498" s="137"/>
      <c r="K498" s="20">
        <v>0</v>
      </c>
      <c r="L498" s="51" t="s">
        <v>318</v>
      </c>
      <c r="M498" s="52">
        <v>50</v>
      </c>
      <c r="N498" s="33" t="s">
        <v>24</v>
      </c>
      <c r="O498" s="66" t="s">
        <v>347</v>
      </c>
      <c r="P498" s="34"/>
      <c r="Q498" s="108"/>
      <c r="R498" s="4"/>
      <c r="S498" s="38"/>
      <c r="T498" s="267"/>
    </row>
    <row r="499" spans="1:20" ht="14.25" hidden="1" customHeight="1" x14ac:dyDescent="0.25">
      <c r="A499" s="29">
        <v>91155</v>
      </c>
      <c r="B499" s="78"/>
      <c r="C499" s="577"/>
      <c r="D499" s="611"/>
      <c r="E499" s="140">
        <v>9</v>
      </c>
      <c r="F499" s="140" t="s">
        <v>355</v>
      </c>
      <c r="G499" s="141">
        <v>445.45000000000005</v>
      </c>
      <c r="H499" s="269">
        <v>5145838</v>
      </c>
      <c r="I499" s="184">
        <f t="shared" si="2"/>
        <v>42.410000000000082</v>
      </c>
      <c r="J499" s="137"/>
      <c r="K499" s="20">
        <v>0</v>
      </c>
      <c r="L499" s="51" t="s">
        <v>318</v>
      </c>
      <c r="M499" s="52">
        <v>50</v>
      </c>
      <c r="N499" s="33" t="s">
        <v>24</v>
      </c>
      <c r="O499" s="66" t="s">
        <v>347</v>
      </c>
      <c r="P499" s="34"/>
      <c r="Q499" s="108"/>
      <c r="R499" s="4"/>
      <c r="S499" s="38"/>
      <c r="T499" s="267"/>
    </row>
    <row r="500" spans="1:20" ht="14.25" hidden="1" customHeight="1" x14ac:dyDescent="0.25">
      <c r="A500" s="29">
        <v>91158</v>
      </c>
      <c r="B500" s="78"/>
      <c r="C500" s="577"/>
      <c r="D500" s="611"/>
      <c r="E500" s="140">
        <v>10</v>
      </c>
      <c r="F500" s="140" t="s">
        <v>356</v>
      </c>
      <c r="G500" s="141">
        <v>487.86</v>
      </c>
      <c r="H500" s="269">
        <v>5635759</v>
      </c>
      <c r="I500" s="184">
        <f t="shared" si="2"/>
        <v>42.409999999999968</v>
      </c>
      <c r="J500" s="137"/>
      <c r="K500" s="20">
        <v>0</v>
      </c>
      <c r="L500" s="51" t="s">
        <v>318</v>
      </c>
      <c r="M500" s="52">
        <v>50</v>
      </c>
      <c r="N500" s="33" t="s">
        <v>24</v>
      </c>
      <c r="O500" s="66" t="s">
        <v>347</v>
      </c>
      <c r="P500" s="34"/>
      <c r="Q500" s="108"/>
      <c r="R500" s="4"/>
      <c r="S500" s="38"/>
      <c r="T500" s="267"/>
    </row>
    <row r="501" spans="1:20" ht="14.25" hidden="1" customHeight="1" x14ac:dyDescent="0.25">
      <c r="A501" s="29">
        <v>91161</v>
      </c>
      <c r="B501" s="78"/>
      <c r="C501" s="577"/>
      <c r="D501" s="611"/>
      <c r="E501" s="140">
        <v>11</v>
      </c>
      <c r="F501" s="140" t="s">
        <v>357</v>
      </c>
      <c r="G501" s="141">
        <v>530.28</v>
      </c>
      <c r="H501" s="269">
        <v>6125795</v>
      </c>
      <c r="I501" s="184">
        <f t="shared" si="2"/>
        <v>42.419999999999959</v>
      </c>
      <c r="J501" s="137"/>
      <c r="K501" s="20">
        <v>0</v>
      </c>
      <c r="L501" s="51" t="s">
        <v>318</v>
      </c>
      <c r="M501" s="52">
        <v>50</v>
      </c>
      <c r="N501" s="33" t="s">
        <v>24</v>
      </c>
      <c r="O501" s="66" t="s">
        <v>347</v>
      </c>
      <c r="P501" s="34"/>
      <c r="Q501" s="108"/>
      <c r="R501" s="4"/>
      <c r="S501" s="38"/>
      <c r="T501" s="267"/>
    </row>
    <row r="502" spans="1:20" ht="14.25" hidden="1" customHeight="1" x14ac:dyDescent="0.25">
      <c r="A502" s="29">
        <v>91164</v>
      </c>
      <c r="B502" s="78"/>
      <c r="C502" s="577"/>
      <c r="D502" s="611"/>
      <c r="E502" s="140">
        <v>12</v>
      </c>
      <c r="F502" s="140" t="s">
        <v>358</v>
      </c>
      <c r="G502" s="141">
        <v>572.68999999999994</v>
      </c>
      <c r="H502" s="269">
        <v>6615715</v>
      </c>
      <c r="I502" s="184">
        <f t="shared" si="2"/>
        <v>42.409999999999968</v>
      </c>
      <c r="J502" s="137"/>
      <c r="K502" s="20">
        <v>0</v>
      </c>
      <c r="L502" s="51" t="s">
        <v>318</v>
      </c>
      <c r="M502" s="52">
        <v>50</v>
      </c>
      <c r="N502" s="33" t="s">
        <v>24</v>
      </c>
      <c r="O502" s="66" t="s">
        <v>347</v>
      </c>
      <c r="P502" s="34"/>
      <c r="Q502" s="108"/>
      <c r="R502" s="4"/>
      <c r="S502" s="38"/>
      <c r="T502" s="267"/>
    </row>
    <row r="503" spans="1:20" ht="14.25" hidden="1" customHeight="1" x14ac:dyDescent="0.25">
      <c r="A503" s="29">
        <v>91167</v>
      </c>
      <c r="B503" s="78"/>
      <c r="C503" s="577"/>
      <c r="D503" s="611"/>
      <c r="E503" s="140">
        <v>13</v>
      </c>
      <c r="F503" s="140" t="s">
        <v>359</v>
      </c>
      <c r="G503" s="141">
        <v>615.1</v>
      </c>
      <c r="H503" s="269">
        <v>7105635</v>
      </c>
      <c r="I503" s="184">
        <f t="shared" si="2"/>
        <v>42.410000000000082</v>
      </c>
      <c r="J503" s="137"/>
      <c r="K503" s="20">
        <v>0</v>
      </c>
      <c r="L503" s="51" t="s">
        <v>318</v>
      </c>
      <c r="M503" s="52">
        <v>50</v>
      </c>
      <c r="N503" s="33" t="s">
        <v>24</v>
      </c>
      <c r="O503" s="66" t="s">
        <v>347</v>
      </c>
      <c r="P503" s="34"/>
      <c r="Q503" s="108"/>
      <c r="R503" s="4"/>
      <c r="S503" s="38"/>
      <c r="T503" s="267"/>
    </row>
    <row r="504" spans="1:20" ht="14.25" hidden="1" customHeight="1" x14ac:dyDescent="0.25">
      <c r="A504" s="29">
        <v>91170</v>
      </c>
      <c r="B504" s="78"/>
      <c r="C504" s="577"/>
      <c r="D504" s="611"/>
      <c r="E504" s="140">
        <v>14</v>
      </c>
      <c r="F504" s="140" t="s">
        <v>365</v>
      </c>
      <c r="G504" s="141">
        <v>657.51</v>
      </c>
      <c r="H504" s="269">
        <v>7595556</v>
      </c>
      <c r="I504" s="184">
        <f t="shared" si="2"/>
        <v>42.409999999999968</v>
      </c>
      <c r="J504" s="137"/>
      <c r="K504" s="20">
        <v>0</v>
      </c>
      <c r="L504" s="51" t="s">
        <v>318</v>
      </c>
      <c r="M504" s="52">
        <v>50</v>
      </c>
      <c r="N504" s="33" t="s">
        <v>24</v>
      </c>
      <c r="O504" s="66" t="s">
        <v>347</v>
      </c>
      <c r="P504" s="34"/>
      <c r="Q504" s="108"/>
      <c r="R504" s="4"/>
      <c r="S504" s="38"/>
      <c r="T504" s="267"/>
    </row>
    <row r="505" spans="1:20" ht="14.25" hidden="1" customHeight="1" thickBot="1" x14ac:dyDescent="0.3">
      <c r="A505" s="29">
        <v>91173</v>
      </c>
      <c r="B505" s="78"/>
      <c r="C505" s="578"/>
      <c r="D505" s="612"/>
      <c r="E505" s="163">
        <v>15</v>
      </c>
      <c r="F505" s="163" t="s">
        <v>361</v>
      </c>
      <c r="G505" s="164">
        <v>699.92</v>
      </c>
      <c r="H505" s="269">
        <v>8085476</v>
      </c>
      <c r="I505" s="185">
        <f t="shared" si="2"/>
        <v>42.409999999999968</v>
      </c>
      <c r="J505" s="137"/>
      <c r="K505" s="20">
        <v>0</v>
      </c>
      <c r="L505" s="51" t="s">
        <v>318</v>
      </c>
      <c r="M505" s="52">
        <v>50</v>
      </c>
      <c r="N505" s="33" t="s">
        <v>24</v>
      </c>
      <c r="O505" s="66" t="s">
        <v>347</v>
      </c>
      <c r="P505" s="34"/>
      <c r="Q505" s="108"/>
      <c r="R505" s="4"/>
      <c r="S505" s="38"/>
      <c r="T505" s="267"/>
    </row>
    <row r="506" spans="1:20" ht="14.25" hidden="1" customHeight="1" x14ac:dyDescent="0.25">
      <c r="A506" s="29"/>
      <c r="B506" s="78"/>
      <c r="C506" s="576">
        <v>91132</v>
      </c>
      <c r="D506" s="527" t="s">
        <v>366</v>
      </c>
      <c r="E506" s="161">
        <v>1</v>
      </c>
      <c r="F506" s="161" t="s">
        <v>346</v>
      </c>
      <c r="G506" s="162">
        <v>127.41</v>
      </c>
      <c r="H506" s="269">
        <v>1471840</v>
      </c>
      <c r="I506" s="175"/>
      <c r="J506" s="15"/>
      <c r="K506" s="20">
        <v>0</v>
      </c>
      <c r="L506" s="51" t="s">
        <v>318</v>
      </c>
      <c r="M506" s="52">
        <v>60</v>
      </c>
      <c r="N506" s="33" t="s">
        <v>24</v>
      </c>
      <c r="O506" s="66" t="s">
        <v>347</v>
      </c>
      <c r="P506" s="34"/>
      <c r="Q5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06" s="25" t="s">
        <v>318</v>
      </c>
      <c r="S506" s="52">
        <v>60</v>
      </c>
      <c r="T506" s="267"/>
    </row>
    <row r="507" spans="1:20" ht="14.25" hidden="1" customHeight="1" x14ac:dyDescent="0.25">
      <c r="A507" s="29">
        <v>91135</v>
      </c>
      <c r="B507" s="78"/>
      <c r="C507" s="577"/>
      <c r="D507" s="528"/>
      <c r="E507" s="140">
        <v>2</v>
      </c>
      <c r="F507" s="140" t="s">
        <v>348</v>
      </c>
      <c r="G507" s="141">
        <v>178.3</v>
      </c>
      <c r="H507" s="269">
        <v>2059722</v>
      </c>
      <c r="I507" s="184">
        <f>+G507-G506</f>
        <v>50.890000000000015</v>
      </c>
      <c r="J507" s="264">
        <v>50.890000000000015</v>
      </c>
      <c r="K507" s="268">
        <v>587881</v>
      </c>
      <c r="L507" s="51" t="s">
        <v>318</v>
      </c>
      <c r="M507" s="52">
        <v>60</v>
      </c>
      <c r="N507" s="33" t="s">
        <v>24</v>
      </c>
      <c r="O507" s="66" t="s">
        <v>347</v>
      </c>
      <c r="P507" s="34"/>
      <c r="Q507" s="108"/>
      <c r="R507" s="4"/>
      <c r="S507" s="38"/>
      <c r="T507" s="267"/>
    </row>
    <row r="508" spans="1:20" ht="14.25" hidden="1" customHeight="1" x14ac:dyDescent="0.25">
      <c r="A508" s="29">
        <v>91138</v>
      </c>
      <c r="B508" s="78"/>
      <c r="C508" s="577"/>
      <c r="D508" s="528"/>
      <c r="E508" s="140">
        <v>3</v>
      </c>
      <c r="F508" s="140" t="s">
        <v>349</v>
      </c>
      <c r="G508" s="141">
        <v>229.19000000000003</v>
      </c>
      <c r="H508" s="269">
        <v>2647603</v>
      </c>
      <c r="I508" s="184">
        <f t="shared" ref="I508:I520" si="3">+G508-G507</f>
        <v>50.890000000000015</v>
      </c>
      <c r="J508" s="137"/>
      <c r="K508" s="20">
        <v>0</v>
      </c>
      <c r="L508" s="51" t="s">
        <v>318</v>
      </c>
      <c r="M508" s="52">
        <v>60</v>
      </c>
      <c r="N508" s="33" t="s">
        <v>24</v>
      </c>
      <c r="O508" s="66" t="s">
        <v>347</v>
      </c>
      <c r="P508" s="34"/>
      <c r="Q508" s="108"/>
      <c r="R508" s="4"/>
      <c r="S508" s="38"/>
      <c r="T508" s="267"/>
    </row>
    <row r="509" spans="1:20" ht="14.25" hidden="1" customHeight="1" x14ac:dyDescent="0.25">
      <c r="A509" s="29">
        <v>91141</v>
      </c>
      <c r="B509" s="78"/>
      <c r="C509" s="577"/>
      <c r="D509" s="528"/>
      <c r="E509" s="140">
        <v>4</v>
      </c>
      <c r="F509" s="140" t="s">
        <v>350</v>
      </c>
      <c r="G509" s="141">
        <v>280.08000000000004</v>
      </c>
      <c r="H509" s="269">
        <v>3235484</v>
      </c>
      <c r="I509" s="184">
        <f t="shared" si="3"/>
        <v>50.890000000000015</v>
      </c>
      <c r="J509" s="137"/>
      <c r="K509" s="20">
        <v>0</v>
      </c>
      <c r="L509" s="51" t="s">
        <v>318</v>
      </c>
      <c r="M509" s="52">
        <v>60</v>
      </c>
      <c r="N509" s="33" t="s">
        <v>24</v>
      </c>
      <c r="O509" s="66" t="s">
        <v>347</v>
      </c>
      <c r="P509" s="34"/>
      <c r="Q509" s="108"/>
      <c r="R509" s="4"/>
      <c r="S509" s="38"/>
      <c r="T509" s="267"/>
    </row>
    <row r="510" spans="1:20" ht="14.25" hidden="1" customHeight="1" x14ac:dyDescent="0.25">
      <c r="A510" s="29">
        <v>91144</v>
      </c>
      <c r="B510" s="78"/>
      <c r="C510" s="577"/>
      <c r="D510" s="528"/>
      <c r="E510" s="140">
        <v>5</v>
      </c>
      <c r="F510" s="140" t="s">
        <v>351</v>
      </c>
      <c r="G510" s="141">
        <v>330.98</v>
      </c>
      <c r="H510" s="269">
        <v>3823481</v>
      </c>
      <c r="I510" s="184">
        <f t="shared" si="3"/>
        <v>50.899999999999977</v>
      </c>
      <c r="J510" s="137"/>
      <c r="K510" s="20">
        <v>0</v>
      </c>
      <c r="L510" s="51" t="s">
        <v>318</v>
      </c>
      <c r="M510" s="52">
        <v>60</v>
      </c>
      <c r="N510" s="33" t="s">
        <v>24</v>
      </c>
      <c r="O510" s="66" t="s">
        <v>347</v>
      </c>
      <c r="P510" s="34"/>
      <c r="Q510" s="108"/>
      <c r="R510" s="4"/>
      <c r="S510" s="38"/>
      <c r="T510" s="267"/>
    </row>
    <row r="511" spans="1:20" ht="14.25" hidden="1" customHeight="1" x14ac:dyDescent="0.25">
      <c r="A511" s="29">
        <v>91147</v>
      </c>
      <c r="B511" s="78"/>
      <c r="C511" s="577"/>
      <c r="D511" s="528"/>
      <c r="E511" s="140">
        <v>6</v>
      </c>
      <c r="F511" s="140" t="s">
        <v>352</v>
      </c>
      <c r="G511" s="141">
        <v>381.87</v>
      </c>
      <c r="H511" s="269">
        <v>4411362</v>
      </c>
      <c r="I511" s="184">
        <f t="shared" si="3"/>
        <v>50.889999999999986</v>
      </c>
      <c r="J511" s="137"/>
      <c r="K511" s="20">
        <v>0</v>
      </c>
      <c r="L511" s="51" t="s">
        <v>318</v>
      </c>
      <c r="M511" s="52">
        <v>60</v>
      </c>
      <c r="N511" s="33" t="s">
        <v>24</v>
      </c>
      <c r="O511" s="66" t="s">
        <v>347</v>
      </c>
      <c r="P511" s="34"/>
      <c r="Q511" s="108"/>
      <c r="R511" s="4"/>
      <c r="S511" s="38"/>
      <c r="T511" s="267"/>
    </row>
    <row r="512" spans="1:20" ht="14.25" hidden="1" customHeight="1" x14ac:dyDescent="0.25">
      <c r="A512" s="29">
        <v>91150</v>
      </c>
      <c r="B512" s="78"/>
      <c r="C512" s="577"/>
      <c r="D512" s="528"/>
      <c r="E512" s="140">
        <v>7</v>
      </c>
      <c r="F512" s="140" t="s">
        <v>353</v>
      </c>
      <c r="G512" s="141">
        <v>432.77</v>
      </c>
      <c r="H512" s="269">
        <v>4999359</v>
      </c>
      <c r="I512" s="184">
        <f t="shared" si="3"/>
        <v>50.899999999999977</v>
      </c>
      <c r="J512" s="137"/>
      <c r="K512" s="20">
        <v>0</v>
      </c>
      <c r="L512" s="51" t="s">
        <v>318</v>
      </c>
      <c r="M512" s="52">
        <v>60</v>
      </c>
      <c r="N512" s="33" t="s">
        <v>24</v>
      </c>
      <c r="O512" s="66" t="s">
        <v>347</v>
      </c>
      <c r="P512" s="34"/>
      <c r="Q512" s="108"/>
      <c r="R512" s="4"/>
      <c r="S512" s="38"/>
      <c r="T512" s="267"/>
    </row>
    <row r="513" spans="1:20" ht="14.25" hidden="1" customHeight="1" x14ac:dyDescent="0.25">
      <c r="A513" s="29">
        <v>91153</v>
      </c>
      <c r="B513" s="78"/>
      <c r="C513" s="577"/>
      <c r="D513" s="528"/>
      <c r="E513" s="140">
        <v>8</v>
      </c>
      <c r="F513" s="140" t="s">
        <v>354</v>
      </c>
      <c r="G513" s="141">
        <v>483.65999999999997</v>
      </c>
      <c r="H513" s="269">
        <v>5587240</v>
      </c>
      <c r="I513" s="184">
        <f t="shared" si="3"/>
        <v>50.889999999999986</v>
      </c>
      <c r="J513" s="137"/>
      <c r="K513" s="20">
        <v>0</v>
      </c>
      <c r="L513" s="51" t="s">
        <v>318</v>
      </c>
      <c r="M513" s="52">
        <v>60</v>
      </c>
      <c r="N513" s="33" t="s">
        <v>24</v>
      </c>
      <c r="O513" s="66" t="s">
        <v>347</v>
      </c>
      <c r="P513" s="34"/>
      <c r="Q513" s="108"/>
      <c r="R513" s="4"/>
      <c r="S513" s="38"/>
      <c r="T513" s="267"/>
    </row>
    <row r="514" spans="1:20" ht="14.25" hidden="1" customHeight="1" x14ac:dyDescent="0.25">
      <c r="A514" s="29">
        <v>91156</v>
      </c>
      <c r="B514" s="78"/>
      <c r="C514" s="577"/>
      <c r="D514" s="528"/>
      <c r="E514" s="140">
        <v>9</v>
      </c>
      <c r="F514" s="140" t="s">
        <v>355</v>
      </c>
      <c r="G514" s="141">
        <v>534.56000000000006</v>
      </c>
      <c r="H514" s="269">
        <v>6175237</v>
      </c>
      <c r="I514" s="184">
        <f t="shared" si="3"/>
        <v>50.900000000000091</v>
      </c>
      <c r="J514" s="137"/>
      <c r="K514" s="20">
        <v>0</v>
      </c>
      <c r="L514" s="51" t="s">
        <v>318</v>
      </c>
      <c r="M514" s="52">
        <v>60</v>
      </c>
      <c r="N514" s="33" t="s">
        <v>24</v>
      </c>
      <c r="O514" s="66" t="s">
        <v>347</v>
      </c>
      <c r="P514" s="34"/>
      <c r="Q514" s="108"/>
      <c r="R514" s="4"/>
      <c r="S514" s="38"/>
      <c r="T514" s="267"/>
    </row>
    <row r="515" spans="1:20" ht="14.25" hidden="1" customHeight="1" x14ac:dyDescent="0.25">
      <c r="A515" s="29">
        <v>91159</v>
      </c>
      <c r="B515" s="78"/>
      <c r="C515" s="577"/>
      <c r="D515" s="528"/>
      <c r="E515" s="140">
        <v>10</v>
      </c>
      <c r="F515" s="140" t="s">
        <v>356</v>
      </c>
      <c r="G515" s="141">
        <v>585.44999999999993</v>
      </c>
      <c r="H515" s="269">
        <v>6763118</v>
      </c>
      <c r="I515" s="184">
        <f t="shared" si="3"/>
        <v>50.889999999999873</v>
      </c>
      <c r="J515" s="137"/>
      <c r="K515" s="20">
        <v>0</v>
      </c>
      <c r="L515" s="51" t="s">
        <v>318</v>
      </c>
      <c r="M515" s="52">
        <v>60</v>
      </c>
      <c r="N515" s="33" t="s">
        <v>24</v>
      </c>
      <c r="O515" s="66" t="s">
        <v>347</v>
      </c>
      <c r="P515" s="34"/>
      <c r="Q515" s="108"/>
      <c r="R515" s="4"/>
      <c r="S515" s="38"/>
      <c r="T515" s="267"/>
    </row>
    <row r="516" spans="1:20" ht="14.25" hidden="1" customHeight="1" x14ac:dyDescent="0.25">
      <c r="A516" s="29">
        <v>91162</v>
      </c>
      <c r="B516" s="78"/>
      <c r="C516" s="577"/>
      <c r="D516" s="528"/>
      <c r="E516" s="140">
        <v>11</v>
      </c>
      <c r="F516" s="140" t="s">
        <v>357</v>
      </c>
      <c r="G516" s="141">
        <v>636.35</v>
      </c>
      <c r="H516" s="269">
        <v>7351115</v>
      </c>
      <c r="I516" s="184">
        <f t="shared" si="3"/>
        <v>50.900000000000091</v>
      </c>
      <c r="J516" s="137"/>
      <c r="K516" s="20">
        <v>0</v>
      </c>
      <c r="L516" s="51" t="s">
        <v>318</v>
      </c>
      <c r="M516" s="52">
        <v>60</v>
      </c>
      <c r="N516" s="33" t="s">
        <v>24</v>
      </c>
      <c r="O516" s="66" t="s">
        <v>347</v>
      </c>
      <c r="P516" s="34"/>
      <c r="Q516" s="108"/>
      <c r="R516" s="4"/>
      <c r="S516" s="38"/>
      <c r="T516" s="267"/>
    </row>
    <row r="517" spans="1:20" ht="14.25" hidden="1" customHeight="1" x14ac:dyDescent="0.25">
      <c r="A517" s="29">
        <v>91165</v>
      </c>
      <c r="B517" s="78"/>
      <c r="C517" s="577"/>
      <c r="D517" s="528"/>
      <c r="E517" s="140">
        <v>12</v>
      </c>
      <c r="F517" s="140" t="s">
        <v>358</v>
      </c>
      <c r="G517" s="141">
        <v>687.24</v>
      </c>
      <c r="H517" s="269">
        <v>7938996</v>
      </c>
      <c r="I517" s="184">
        <f t="shared" si="3"/>
        <v>50.889999999999986</v>
      </c>
      <c r="J517" s="137"/>
      <c r="K517" s="20">
        <v>0</v>
      </c>
      <c r="L517" s="51" t="s">
        <v>318</v>
      </c>
      <c r="M517" s="52">
        <v>60</v>
      </c>
      <c r="N517" s="33" t="s">
        <v>24</v>
      </c>
      <c r="O517" s="66" t="s">
        <v>347</v>
      </c>
      <c r="P517" s="34"/>
      <c r="Q517" s="108"/>
      <c r="R517" s="4"/>
      <c r="S517" s="38"/>
      <c r="T517" s="267"/>
    </row>
    <row r="518" spans="1:20" ht="14.25" hidden="1" customHeight="1" x14ac:dyDescent="0.25">
      <c r="A518" s="29">
        <v>91168</v>
      </c>
      <c r="B518" s="78"/>
      <c r="C518" s="577"/>
      <c r="D518" s="528"/>
      <c r="E518" s="140">
        <v>13</v>
      </c>
      <c r="F518" s="140" t="s">
        <v>359</v>
      </c>
      <c r="G518" s="141">
        <v>738.13</v>
      </c>
      <c r="H518" s="269">
        <v>8526878</v>
      </c>
      <c r="I518" s="184">
        <f t="shared" si="3"/>
        <v>50.889999999999986</v>
      </c>
      <c r="J518" s="137"/>
      <c r="K518" s="20">
        <v>0</v>
      </c>
      <c r="L518" s="51" t="s">
        <v>318</v>
      </c>
      <c r="M518" s="52">
        <v>60</v>
      </c>
      <c r="N518" s="33" t="s">
        <v>24</v>
      </c>
      <c r="O518" s="66" t="s">
        <v>347</v>
      </c>
      <c r="P518" s="34"/>
      <c r="Q518" s="108"/>
      <c r="R518" s="4"/>
      <c r="S518" s="38"/>
      <c r="T518" s="267"/>
    </row>
    <row r="519" spans="1:20" ht="14.25" hidden="1" customHeight="1" x14ac:dyDescent="0.25">
      <c r="A519" s="29">
        <v>91171</v>
      </c>
      <c r="B519" s="78"/>
      <c r="C519" s="577"/>
      <c r="D519" s="528"/>
      <c r="E519" s="140">
        <v>14</v>
      </c>
      <c r="F519" s="140" t="s">
        <v>360</v>
      </c>
      <c r="G519" s="141">
        <v>789.03</v>
      </c>
      <c r="H519" s="269">
        <v>9114875</v>
      </c>
      <c r="I519" s="188">
        <f t="shared" si="3"/>
        <v>50.899999999999977</v>
      </c>
      <c r="J519" s="137"/>
      <c r="K519" s="20">
        <v>0</v>
      </c>
      <c r="L519" s="51" t="s">
        <v>318</v>
      </c>
      <c r="M519" s="52">
        <v>60</v>
      </c>
      <c r="N519" s="33" t="s">
        <v>24</v>
      </c>
      <c r="O519" s="66" t="s">
        <v>347</v>
      </c>
      <c r="P519" s="34"/>
      <c r="Q519" s="108"/>
      <c r="R519" s="4"/>
      <c r="S519" s="38"/>
      <c r="T519" s="267"/>
    </row>
    <row r="520" spans="1:20" ht="14.25" hidden="1" customHeight="1" thickBot="1" x14ac:dyDescent="0.3">
      <c r="A520" s="29">
        <v>91174</v>
      </c>
      <c r="B520" s="78"/>
      <c r="C520" s="578"/>
      <c r="D520" s="529"/>
      <c r="E520" s="163">
        <v>15</v>
      </c>
      <c r="F520" s="163" t="s">
        <v>361</v>
      </c>
      <c r="G520" s="164">
        <v>839.92</v>
      </c>
      <c r="H520" s="269">
        <v>9702756</v>
      </c>
      <c r="I520" s="184">
        <f t="shared" si="3"/>
        <v>50.889999999999986</v>
      </c>
      <c r="J520" s="137"/>
      <c r="K520" s="20">
        <v>0</v>
      </c>
      <c r="L520" s="51" t="s">
        <v>318</v>
      </c>
      <c r="M520" s="52">
        <v>60</v>
      </c>
      <c r="N520" s="33" t="s">
        <v>24</v>
      </c>
      <c r="O520" s="66" t="s">
        <v>347</v>
      </c>
      <c r="P520" s="34"/>
      <c r="Q520" s="108"/>
      <c r="R520" s="4"/>
      <c r="S520" s="38"/>
      <c r="T520" s="267"/>
    </row>
    <row r="521" spans="1:20" ht="14.25" hidden="1" customHeight="1" x14ac:dyDescent="0.25">
      <c r="A521" s="29"/>
      <c r="B521" s="78"/>
      <c r="C521" s="532">
        <v>92130</v>
      </c>
      <c r="D521" s="521" t="s">
        <v>367</v>
      </c>
      <c r="E521" s="161">
        <v>1</v>
      </c>
      <c r="F521" s="161" t="s">
        <v>346</v>
      </c>
      <c r="G521" s="162">
        <v>148.61000000000001</v>
      </c>
      <c r="H521" s="269">
        <v>1716743</v>
      </c>
      <c r="I521" s="175"/>
      <c r="J521" s="15"/>
      <c r="K521" s="20">
        <v>0</v>
      </c>
      <c r="L521" s="51" t="s">
        <v>318</v>
      </c>
      <c r="M521" s="52">
        <v>70</v>
      </c>
      <c r="N521" s="33" t="s">
        <v>24</v>
      </c>
      <c r="O521" s="66" t="s">
        <v>368</v>
      </c>
      <c r="P521" s="34"/>
      <c r="Q5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21" s="25" t="s">
        <v>318</v>
      </c>
      <c r="S521" s="52">
        <v>70</v>
      </c>
      <c r="T521" s="267"/>
    </row>
    <row r="522" spans="1:20" ht="14.25" hidden="1" customHeight="1" x14ac:dyDescent="0.25">
      <c r="A522" s="29">
        <v>92133</v>
      </c>
      <c r="B522" s="78"/>
      <c r="C522" s="533"/>
      <c r="D522" s="531"/>
      <c r="E522" s="140">
        <v>2</v>
      </c>
      <c r="F522" s="140" t="s">
        <v>348</v>
      </c>
      <c r="G522" s="141">
        <v>207.99</v>
      </c>
      <c r="H522" s="269">
        <v>2402700</v>
      </c>
      <c r="I522" s="184">
        <f>+G522-G521</f>
        <v>59.379999999999995</v>
      </c>
      <c r="J522" s="264">
        <v>59.379999999999995</v>
      </c>
      <c r="K522" s="268">
        <v>685958</v>
      </c>
      <c r="L522" s="51" t="s">
        <v>318</v>
      </c>
      <c r="M522" s="52">
        <v>70</v>
      </c>
      <c r="N522" s="33" t="s">
        <v>24</v>
      </c>
      <c r="O522" s="66" t="s">
        <v>369</v>
      </c>
      <c r="P522" s="34"/>
      <c r="Q522" s="108"/>
      <c r="R522" s="4"/>
      <c r="S522" s="38"/>
      <c r="T522" s="267"/>
    </row>
    <row r="523" spans="1:20" ht="14.25" hidden="1" customHeight="1" x14ac:dyDescent="0.25">
      <c r="A523" s="29">
        <v>92136</v>
      </c>
      <c r="B523" s="78"/>
      <c r="C523" s="533"/>
      <c r="D523" s="531"/>
      <c r="E523" s="140">
        <v>3</v>
      </c>
      <c r="F523" s="140" t="s">
        <v>349</v>
      </c>
      <c r="G523" s="141">
        <v>267.37</v>
      </c>
      <c r="H523" s="269">
        <v>3088658</v>
      </c>
      <c r="I523" s="184">
        <f t="shared" ref="I523:I535" si="4">+G523-G522</f>
        <v>59.379999999999995</v>
      </c>
      <c r="J523" s="137"/>
      <c r="K523" s="20">
        <v>0</v>
      </c>
      <c r="L523" s="51" t="s">
        <v>318</v>
      </c>
      <c r="M523" s="52">
        <v>70</v>
      </c>
      <c r="N523" s="33" t="s">
        <v>24</v>
      </c>
      <c r="O523" s="66" t="s">
        <v>370</v>
      </c>
      <c r="P523" s="34"/>
      <c r="Q523" s="108"/>
      <c r="R523" s="4"/>
      <c r="S523" s="38"/>
      <c r="T523" s="267"/>
    </row>
    <row r="524" spans="1:20" ht="14.25" hidden="1" customHeight="1" x14ac:dyDescent="0.25">
      <c r="A524" s="29">
        <v>92139</v>
      </c>
      <c r="B524" s="78"/>
      <c r="C524" s="533"/>
      <c r="D524" s="531"/>
      <c r="E524" s="140">
        <v>4</v>
      </c>
      <c r="F524" s="140" t="s">
        <v>350</v>
      </c>
      <c r="G524" s="141">
        <v>326.75</v>
      </c>
      <c r="H524" s="269">
        <v>3774616</v>
      </c>
      <c r="I524" s="184">
        <f t="shared" si="4"/>
        <v>59.379999999999995</v>
      </c>
      <c r="J524" s="137"/>
      <c r="K524" s="20">
        <v>0</v>
      </c>
      <c r="L524" s="51" t="s">
        <v>318</v>
      </c>
      <c r="M524" s="52">
        <v>70</v>
      </c>
      <c r="N524" s="33" t="s">
        <v>24</v>
      </c>
      <c r="O524" s="66" t="s">
        <v>371</v>
      </c>
      <c r="P524" s="34"/>
      <c r="Q524" s="108"/>
      <c r="R524" s="4"/>
      <c r="S524" s="38"/>
      <c r="T524" s="267"/>
    </row>
    <row r="525" spans="1:20" ht="14.25" hidden="1" customHeight="1" x14ac:dyDescent="0.25">
      <c r="A525" s="29">
        <v>92142</v>
      </c>
      <c r="B525" s="78"/>
      <c r="C525" s="533"/>
      <c r="D525" s="531"/>
      <c r="E525" s="140">
        <v>5</v>
      </c>
      <c r="F525" s="140" t="s">
        <v>351</v>
      </c>
      <c r="G525" s="141">
        <v>386.12</v>
      </c>
      <c r="H525" s="269">
        <v>4460458</v>
      </c>
      <c r="I525" s="184">
        <f t="shared" si="4"/>
        <v>59.370000000000005</v>
      </c>
      <c r="J525" s="137"/>
      <c r="K525" s="20">
        <v>0</v>
      </c>
      <c r="L525" s="51" t="s">
        <v>318</v>
      </c>
      <c r="M525" s="52">
        <v>70</v>
      </c>
      <c r="N525" s="33" t="s">
        <v>24</v>
      </c>
      <c r="O525" s="66" t="s">
        <v>372</v>
      </c>
      <c r="P525" s="34"/>
      <c r="Q525" s="108"/>
      <c r="R525" s="4"/>
      <c r="S525" s="38"/>
      <c r="T525" s="267"/>
    </row>
    <row r="526" spans="1:20" ht="14.25" hidden="1" customHeight="1" x14ac:dyDescent="0.25">
      <c r="A526" s="29">
        <v>92145</v>
      </c>
      <c r="B526" s="78"/>
      <c r="C526" s="533"/>
      <c r="D526" s="531"/>
      <c r="E526" s="140">
        <v>6</v>
      </c>
      <c r="F526" s="140" t="s">
        <v>352</v>
      </c>
      <c r="G526" s="141">
        <v>445.5</v>
      </c>
      <c r="H526" s="269">
        <v>5146416</v>
      </c>
      <c r="I526" s="184">
        <f t="shared" si="4"/>
        <v>59.379999999999995</v>
      </c>
      <c r="J526" s="137"/>
      <c r="K526" s="20">
        <v>0</v>
      </c>
      <c r="L526" s="51" t="s">
        <v>318</v>
      </c>
      <c r="M526" s="52">
        <v>70</v>
      </c>
      <c r="N526" s="33" t="s">
        <v>24</v>
      </c>
      <c r="O526" s="66" t="s">
        <v>373</v>
      </c>
      <c r="P526" s="34"/>
      <c r="Q526" s="108"/>
      <c r="R526" s="4"/>
      <c r="S526" s="38"/>
      <c r="T526" s="267"/>
    </row>
    <row r="527" spans="1:20" ht="14.25" hidden="1" customHeight="1" x14ac:dyDescent="0.25">
      <c r="A527" s="29">
        <v>92148</v>
      </c>
      <c r="B527" s="78"/>
      <c r="C527" s="533"/>
      <c r="D527" s="531"/>
      <c r="E527" s="140">
        <v>7</v>
      </c>
      <c r="F527" s="140" t="s">
        <v>353</v>
      </c>
      <c r="G527" s="141">
        <v>504.88</v>
      </c>
      <c r="H527" s="269">
        <v>5832374</v>
      </c>
      <c r="I527" s="184">
        <f t="shared" si="4"/>
        <v>59.379999999999995</v>
      </c>
      <c r="J527" s="137"/>
      <c r="K527" s="20">
        <v>0</v>
      </c>
      <c r="L527" s="51" t="s">
        <v>318</v>
      </c>
      <c r="M527" s="52">
        <v>70</v>
      </c>
      <c r="N527" s="33" t="s">
        <v>24</v>
      </c>
      <c r="O527" s="66" t="s">
        <v>374</v>
      </c>
      <c r="P527" s="34"/>
      <c r="Q527" s="108"/>
      <c r="R527" s="4"/>
      <c r="S527" s="38"/>
      <c r="T527" s="267"/>
    </row>
    <row r="528" spans="1:20" ht="14.25" hidden="1" customHeight="1" x14ac:dyDescent="0.25">
      <c r="A528" s="29">
        <v>92151</v>
      </c>
      <c r="B528" s="78"/>
      <c r="C528" s="533"/>
      <c r="D528" s="531"/>
      <c r="E528" s="140">
        <v>8</v>
      </c>
      <c r="F528" s="140" t="s">
        <v>354</v>
      </c>
      <c r="G528" s="141">
        <v>564.25</v>
      </c>
      <c r="H528" s="269">
        <v>6518216</v>
      </c>
      <c r="I528" s="184">
        <f t="shared" si="4"/>
        <v>59.370000000000005</v>
      </c>
      <c r="J528" s="137"/>
      <c r="K528" s="20">
        <v>0</v>
      </c>
      <c r="L528" s="51" t="s">
        <v>318</v>
      </c>
      <c r="M528" s="52">
        <v>70</v>
      </c>
      <c r="N528" s="33" t="s">
        <v>24</v>
      </c>
      <c r="O528" s="66" t="s">
        <v>375</v>
      </c>
      <c r="P528" s="34"/>
      <c r="Q528" s="108"/>
      <c r="R528" s="4"/>
      <c r="S528" s="38"/>
      <c r="T528" s="267"/>
    </row>
    <row r="529" spans="1:20" ht="14.25" hidden="1" customHeight="1" x14ac:dyDescent="0.25">
      <c r="A529" s="29">
        <v>92154</v>
      </c>
      <c r="B529" s="78"/>
      <c r="C529" s="533"/>
      <c r="D529" s="531"/>
      <c r="E529" s="140">
        <v>9</v>
      </c>
      <c r="F529" s="140" t="s">
        <v>355</v>
      </c>
      <c r="G529" s="141">
        <v>623.63</v>
      </c>
      <c r="H529" s="269">
        <v>7204174</v>
      </c>
      <c r="I529" s="184">
        <f t="shared" si="4"/>
        <v>59.379999999999995</v>
      </c>
      <c r="J529" s="137"/>
      <c r="K529" s="20">
        <v>0</v>
      </c>
      <c r="L529" s="51" t="s">
        <v>318</v>
      </c>
      <c r="M529" s="52">
        <v>70</v>
      </c>
      <c r="N529" s="33" t="s">
        <v>24</v>
      </c>
      <c r="O529" s="66" t="s">
        <v>376</v>
      </c>
      <c r="P529" s="34"/>
      <c r="Q529" s="108"/>
      <c r="R529" s="4"/>
      <c r="S529" s="38"/>
      <c r="T529" s="267"/>
    </row>
    <row r="530" spans="1:20" ht="14.25" hidden="1" customHeight="1" x14ac:dyDescent="0.25">
      <c r="A530" s="29">
        <v>92157</v>
      </c>
      <c r="B530" s="78"/>
      <c r="C530" s="533"/>
      <c r="D530" s="531"/>
      <c r="E530" s="140">
        <v>10</v>
      </c>
      <c r="F530" s="140" t="s">
        <v>356</v>
      </c>
      <c r="G530" s="141">
        <v>683.01</v>
      </c>
      <c r="H530" s="269">
        <v>7890132</v>
      </c>
      <c r="I530" s="184">
        <f t="shared" si="4"/>
        <v>59.379999999999995</v>
      </c>
      <c r="J530" s="137"/>
      <c r="K530" s="20">
        <v>0</v>
      </c>
      <c r="L530" s="51" t="s">
        <v>318</v>
      </c>
      <c r="M530" s="52">
        <v>70</v>
      </c>
      <c r="N530" s="33" t="s">
        <v>24</v>
      </c>
      <c r="O530" s="66" t="s">
        <v>377</v>
      </c>
      <c r="P530" s="34"/>
      <c r="Q530" s="108"/>
      <c r="R530" s="4"/>
      <c r="S530" s="38"/>
      <c r="T530" s="267"/>
    </row>
    <row r="531" spans="1:20" ht="14.25" hidden="1" customHeight="1" x14ac:dyDescent="0.25">
      <c r="A531" s="29">
        <v>92160</v>
      </c>
      <c r="B531" s="78"/>
      <c r="C531" s="533"/>
      <c r="D531" s="531"/>
      <c r="E531" s="140">
        <v>11</v>
      </c>
      <c r="F531" s="140" t="s">
        <v>357</v>
      </c>
      <c r="G531" s="141">
        <v>742.38</v>
      </c>
      <c r="H531" s="269">
        <v>8575974</v>
      </c>
      <c r="I531" s="184">
        <f t="shared" si="4"/>
        <v>59.370000000000005</v>
      </c>
      <c r="J531" s="137"/>
      <c r="K531" s="20">
        <v>0</v>
      </c>
      <c r="L531" s="51" t="s">
        <v>318</v>
      </c>
      <c r="M531" s="52">
        <v>70</v>
      </c>
      <c r="N531" s="33" t="s">
        <v>24</v>
      </c>
      <c r="O531" s="66" t="s">
        <v>378</v>
      </c>
      <c r="P531" s="34"/>
      <c r="Q531" s="108"/>
      <c r="R531" s="4"/>
      <c r="S531" s="38"/>
      <c r="T531" s="267"/>
    </row>
    <row r="532" spans="1:20" ht="14.25" hidden="1" customHeight="1" x14ac:dyDescent="0.25">
      <c r="A532" s="29">
        <v>92163</v>
      </c>
      <c r="B532" s="78"/>
      <c r="C532" s="533"/>
      <c r="D532" s="531"/>
      <c r="E532" s="140">
        <v>12</v>
      </c>
      <c r="F532" s="140" t="s">
        <v>358</v>
      </c>
      <c r="G532" s="141">
        <v>801.76</v>
      </c>
      <c r="H532" s="269">
        <v>9261932</v>
      </c>
      <c r="I532" s="184">
        <f t="shared" si="4"/>
        <v>59.379999999999995</v>
      </c>
      <c r="J532" s="137"/>
      <c r="K532" s="20">
        <v>0</v>
      </c>
      <c r="L532" s="51" t="s">
        <v>318</v>
      </c>
      <c r="M532" s="52">
        <v>70</v>
      </c>
      <c r="N532" s="33" t="s">
        <v>24</v>
      </c>
      <c r="O532" s="66" t="s">
        <v>379</v>
      </c>
      <c r="P532" s="34"/>
      <c r="Q532" s="108"/>
      <c r="R532" s="4"/>
      <c r="S532" s="38"/>
      <c r="T532" s="267"/>
    </row>
    <row r="533" spans="1:20" ht="14.25" hidden="1" customHeight="1" x14ac:dyDescent="0.25">
      <c r="A533" s="29">
        <v>92166</v>
      </c>
      <c r="B533" s="78"/>
      <c r="C533" s="533"/>
      <c r="D533" s="531"/>
      <c r="E533" s="140">
        <v>13</v>
      </c>
      <c r="F533" s="140" t="s">
        <v>359</v>
      </c>
      <c r="G533" s="141">
        <v>861.14</v>
      </c>
      <c r="H533" s="269">
        <v>9947889</v>
      </c>
      <c r="I533" s="184">
        <f t="shared" si="4"/>
        <v>59.379999999999995</v>
      </c>
      <c r="J533" s="137"/>
      <c r="K533" s="20">
        <v>0</v>
      </c>
      <c r="L533" s="51" t="s">
        <v>318</v>
      </c>
      <c r="M533" s="52">
        <v>70</v>
      </c>
      <c r="N533" s="33" t="s">
        <v>24</v>
      </c>
      <c r="O533" s="66" t="s">
        <v>380</v>
      </c>
      <c r="P533" s="34"/>
      <c r="Q533" s="108"/>
      <c r="R533" s="4"/>
      <c r="S533" s="38"/>
      <c r="T533" s="267"/>
    </row>
    <row r="534" spans="1:20" ht="14.25" hidden="1" customHeight="1" x14ac:dyDescent="0.25">
      <c r="A534" s="29">
        <v>92169</v>
      </c>
      <c r="B534" s="78"/>
      <c r="C534" s="533"/>
      <c r="D534" s="531"/>
      <c r="E534" s="140">
        <v>14</v>
      </c>
      <c r="F534" s="140" t="s">
        <v>360</v>
      </c>
      <c r="G534" s="141">
        <v>920.51</v>
      </c>
      <c r="H534" s="269">
        <v>10633732</v>
      </c>
      <c r="I534" s="184">
        <f t="shared" si="4"/>
        <v>59.370000000000005</v>
      </c>
      <c r="J534" s="137"/>
      <c r="K534" s="20">
        <v>0</v>
      </c>
      <c r="L534" s="51" t="s">
        <v>318</v>
      </c>
      <c r="M534" s="52">
        <v>70</v>
      </c>
      <c r="N534" s="33" t="s">
        <v>24</v>
      </c>
      <c r="O534" s="66" t="s">
        <v>381</v>
      </c>
      <c r="P534" s="34"/>
      <c r="Q534" s="108"/>
      <c r="R534" s="4"/>
      <c r="S534" s="38"/>
      <c r="T534" s="267"/>
    </row>
    <row r="535" spans="1:20" ht="14.25" hidden="1" customHeight="1" thickBot="1" x14ac:dyDescent="0.3">
      <c r="A535" s="29">
        <v>92172</v>
      </c>
      <c r="B535" s="78"/>
      <c r="C535" s="534"/>
      <c r="D535" s="522"/>
      <c r="E535" s="163">
        <v>15</v>
      </c>
      <c r="F535" s="163" t="s">
        <v>382</v>
      </c>
      <c r="G535" s="164">
        <v>979.89</v>
      </c>
      <c r="H535" s="269">
        <v>11319689</v>
      </c>
      <c r="I535" s="185">
        <f t="shared" si="4"/>
        <v>59.379999999999995</v>
      </c>
      <c r="J535" s="137"/>
      <c r="K535" s="20">
        <v>0</v>
      </c>
      <c r="L535" s="51" t="s">
        <v>318</v>
      </c>
      <c r="M535" s="52">
        <v>70</v>
      </c>
      <c r="N535" s="33" t="s">
        <v>24</v>
      </c>
      <c r="O535" s="66" t="s">
        <v>383</v>
      </c>
      <c r="P535" s="34"/>
      <c r="Q535" s="108"/>
      <c r="R535" s="4"/>
      <c r="S535" s="38"/>
      <c r="T535" s="267"/>
    </row>
    <row r="536" spans="1:20" ht="14.25" hidden="1" customHeight="1" x14ac:dyDescent="0.25">
      <c r="A536" s="29"/>
      <c r="B536" s="78"/>
      <c r="C536" s="533">
        <v>92131</v>
      </c>
      <c r="D536" s="528" t="s">
        <v>384</v>
      </c>
      <c r="E536" s="151">
        <v>1</v>
      </c>
      <c r="F536" s="151" t="s">
        <v>346</v>
      </c>
      <c r="G536" s="195">
        <v>169.82</v>
      </c>
      <c r="H536" s="269">
        <v>1961761</v>
      </c>
      <c r="I536" s="175"/>
      <c r="J536" s="15"/>
      <c r="K536" s="20">
        <v>0</v>
      </c>
      <c r="L536" s="51" t="s">
        <v>318</v>
      </c>
      <c r="M536" s="52">
        <v>80</v>
      </c>
      <c r="N536" s="33" t="s">
        <v>24</v>
      </c>
      <c r="O536" s="66" t="s">
        <v>385</v>
      </c>
      <c r="P536" s="34"/>
      <c r="Q5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36" s="25" t="s">
        <v>318</v>
      </c>
      <c r="S536" s="52">
        <v>80</v>
      </c>
      <c r="T536" s="267"/>
    </row>
    <row r="537" spans="1:20" ht="14.25" hidden="1" customHeight="1" x14ac:dyDescent="0.25">
      <c r="A537" s="29">
        <v>92134</v>
      </c>
      <c r="B537" s="78"/>
      <c r="C537" s="533"/>
      <c r="D537" s="528"/>
      <c r="E537" s="140">
        <v>2</v>
      </c>
      <c r="F537" s="140" t="s">
        <v>348</v>
      </c>
      <c r="G537" s="141">
        <v>237.72</v>
      </c>
      <c r="H537" s="269">
        <v>2746141</v>
      </c>
      <c r="I537" s="184">
        <f t="shared" ref="I537:I550" si="5">+G537-G536</f>
        <v>67.900000000000006</v>
      </c>
      <c r="J537" s="264">
        <v>67.900000000000006</v>
      </c>
      <c r="K537" s="268">
        <v>784381</v>
      </c>
      <c r="L537" s="51" t="s">
        <v>318</v>
      </c>
      <c r="M537" s="52">
        <v>80</v>
      </c>
      <c r="N537" s="33" t="s">
        <v>24</v>
      </c>
      <c r="O537" s="66" t="s">
        <v>386</v>
      </c>
      <c r="P537" s="34"/>
      <c r="Q537" s="108"/>
      <c r="R537" s="4"/>
      <c r="S537" s="38"/>
      <c r="T537" s="267"/>
    </row>
    <row r="538" spans="1:20" ht="14.25" hidden="1" customHeight="1" x14ac:dyDescent="0.25">
      <c r="A538" s="29">
        <v>92137</v>
      </c>
      <c r="B538" s="78"/>
      <c r="C538" s="533"/>
      <c r="D538" s="528"/>
      <c r="E538" s="140">
        <v>3</v>
      </c>
      <c r="F538" s="140" t="s">
        <v>349</v>
      </c>
      <c r="G538" s="141">
        <v>305.62</v>
      </c>
      <c r="H538" s="269">
        <v>3530522</v>
      </c>
      <c r="I538" s="184">
        <f t="shared" si="5"/>
        <v>67.900000000000006</v>
      </c>
      <c r="J538" s="137"/>
      <c r="K538" s="20">
        <v>0</v>
      </c>
      <c r="L538" s="51" t="s">
        <v>318</v>
      </c>
      <c r="M538" s="52">
        <v>80</v>
      </c>
      <c r="N538" s="33" t="s">
        <v>24</v>
      </c>
      <c r="O538" s="66" t="s">
        <v>387</v>
      </c>
      <c r="P538" s="34"/>
      <c r="Q538" s="108"/>
      <c r="R538" s="4"/>
      <c r="S538" s="38"/>
      <c r="T538" s="267"/>
    </row>
    <row r="539" spans="1:20" ht="14.25" hidden="1" customHeight="1" x14ac:dyDescent="0.25">
      <c r="A539" s="29">
        <v>92140</v>
      </c>
      <c r="B539" s="78"/>
      <c r="C539" s="533"/>
      <c r="D539" s="528"/>
      <c r="E539" s="140">
        <v>4</v>
      </c>
      <c r="F539" s="140" t="s">
        <v>350</v>
      </c>
      <c r="G539" s="141">
        <v>373.52</v>
      </c>
      <c r="H539" s="269">
        <v>4314903</v>
      </c>
      <c r="I539" s="184">
        <f t="shared" si="5"/>
        <v>67.899999999999977</v>
      </c>
      <c r="J539" s="137"/>
      <c r="K539" s="20">
        <v>0</v>
      </c>
      <c r="L539" s="51" t="s">
        <v>318</v>
      </c>
      <c r="M539" s="52">
        <v>80</v>
      </c>
      <c r="N539" s="33" t="s">
        <v>24</v>
      </c>
      <c r="O539" s="66" t="s">
        <v>388</v>
      </c>
      <c r="P539" s="34"/>
      <c r="Q539" s="108"/>
      <c r="R539" s="4"/>
      <c r="S539" s="38"/>
      <c r="T539" s="267"/>
    </row>
    <row r="540" spans="1:20" ht="14.25" hidden="1" customHeight="1" x14ac:dyDescent="0.25">
      <c r="A540" s="29">
        <v>92143</v>
      </c>
      <c r="B540" s="78"/>
      <c r="C540" s="533"/>
      <c r="D540" s="528"/>
      <c r="E540" s="140">
        <v>5</v>
      </c>
      <c r="F540" s="140" t="s">
        <v>351</v>
      </c>
      <c r="G540" s="141">
        <v>441.41999999999996</v>
      </c>
      <c r="H540" s="269">
        <v>5099284</v>
      </c>
      <c r="I540" s="184">
        <f t="shared" si="5"/>
        <v>67.899999999999977</v>
      </c>
      <c r="J540" s="137"/>
      <c r="K540" s="20">
        <v>0</v>
      </c>
      <c r="L540" s="51" t="s">
        <v>318</v>
      </c>
      <c r="M540" s="52">
        <v>80</v>
      </c>
      <c r="N540" s="33" t="s">
        <v>24</v>
      </c>
      <c r="O540" s="66" t="s">
        <v>389</v>
      </c>
      <c r="P540" s="34"/>
      <c r="Q540" s="108"/>
      <c r="R540" s="4"/>
      <c r="S540" s="38"/>
      <c r="T540" s="267"/>
    </row>
    <row r="541" spans="1:20" ht="14.25" hidden="1" customHeight="1" x14ac:dyDescent="0.25">
      <c r="A541" s="29">
        <v>92146</v>
      </c>
      <c r="B541" s="78"/>
      <c r="C541" s="533"/>
      <c r="D541" s="528"/>
      <c r="E541" s="140">
        <v>6</v>
      </c>
      <c r="F541" s="140" t="s">
        <v>352</v>
      </c>
      <c r="G541" s="141">
        <v>509.32000000000005</v>
      </c>
      <c r="H541" s="269">
        <v>5883665</v>
      </c>
      <c r="I541" s="184">
        <f t="shared" si="5"/>
        <v>67.900000000000091</v>
      </c>
      <c r="J541" s="137"/>
      <c r="K541" s="20">
        <v>0</v>
      </c>
      <c r="L541" s="51" t="s">
        <v>318</v>
      </c>
      <c r="M541" s="52">
        <v>80</v>
      </c>
      <c r="N541" s="33" t="s">
        <v>24</v>
      </c>
      <c r="O541" s="66" t="s">
        <v>390</v>
      </c>
      <c r="P541" s="34"/>
      <c r="Q541" s="108"/>
      <c r="R541" s="4"/>
      <c r="S541" s="38"/>
      <c r="T541" s="267"/>
    </row>
    <row r="542" spans="1:20" ht="14.25" hidden="1" customHeight="1" x14ac:dyDescent="0.25">
      <c r="A542" s="29">
        <v>92149</v>
      </c>
      <c r="B542" s="78"/>
      <c r="C542" s="533"/>
      <c r="D542" s="528"/>
      <c r="E542" s="140">
        <v>7</v>
      </c>
      <c r="F542" s="140" t="s">
        <v>353</v>
      </c>
      <c r="G542" s="141">
        <v>577.23</v>
      </c>
      <c r="H542" s="269">
        <v>6668161</v>
      </c>
      <c r="I542" s="184">
        <f t="shared" si="5"/>
        <v>67.909999999999968</v>
      </c>
      <c r="J542" s="137"/>
      <c r="K542" s="20">
        <v>0</v>
      </c>
      <c r="L542" s="51" t="s">
        <v>318</v>
      </c>
      <c r="M542" s="52">
        <v>80</v>
      </c>
      <c r="N542" s="33" t="s">
        <v>24</v>
      </c>
      <c r="O542" s="66" t="s">
        <v>391</v>
      </c>
      <c r="P542" s="34"/>
      <c r="Q542" s="108"/>
      <c r="R542" s="4"/>
      <c r="S542" s="38"/>
      <c r="T542" s="267"/>
    </row>
    <row r="543" spans="1:20" ht="14.25" hidden="1" customHeight="1" x14ac:dyDescent="0.25">
      <c r="A543" s="29">
        <v>92152</v>
      </c>
      <c r="B543" s="78"/>
      <c r="C543" s="533"/>
      <c r="D543" s="528"/>
      <c r="E543" s="140">
        <v>8</v>
      </c>
      <c r="F543" s="140" t="s">
        <v>354</v>
      </c>
      <c r="G543" s="141">
        <v>645.13</v>
      </c>
      <c r="H543" s="269">
        <v>7452542</v>
      </c>
      <c r="I543" s="184">
        <f t="shared" si="5"/>
        <v>67.899999999999977</v>
      </c>
      <c r="J543" s="137"/>
      <c r="K543" s="20">
        <v>0</v>
      </c>
      <c r="L543" s="51" t="s">
        <v>318</v>
      </c>
      <c r="M543" s="52">
        <v>80</v>
      </c>
      <c r="N543" s="33" t="s">
        <v>24</v>
      </c>
      <c r="O543" s="66" t="s">
        <v>392</v>
      </c>
      <c r="P543" s="34"/>
      <c r="Q543" s="108"/>
      <c r="R543" s="4"/>
      <c r="S543" s="38"/>
      <c r="T543" s="267"/>
    </row>
    <row r="544" spans="1:20" ht="14.25" hidden="1" customHeight="1" x14ac:dyDescent="0.25">
      <c r="A544" s="29">
        <v>92155</v>
      </c>
      <c r="B544" s="78"/>
      <c r="C544" s="533"/>
      <c r="D544" s="528"/>
      <c r="E544" s="140">
        <v>9</v>
      </c>
      <c r="F544" s="140" t="s">
        <v>355</v>
      </c>
      <c r="G544" s="141">
        <v>713.03</v>
      </c>
      <c r="H544" s="269">
        <v>8236923</v>
      </c>
      <c r="I544" s="184">
        <f t="shared" si="5"/>
        <v>67.899999999999977</v>
      </c>
      <c r="J544" s="137"/>
      <c r="K544" s="20">
        <v>0</v>
      </c>
      <c r="L544" s="51" t="s">
        <v>318</v>
      </c>
      <c r="M544" s="52">
        <v>80</v>
      </c>
      <c r="N544" s="33" t="s">
        <v>24</v>
      </c>
      <c r="O544" s="66" t="s">
        <v>393</v>
      </c>
      <c r="P544" s="34"/>
      <c r="Q544" s="108"/>
      <c r="R544" s="4"/>
      <c r="S544" s="38"/>
      <c r="T544" s="267"/>
    </row>
    <row r="545" spans="1:20" ht="14.25" hidden="1" customHeight="1" x14ac:dyDescent="0.25">
      <c r="A545" s="29">
        <v>92158</v>
      </c>
      <c r="B545" s="78"/>
      <c r="C545" s="533"/>
      <c r="D545" s="528"/>
      <c r="E545" s="140">
        <v>10</v>
      </c>
      <c r="F545" s="140" t="s">
        <v>356</v>
      </c>
      <c r="G545" s="141">
        <v>780.93</v>
      </c>
      <c r="H545" s="269">
        <v>9021303</v>
      </c>
      <c r="I545" s="184">
        <f t="shared" si="5"/>
        <v>67.899999999999977</v>
      </c>
      <c r="J545" s="137"/>
      <c r="K545" s="20">
        <v>0</v>
      </c>
      <c r="L545" s="51" t="s">
        <v>318</v>
      </c>
      <c r="M545" s="52">
        <v>80</v>
      </c>
      <c r="N545" s="33" t="s">
        <v>24</v>
      </c>
      <c r="O545" s="66" t="s">
        <v>394</v>
      </c>
      <c r="P545" s="34"/>
      <c r="Q545" s="108"/>
      <c r="R545" s="4"/>
      <c r="S545" s="38"/>
      <c r="T545" s="267"/>
    </row>
    <row r="546" spans="1:20" ht="14.25" hidden="1" customHeight="1" x14ac:dyDescent="0.25">
      <c r="A546" s="29">
        <v>92161</v>
      </c>
      <c r="B546" s="78"/>
      <c r="C546" s="533"/>
      <c r="D546" s="528"/>
      <c r="E546" s="140">
        <v>11</v>
      </c>
      <c r="F546" s="140" t="s">
        <v>357</v>
      </c>
      <c r="G546" s="141">
        <v>848.82999999999993</v>
      </c>
      <c r="H546" s="269">
        <v>9805684</v>
      </c>
      <c r="I546" s="184">
        <f t="shared" si="5"/>
        <v>67.899999999999977</v>
      </c>
      <c r="J546" s="137"/>
      <c r="K546" s="20">
        <v>0</v>
      </c>
      <c r="L546" s="51" t="s">
        <v>318</v>
      </c>
      <c r="M546" s="52">
        <v>80</v>
      </c>
      <c r="N546" s="33" t="s">
        <v>24</v>
      </c>
      <c r="O546" s="66" t="s">
        <v>395</v>
      </c>
      <c r="P546" s="34"/>
      <c r="Q546" s="108"/>
      <c r="R546" s="4"/>
      <c r="S546" s="38"/>
      <c r="T546" s="267"/>
    </row>
    <row r="547" spans="1:20" ht="14.25" hidden="1" customHeight="1" x14ac:dyDescent="0.25">
      <c r="A547" s="29">
        <v>92164</v>
      </c>
      <c r="B547" s="78"/>
      <c r="C547" s="533"/>
      <c r="D547" s="528"/>
      <c r="E547" s="140">
        <v>12</v>
      </c>
      <c r="F547" s="140" t="s">
        <v>358</v>
      </c>
      <c r="G547" s="141">
        <v>916.73</v>
      </c>
      <c r="H547" s="269">
        <v>10590065</v>
      </c>
      <c r="I547" s="184">
        <f t="shared" si="5"/>
        <v>67.900000000000091</v>
      </c>
      <c r="J547" s="137"/>
      <c r="K547" s="20">
        <v>0</v>
      </c>
      <c r="L547" s="51" t="s">
        <v>318</v>
      </c>
      <c r="M547" s="52">
        <v>80</v>
      </c>
      <c r="N547" s="33" t="s">
        <v>24</v>
      </c>
      <c r="O547" s="66" t="s">
        <v>396</v>
      </c>
      <c r="P547" s="34"/>
      <c r="Q547" s="108"/>
      <c r="R547" s="4"/>
      <c r="S547" s="38"/>
      <c r="T547" s="267"/>
    </row>
    <row r="548" spans="1:20" ht="14.25" hidden="1" customHeight="1" x14ac:dyDescent="0.25">
      <c r="A548" s="29">
        <v>92167</v>
      </c>
      <c r="B548" s="78"/>
      <c r="C548" s="533"/>
      <c r="D548" s="528"/>
      <c r="E548" s="140">
        <v>13</v>
      </c>
      <c r="F548" s="140" t="s">
        <v>359</v>
      </c>
      <c r="G548" s="141">
        <v>984.64</v>
      </c>
      <c r="H548" s="269">
        <v>11374561</v>
      </c>
      <c r="I548" s="184">
        <f t="shared" si="5"/>
        <v>67.909999999999968</v>
      </c>
      <c r="J548" s="137"/>
      <c r="K548" s="20">
        <v>0</v>
      </c>
      <c r="L548" s="51" t="s">
        <v>318</v>
      </c>
      <c r="M548" s="52">
        <v>80</v>
      </c>
      <c r="N548" s="33" t="s">
        <v>24</v>
      </c>
      <c r="O548" s="66" t="s">
        <v>397</v>
      </c>
      <c r="P548" s="34"/>
      <c r="Q548" s="108"/>
      <c r="R548" s="4"/>
      <c r="S548" s="38"/>
      <c r="T548" s="267"/>
    </row>
    <row r="549" spans="1:20" ht="14.25" hidden="1" customHeight="1" x14ac:dyDescent="0.25">
      <c r="A549" s="29">
        <v>92170</v>
      </c>
      <c r="B549" s="78"/>
      <c r="C549" s="533"/>
      <c r="D549" s="528"/>
      <c r="E549" s="140">
        <v>14</v>
      </c>
      <c r="F549" s="140" t="s">
        <v>365</v>
      </c>
      <c r="G549" s="141">
        <v>1052.54</v>
      </c>
      <c r="H549" s="269">
        <v>12158942</v>
      </c>
      <c r="I549" s="184">
        <f t="shared" si="5"/>
        <v>67.899999999999977</v>
      </c>
      <c r="J549" s="137"/>
      <c r="K549" s="20">
        <v>0</v>
      </c>
      <c r="L549" s="51" t="s">
        <v>318</v>
      </c>
      <c r="M549" s="52">
        <v>80</v>
      </c>
      <c r="N549" s="33" t="s">
        <v>24</v>
      </c>
      <c r="O549" s="66" t="s">
        <v>398</v>
      </c>
      <c r="P549" s="34"/>
      <c r="Q549" s="108"/>
      <c r="R549" s="4"/>
      <c r="S549" s="38"/>
      <c r="T549" s="267"/>
    </row>
    <row r="550" spans="1:20" ht="14.25" hidden="1" customHeight="1" thickBot="1" x14ac:dyDescent="0.3">
      <c r="A550" s="29">
        <v>92173</v>
      </c>
      <c r="B550" s="78"/>
      <c r="C550" s="533"/>
      <c r="D550" s="528"/>
      <c r="E550" s="150">
        <v>15</v>
      </c>
      <c r="F550" s="150" t="s">
        <v>361</v>
      </c>
      <c r="G550" s="158">
        <v>1120.44</v>
      </c>
      <c r="H550" s="269">
        <v>12943323</v>
      </c>
      <c r="I550" s="185">
        <f t="shared" si="5"/>
        <v>67.900000000000091</v>
      </c>
      <c r="J550" s="137"/>
      <c r="K550" s="20">
        <v>0</v>
      </c>
      <c r="L550" s="51" t="s">
        <v>318</v>
      </c>
      <c r="M550" s="52">
        <v>80</v>
      </c>
      <c r="N550" s="33" t="s">
        <v>24</v>
      </c>
      <c r="O550" s="66" t="s">
        <v>399</v>
      </c>
      <c r="P550" s="34"/>
      <c r="Q550" s="108"/>
      <c r="R550" s="4"/>
      <c r="S550" s="38"/>
      <c r="T550" s="267"/>
    </row>
    <row r="551" spans="1:20" ht="12" hidden="1" customHeight="1" x14ac:dyDescent="0.25">
      <c r="A551" s="29"/>
      <c r="B551" s="580"/>
      <c r="C551" s="532">
        <v>92132</v>
      </c>
      <c r="D551" s="527" t="s">
        <v>400</v>
      </c>
      <c r="E551" s="161">
        <v>1</v>
      </c>
      <c r="F551" s="161" t="s">
        <v>346</v>
      </c>
      <c r="G551" s="162">
        <v>191.07</v>
      </c>
      <c r="H551" s="269">
        <v>2207241</v>
      </c>
      <c r="I551" s="175"/>
      <c r="J551" s="15"/>
      <c r="K551" s="20">
        <v>0</v>
      </c>
      <c r="L551" s="51" t="s">
        <v>318</v>
      </c>
      <c r="M551" s="52">
        <v>90</v>
      </c>
      <c r="N551" s="33" t="s">
        <v>24</v>
      </c>
      <c r="O551" s="66" t="s">
        <v>401</v>
      </c>
      <c r="P551" s="34"/>
      <c r="Q5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51" s="25" t="s">
        <v>318</v>
      </c>
      <c r="S551" s="52">
        <v>90</v>
      </c>
      <c r="T551" s="267"/>
    </row>
    <row r="552" spans="1:20" ht="12" hidden="1" customHeight="1" x14ac:dyDescent="0.25">
      <c r="A552" s="29">
        <v>92135</v>
      </c>
      <c r="B552" s="581"/>
      <c r="C552" s="533"/>
      <c r="D552" s="528"/>
      <c r="E552" s="140">
        <v>2</v>
      </c>
      <c r="F552" s="140" t="s">
        <v>348</v>
      </c>
      <c r="G552" s="141">
        <v>267.45</v>
      </c>
      <c r="H552" s="269">
        <v>3089582</v>
      </c>
      <c r="I552" s="184">
        <f t="shared" ref="I552:I565" si="6">+G552-G551</f>
        <v>76.38</v>
      </c>
      <c r="J552" s="264">
        <v>76.38</v>
      </c>
      <c r="K552" s="268">
        <v>882342</v>
      </c>
      <c r="L552" s="51" t="s">
        <v>318</v>
      </c>
      <c r="M552" s="52">
        <v>90</v>
      </c>
      <c r="N552" s="33" t="s">
        <v>24</v>
      </c>
      <c r="O552" s="66" t="s">
        <v>402</v>
      </c>
      <c r="P552" s="34"/>
      <c r="Q552" s="108"/>
      <c r="R552" s="4"/>
      <c r="S552" s="38"/>
      <c r="T552" s="267"/>
    </row>
    <row r="553" spans="1:20" ht="12" hidden="1" customHeight="1" x14ac:dyDescent="0.25">
      <c r="A553" s="29">
        <v>92138</v>
      </c>
      <c r="B553" s="581"/>
      <c r="C553" s="533"/>
      <c r="D553" s="528"/>
      <c r="E553" s="140">
        <v>3</v>
      </c>
      <c r="F553" s="140" t="s">
        <v>349</v>
      </c>
      <c r="G553" s="141">
        <v>343.83</v>
      </c>
      <c r="H553" s="269">
        <v>3971924</v>
      </c>
      <c r="I553" s="184">
        <f t="shared" si="6"/>
        <v>76.38</v>
      </c>
      <c r="J553" s="137"/>
      <c r="K553" s="20">
        <v>0</v>
      </c>
      <c r="L553" s="51" t="s">
        <v>318</v>
      </c>
      <c r="M553" s="52">
        <v>90</v>
      </c>
      <c r="N553" s="33" t="s">
        <v>24</v>
      </c>
      <c r="O553" s="66" t="s">
        <v>403</v>
      </c>
      <c r="P553" s="34"/>
      <c r="Q553" s="108"/>
      <c r="R553" s="4"/>
      <c r="S553" s="38"/>
      <c r="T553" s="267"/>
    </row>
    <row r="554" spans="1:20" ht="12" hidden="1" customHeight="1" x14ac:dyDescent="0.25">
      <c r="A554" s="29">
        <v>92141</v>
      </c>
      <c r="B554" s="581"/>
      <c r="C554" s="533"/>
      <c r="D554" s="528"/>
      <c r="E554" s="140">
        <v>4</v>
      </c>
      <c r="F554" s="140" t="s">
        <v>350</v>
      </c>
      <c r="G554" s="141">
        <v>420.21</v>
      </c>
      <c r="H554" s="269">
        <v>4854266</v>
      </c>
      <c r="I554" s="184">
        <f t="shared" si="6"/>
        <v>76.38</v>
      </c>
      <c r="J554" s="137"/>
      <c r="K554" s="20">
        <v>0</v>
      </c>
      <c r="L554" s="51" t="s">
        <v>318</v>
      </c>
      <c r="M554" s="52">
        <v>90</v>
      </c>
      <c r="N554" s="33" t="s">
        <v>24</v>
      </c>
      <c r="O554" s="66" t="s">
        <v>404</v>
      </c>
      <c r="P554" s="34"/>
      <c r="Q554" s="108"/>
      <c r="R554" s="4"/>
      <c r="S554" s="38"/>
      <c r="T554" s="267"/>
    </row>
    <row r="555" spans="1:20" ht="12" hidden="1" customHeight="1" x14ac:dyDescent="0.25">
      <c r="A555" s="29">
        <v>92144</v>
      </c>
      <c r="B555" s="581"/>
      <c r="C555" s="533"/>
      <c r="D555" s="528"/>
      <c r="E555" s="140">
        <v>5</v>
      </c>
      <c r="F555" s="140" t="s">
        <v>351</v>
      </c>
      <c r="G555" s="141">
        <v>496.59</v>
      </c>
      <c r="H555" s="269">
        <v>5736608</v>
      </c>
      <c r="I555" s="184">
        <f t="shared" si="6"/>
        <v>76.38</v>
      </c>
      <c r="J555" s="137"/>
      <c r="K555" s="20">
        <v>0</v>
      </c>
      <c r="L555" s="51" t="s">
        <v>318</v>
      </c>
      <c r="M555" s="52">
        <v>90</v>
      </c>
      <c r="N555" s="33" t="s">
        <v>24</v>
      </c>
      <c r="O555" s="66" t="s">
        <v>405</v>
      </c>
      <c r="P555" s="34"/>
      <c r="Q555" s="108"/>
      <c r="R555" s="4"/>
      <c r="S555" s="38"/>
      <c r="T555" s="267"/>
    </row>
    <row r="556" spans="1:20" ht="12" hidden="1" customHeight="1" x14ac:dyDescent="0.25">
      <c r="A556" s="29">
        <v>92147</v>
      </c>
      <c r="B556" s="581"/>
      <c r="C556" s="533"/>
      <c r="D556" s="528"/>
      <c r="E556" s="140">
        <v>6</v>
      </c>
      <c r="F556" s="140" t="s">
        <v>352</v>
      </c>
      <c r="G556" s="141">
        <v>572.98</v>
      </c>
      <c r="H556" s="269">
        <v>6619065</v>
      </c>
      <c r="I556" s="184">
        <f t="shared" si="6"/>
        <v>76.390000000000043</v>
      </c>
      <c r="J556" s="137"/>
      <c r="K556" s="20">
        <v>0</v>
      </c>
      <c r="L556" s="51" t="s">
        <v>318</v>
      </c>
      <c r="M556" s="52">
        <v>90</v>
      </c>
      <c r="N556" s="33" t="s">
        <v>24</v>
      </c>
      <c r="O556" s="66" t="s">
        <v>406</v>
      </c>
      <c r="P556" s="34"/>
      <c r="Q556" s="108"/>
      <c r="R556" s="4"/>
      <c r="S556" s="38"/>
      <c r="T556" s="267"/>
    </row>
    <row r="557" spans="1:20" ht="12" hidden="1" customHeight="1" x14ac:dyDescent="0.25">
      <c r="A557" s="29">
        <v>92150</v>
      </c>
      <c r="B557" s="581"/>
      <c r="C557" s="533"/>
      <c r="D557" s="528"/>
      <c r="E557" s="140">
        <v>7</v>
      </c>
      <c r="F557" s="140" t="s">
        <v>353</v>
      </c>
      <c r="G557" s="141">
        <v>649.36</v>
      </c>
      <c r="H557" s="269">
        <v>7501407</v>
      </c>
      <c r="I557" s="184">
        <f t="shared" si="6"/>
        <v>76.38</v>
      </c>
      <c r="J557" s="137"/>
      <c r="K557" s="20">
        <v>0</v>
      </c>
      <c r="L557" s="51" t="s">
        <v>318</v>
      </c>
      <c r="M557" s="52">
        <v>90</v>
      </c>
      <c r="N557" s="33" t="s">
        <v>24</v>
      </c>
      <c r="O557" s="66" t="s">
        <v>407</v>
      </c>
      <c r="P557" s="34"/>
      <c r="Q557" s="108"/>
      <c r="R557" s="4"/>
      <c r="S557" s="38"/>
      <c r="T557" s="267"/>
    </row>
    <row r="558" spans="1:20" ht="12" hidden="1" customHeight="1" x14ac:dyDescent="0.25">
      <c r="A558" s="29">
        <v>92153</v>
      </c>
      <c r="B558" s="581"/>
      <c r="C558" s="533"/>
      <c r="D558" s="528"/>
      <c r="E558" s="140">
        <v>8</v>
      </c>
      <c r="F558" s="140" t="s">
        <v>354</v>
      </c>
      <c r="G558" s="141">
        <v>725.75</v>
      </c>
      <c r="H558" s="269">
        <v>8383864</v>
      </c>
      <c r="I558" s="184">
        <f t="shared" si="6"/>
        <v>76.389999999999986</v>
      </c>
      <c r="J558" s="137"/>
      <c r="K558" s="20">
        <v>0</v>
      </c>
      <c r="L558" s="51" t="s">
        <v>318</v>
      </c>
      <c r="M558" s="52">
        <v>90</v>
      </c>
      <c r="N558" s="33" t="s">
        <v>24</v>
      </c>
      <c r="O558" s="66" t="s">
        <v>408</v>
      </c>
      <c r="P558" s="34"/>
      <c r="Q558" s="108"/>
      <c r="R558" s="4"/>
      <c r="S558" s="38"/>
      <c r="T558" s="267"/>
    </row>
    <row r="559" spans="1:20" ht="12" hidden="1" customHeight="1" x14ac:dyDescent="0.25">
      <c r="A559" s="29">
        <v>92156</v>
      </c>
      <c r="B559" s="581"/>
      <c r="C559" s="533"/>
      <c r="D559" s="528"/>
      <c r="E559" s="140">
        <v>9</v>
      </c>
      <c r="F559" s="140" t="s">
        <v>355</v>
      </c>
      <c r="G559" s="141">
        <v>802.13</v>
      </c>
      <c r="H559" s="269">
        <v>9266206</v>
      </c>
      <c r="I559" s="184">
        <f t="shared" si="6"/>
        <v>76.38</v>
      </c>
      <c r="J559" s="137"/>
      <c r="K559" s="20">
        <v>0</v>
      </c>
      <c r="L559" s="51" t="s">
        <v>318</v>
      </c>
      <c r="M559" s="52">
        <v>90</v>
      </c>
      <c r="N559" s="33" t="s">
        <v>24</v>
      </c>
      <c r="O559" s="66" t="s">
        <v>409</v>
      </c>
      <c r="P559" s="34"/>
      <c r="Q559" s="108"/>
      <c r="R559" s="4"/>
      <c r="S559" s="38"/>
      <c r="T559" s="267"/>
    </row>
    <row r="560" spans="1:20" ht="12" hidden="1" customHeight="1" x14ac:dyDescent="0.25">
      <c r="A560" s="29">
        <v>92159</v>
      </c>
      <c r="B560" s="581"/>
      <c r="C560" s="533"/>
      <c r="D560" s="528"/>
      <c r="E560" s="140">
        <v>10</v>
      </c>
      <c r="F560" s="140" t="s">
        <v>356</v>
      </c>
      <c r="G560" s="141">
        <v>878.51</v>
      </c>
      <c r="H560" s="269">
        <v>10148548</v>
      </c>
      <c r="I560" s="184">
        <f t="shared" si="6"/>
        <v>76.38</v>
      </c>
      <c r="J560" s="137"/>
      <c r="K560" s="20">
        <v>0</v>
      </c>
      <c r="L560" s="51" t="s">
        <v>318</v>
      </c>
      <c r="M560" s="52">
        <v>90</v>
      </c>
      <c r="N560" s="33" t="s">
        <v>24</v>
      </c>
      <c r="O560" s="66" t="s">
        <v>410</v>
      </c>
      <c r="P560" s="34"/>
      <c r="Q560" s="108"/>
      <c r="R560" s="4"/>
      <c r="S560" s="38"/>
      <c r="T560" s="267"/>
    </row>
    <row r="561" spans="1:20" ht="12" hidden="1" customHeight="1" x14ac:dyDescent="0.25">
      <c r="A561" s="29">
        <v>92162</v>
      </c>
      <c r="B561" s="581"/>
      <c r="C561" s="533"/>
      <c r="D561" s="528"/>
      <c r="E561" s="140">
        <v>11</v>
      </c>
      <c r="F561" s="140" t="s">
        <v>357</v>
      </c>
      <c r="G561" s="141">
        <v>954.9</v>
      </c>
      <c r="H561" s="269">
        <v>11031005</v>
      </c>
      <c r="I561" s="184">
        <f t="shared" si="6"/>
        <v>76.389999999999986</v>
      </c>
      <c r="J561" s="137"/>
      <c r="K561" s="20">
        <v>0</v>
      </c>
      <c r="L561" s="51" t="s">
        <v>318</v>
      </c>
      <c r="M561" s="52">
        <v>90</v>
      </c>
      <c r="N561" s="33" t="s">
        <v>24</v>
      </c>
      <c r="O561" s="66" t="s">
        <v>411</v>
      </c>
      <c r="P561" s="34"/>
      <c r="Q561" s="108"/>
      <c r="R561" s="4"/>
      <c r="S561" s="38"/>
      <c r="T561" s="267"/>
    </row>
    <row r="562" spans="1:20" ht="12" hidden="1" customHeight="1" x14ac:dyDescent="0.25">
      <c r="A562" s="29">
        <v>92165</v>
      </c>
      <c r="B562" s="581"/>
      <c r="C562" s="533"/>
      <c r="D562" s="528"/>
      <c r="E562" s="140">
        <v>12</v>
      </c>
      <c r="F562" s="140" t="s">
        <v>358</v>
      </c>
      <c r="G562" s="141">
        <v>1031.28</v>
      </c>
      <c r="H562" s="269">
        <v>11913347</v>
      </c>
      <c r="I562" s="184">
        <f t="shared" si="6"/>
        <v>76.38</v>
      </c>
      <c r="J562" s="137"/>
      <c r="K562" s="20">
        <v>0</v>
      </c>
      <c r="L562" s="51" t="s">
        <v>318</v>
      </c>
      <c r="M562" s="52">
        <v>90</v>
      </c>
      <c r="N562" s="33" t="s">
        <v>24</v>
      </c>
      <c r="O562" s="66" t="s">
        <v>412</v>
      </c>
      <c r="P562" s="34"/>
      <c r="Q562" s="108"/>
      <c r="R562" s="4"/>
      <c r="S562" s="38"/>
      <c r="T562" s="267"/>
    </row>
    <row r="563" spans="1:20" ht="12" hidden="1" customHeight="1" x14ac:dyDescent="0.25">
      <c r="A563" s="29">
        <v>92168</v>
      </c>
      <c r="B563" s="581"/>
      <c r="C563" s="533"/>
      <c r="D563" s="528"/>
      <c r="E563" s="140">
        <v>13</v>
      </c>
      <c r="F563" s="140" t="s">
        <v>359</v>
      </c>
      <c r="G563" s="141">
        <v>1107.67</v>
      </c>
      <c r="H563" s="269">
        <v>12795804</v>
      </c>
      <c r="I563" s="184">
        <f t="shared" si="6"/>
        <v>76.3900000000001</v>
      </c>
      <c r="J563" s="137"/>
      <c r="K563" s="20">
        <v>0</v>
      </c>
      <c r="L563" s="51" t="s">
        <v>318</v>
      </c>
      <c r="M563" s="52">
        <v>90</v>
      </c>
      <c r="N563" s="33" t="s">
        <v>24</v>
      </c>
      <c r="O563" s="66" t="s">
        <v>413</v>
      </c>
      <c r="P563" s="34"/>
      <c r="Q563" s="108"/>
      <c r="R563" s="4"/>
      <c r="S563" s="38"/>
      <c r="T563" s="267"/>
    </row>
    <row r="564" spans="1:20" ht="12" hidden="1" customHeight="1" x14ac:dyDescent="0.25">
      <c r="A564" s="29">
        <v>92171</v>
      </c>
      <c r="B564" s="581"/>
      <c r="C564" s="533"/>
      <c r="D564" s="528"/>
      <c r="E564" s="140">
        <v>14</v>
      </c>
      <c r="F564" s="140" t="s">
        <v>360</v>
      </c>
      <c r="G564" s="141">
        <v>1184.0500000000002</v>
      </c>
      <c r="H564" s="269">
        <v>13678146</v>
      </c>
      <c r="I564" s="184">
        <f t="shared" si="6"/>
        <v>76.380000000000109</v>
      </c>
      <c r="J564" s="137"/>
      <c r="K564" s="20">
        <v>0</v>
      </c>
      <c r="L564" s="51" t="s">
        <v>318</v>
      </c>
      <c r="M564" s="52">
        <v>90</v>
      </c>
      <c r="N564" s="33" t="s">
        <v>24</v>
      </c>
      <c r="O564" s="66" t="s">
        <v>414</v>
      </c>
      <c r="P564" s="34"/>
      <c r="Q564" s="108"/>
      <c r="R564" s="4"/>
      <c r="S564" s="38"/>
      <c r="T564" s="267"/>
    </row>
    <row r="565" spans="1:20" ht="12" hidden="1" customHeight="1" thickBot="1" x14ac:dyDescent="0.3">
      <c r="A565" s="29">
        <v>92174</v>
      </c>
      <c r="B565" s="582"/>
      <c r="C565" s="534"/>
      <c r="D565" s="529"/>
      <c r="E565" s="163">
        <v>15</v>
      </c>
      <c r="F565" s="163" t="s">
        <v>361</v>
      </c>
      <c r="G565" s="164">
        <v>1260.4300000000003</v>
      </c>
      <c r="H565" s="269">
        <v>14560487</v>
      </c>
      <c r="I565" s="185">
        <f t="shared" si="6"/>
        <v>76.380000000000109</v>
      </c>
      <c r="J565" s="137"/>
      <c r="K565" s="20">
        <v>0</v>
      </c>
      <c r="L565" s="51" t="s">
        <v>318</v>
      </c>
      <c r="M565" s="52">
        <v>90</v>
      </c>
      <c r="N565" s="33" t="s">
        <v>24</v>
      </c>
      <c r="O565" s="66" t="s">
        <v>415</v>
      </c>
      <c r="P565" s="34"/>
      <c r="Q565" s="108"/>
      <c r="R565" s="4"/>
      <c r="S565" s="38"/>
      <c r="T565" s="267"/>
    </row>
    <row r="566" spans="1:20" ht="19.5" hidden="1" customHeight="1" x14ac:dyDescent="0.25">
      <c r="A566" s="1"/>
      <c r="B566" s="78">
        <v>3055</v>
      </c>
      <c r="C566" s="204">
        <v>3055</v>
      </c>
      <c r="D566" s="205" t="s">
        <v>416</v>
      </c>
      <c r="E566" s="151"/>
      <c r="F566" s="151" t="s">
        <v>22</v>
      </c>
      <c r="G566" s="195">
        <v>283.02</v>
      </c>
      <c r="H566" s="269">
        <v>3269447</v>
      </c>
      <c r="I566" s="174"/>
      <c r="J566" s="20"/>
      <c r="K566" s="20">
        <v>0</v>
      </c>
      <c r="L566" s="51" t="s">
        <v>318</v>
      </c>
      <c r="M566" s="32">
        <v>100</v>
      </c>
      <c r="N566" s="33" t="s">
        <v>24</v>
      </c>
      <c r="O566" s="33">
        <v>6560</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66" s="25" t="s">
        <v>318</v>
      </c>
      <c r="S566" s="32">
        <v>100</v>
      </c>
      <c r="T566" s="267"/>
    </row>
    <row r="567" spans="1:20" ht="42.75" x14ac:dyDescent="0.25">
      <c r="A567" s="1"/>
      <c r="B567" s="78"/>
      <c r="C567" s="140">
        <v>90064</v>
      </c>
      <c r="D567" s="157" t="s">
        <v>417</v>
      </c>
      <c r="E567" s="140"/>
      <c r="F567" s="140" t="s">
        <v>22</v>
      </c>
      <c r="G567" s="141">
        <v>0</v>
      </c>
      <c r="H567" s="269">
        <v>0</v>
      </c>
      <c r="I567" s="171"/>
      <c r="J567" s="20"/>
      <c r="K567" s="20">
        <v>0</v>
      </c>
      <c r="L567" s="51" t="s">
        <v>318</v>
      </c>
      <c r="M567" s="52">
        <v>0</v>
      </c>
      <c r="N567" s="33" t="s">
        <v>24</v>
      </c>
      <c r="O567" s="33">
        <v>6560</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67" s="25" t="s">
        <v>318</v>
      </c>
      <c r="S567" s="52">
        <v>0</v>
      </c>
      <c r="T567" s="267"/>
    </row>
    <row r="568" spans="1:20" ht="120" hidden="1" customHeight="1" x14ac:dyDescent="0.25">
      <c r="A568" s="1"/>
      <c r="B568" s="78"/>
      <c r="C568" s="140">
        <v>91175</v>
      </c>
      <c r="D568" s="157" t="s">
        <v>418</v>
      </c>
      <c r="E568" s="140"/>
      <c r="F568" s="140" t="s">
        <v>22</v>
      </c>
      <c r="G568" s="141">
        <v>113.24</v>
      </c>
      <c r="H568" s="269">
        <v>1308148</v>
      </c>
      <c r="I568" s="171"/>
      <c r="J568" s="15"/>
      <c r="K568" s="20">
        <v>0</v>
      </c>
      <c r="L568" s="51" t="s">
        <v>318</v>
      </c>
      <c r="M568" s="52">
        <v>40</v>
      </c>
      <c r="N568" s="33" t="s">
        <v>24</v>
      </c>
      <c r="O568" s="33">
        <v>6560</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68" s="25" t="s">
        <v>318</v>
      </c>
      <c r="S568" s="52">
        <v>40</v>
      </c>
      <c r="T568" s="267"/>
    </row>
    <row r="569" spans="1:20" ht="123" hidden="1" customHeight="1" x14ac:dyDescent="0.25">
      <c r="A569" s="1"/>
      <c r="B569" s="78"/>
      <c r="C569" s="140">
        <v>91176</v>
      </c>
      <c r="D569" s="157" t="s">
        <v>419</v>
      </c>
      <c r="E569" s="140"/>
      <c r="F569" s="140" t="s">
        <v>22</v>
      </c>
      <c r="G569" s="141">
        <v>141.53</v>
      </c>
      <c r="H569" s="269">
        <v>1634955</v>
      </c>
      <c r="I569" s="171"/>
      <c r="J569" s="15"/>
      <c r="K569" s="20">
        <v>0</v>
      </c>
      <c r="L569" s="51" t="s">
        <v>318</v>
      </c>
      <c r="M569" s="52">
        <v>50</v>
      </c>
      <c r="N569" s="33" t="s">
        <v>24</v>
      </c>
      <c r="O569" s="33">
        <v>6560</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9" s="25" t="s">
        <v>318</v>
      </c>
      <c r="S569" s="52">
        <v>50</v>
      </c>
      <c r="T569" s="267"/>
    </row>
    <row r="570" spans="1:20" ht="124.5" hidden="1" customHeight="1" x14ac:dyDescent="0.25">
      <c r="A570" s="1"/>
      <c r="B570" s="78"/>
      <c r="C570" s="140">
        <v>91177</v>
      </c>
      <c r="D570" s="197" t="s">
        <v>420</v>
      </c>
      <c r="E570" s="140"/>
      <c r="F570" s="140" t="s">
        <v>22</v>
      </c>
      <c r="G570" s="141">
        <v>169.82</v>
      </c>
      <c r="H570" s="269">
        <v>1961761</v>
      </c>
      <c r="I570" s="171"/>
      <c r="J570" s="15"/>
      <c r="K570" s="20">
        <v>0</v>
      </c>
      <c r="L570" s="51" t="s">
        <v>318</v>
      </c>
      <c r="M570" s="52">
        <v>60</v>
      </c>
      <c r="N570" s="33" t="s">
        <v>24</v>
      </c>
      <c r="O570" s="33">
        <v>6560</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70" s="25" t="s">
        <v>318</v>
      </c>
      <c r="S570" s="52">
        <v>60</v>
      </c>
      <c r="T570" s="267"/>
    </row>
    <row r="571" spans="1:20" ht="120.75" hidden="1" customHeight="1" x14ac:dyDescent="0.25">
      <c r="A571" s="1"/>
      <c r="B571" s="78"/>
      <c r="C571" s="148">
        <v>92175</v>
      </c>
      <c r="D571" s="157" t="s">
        <v>421</v>
      </c>
      <c r="E571" s="140"/>
      <c r="F571" s="140" t="s">
        <v>22</v>
      </c>
      <c r="G571" s="141">
        <v>198.15</v>
      </c>
      <c r="H571" s="269">
        <v>2289029</v>
      </c>
      <c r="I571" s="171"/>
      <c r="J571" s="20"/>
      <c r="K571" s="20">
        <v>0</v>
      </c>
      <c r="L571" s="51" t="s">
        <v>318</v>
      </c>
      <c r="M571" s="52">
        <v>70</v>
      </c>
      <c r="N571" s="33" t="s">
        <v>24</v>
      </c>
      <c r="O571" s="33">
        <v>6560</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71" s="25" t="s">
        <v>318</v>
      </c>
      <c r="S571" s="52">
        <v>70</v>
      </c>
      <c r="T571" s="267"/>
    </row>
    <row r="572" spans="1:20" ht="120.75" hidden="1" customHeight="1" x14ac:dyDescent="0.25">
      <c r="A572" s="1"/>
      <c r="B572" s="78"/>
      <c r="C572" s="148">
        <v>92176</v>
      </c>
      <c r="D572" s="157" t="s">
        <v>422</v>
      </c>
      <c r="E572" s="140"/>
      <c r="F572" s="140" t="s">
        <v>22</v>
      </c>
      <c r="G572" s="141">
        <v>226.44</v>
      </c>
      <c r="H572" s="269">
        <v>2615835</v>
      </c>
      <c r="I572" s="171"/>
      <c r="J572" s="20"/>
      <c r="K572" s="20">
        <v>0</v>
      </c>
      <c r="L572" s="51" t="s">
        <v>318</v>
      </c>
      <c r="M572" s="52">
        <v>80</v>
      </c>
      <c r="N572" s="33" t="s">
        <v>24</v>
      </c>
      <c r="O572" s="33">
        <v>6560</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72" s="25" t="s">
        <v>318</v>
      </c>
      <c r="S572" s="52">
        <v>80</v>
      </c>
      <c r="T572" s="267"/>
    </row>
    <row r="573" spans="1:20" ht="123.75" hidden="1" customHeight="1" x14ac:dyDescent="0.25">
      <c r="A573" s="1"/>
      <c r="B573" s="78"/>
      <c r="C573" s="148">
        <v>92177</v>
      </c>
      <c r="D573" s="157" t="s">
        <v>423</v>
      </c>
      <c r="E573" s="140"/>
      <c r="F573" s="140" t="s">
        <v>22</v>
      </c>
      <c r="G573" s="141">
        <v>254.73</v>
      </c>
      <c r="H573" s="269">
        <v>2942641</v>
      </c>
      <c r="I573" s="171"/>
      <c r="J573" s="20"/>
      <c r="K573" s="20">
        <v>0</v>
      </c>
      <c r="L573" s="51" t="s">
        <v>318</v>
      </c>
      <c r="M573" s="52">
        <v>90</v>
      </c>
      <c r="N573" s="33" t="s">
        <v>24</v>
      </c>
      <c r="O573" s="33">
        <v>6560</v>
      </c>
      <c r="P573" s="34"/>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73" s="25" t="s">
        <v>318</v>
      </c>
      <c r="S573" s="52">
        <v>90</v>
      </c>
      <c r="T573" s="267"/>
    </row>
    <row r="574" spans="1:20" hidden="1" x14ac:dyDescent="0.25">
      <c r="A574" s="1"/>
      <c r="B574" s="104">
        <v>3056</v>
      </c>
      <c r="C574" s="155">
        <v>3056</v>
      </c>
      <c r="D574" s="157" t="s">
        <v>424</v>
      </c>
      <c r="E574" s="140"/>
      <c r="F574" s="140" t="s">
        <v>22</v>
      </c>
      <c r="G574" s="141">
        <v>62.35</v>
      </c>
      <c r="H574" s="269">
        <v>720267</v>
      </c>
      <c r="I574" s="171"/>
      <c r="J574" s="20"/>
      <c r="K574" s="20">
        <v>0</v>
      </c>
      <c r="L574" s="51" t="s">
        <v>318</v>
      </c>
      <c r="M574" s="32">
        <v>100</v>
      </c>
      <c r="N574" s="33" t="s">
        <v>24</v>
      </c>
      <c r="O574" s="33">
        <v>1875</v>
      </c>
      <c r="P574" s="34"/>
      <c r="Q57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74" s="25" t="s">
        <v>318</v>
      </c>
      <c r="S574" s="32">
        <v>100</v>
      </c>
      <c r="T574" s="267"/>
    </row>
    <row r="575" spans="1:20" ht="57.75" thickBot="1" x14ac:dyDescent="0.3">
      <c r="A575" s="1"/>
      <c r="B575" s="104"/>
      <c r="C575" s="140">
        <v>90065</v>
      </c>
      <c r="D575" s="157" t="s">
        <v>425</v>
      </c>
      <c r="E575" s="140"/>
      <c r="F575" s="140" t="s">
        <v>22</v>
      </c>
      <c r="G575" s="141">
        <v>0</v>
      </c>
      <c r="H575" s="269">
        <v>0</v>
      </c>
      <c r="I575" s="171"/>
      <c r="J575" s="20"/>
      <c r="K575" s="20">
        <v>0</v>
      </c>
      <c r="L575" s="51" t="s">
        <v>318</v>
      </c>
      <c r="M575" s="52">
        <v>0</v>
      </c>
      <c r="N575" s="33" t="s">
        <v>24</v>
      </c>
      <c r="O575" s="33">
        <v>1875</v>
      </c>
      <c r="P575" s="34"/>
      <c r="Q5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75" s="25" t="s">
        <v>318</v>
      </c>
      <c r="S575" s="52">
        <v>0</v>
      </c>
      <c r="T575" s="267"/>
    </row>
    <row r="576" spans="1:20" ht="114.75" hidden="1" thickBot="1" x14ac:dyDescent="0.3">
      <c r="A576" s="1"/>
      <c r="B576" s="104"/>
      <c r="C576" s="140">
        <v>91178</v>
      </c>
      <c r="D576" s="157" t="s">
        <v>426</v>
      </c>
      <c r="E576" s="140"/>
      <c r="F576" s="140" t="s">
        <v>22</v>
      </c>
      <c r="G576" s="141">
        <v>24.94</v>
      </c>
      <c r="H576" s="269">
        <v>288107</v>
      </c>
      <c r="I576" s="171"/>
      <c r="J576" s="20"/>
      <c r="K576" s="20">
        <v>0</v>
      </c>
      <c r="L576" s="51" t="s">
        <v>318</v>
      </c>
      <c r="M576" s="52">
        <v>40</v>
      </c>
      <c r="N576" s="33" t="s">
        <v>24</v>
      </c>
      <c r="O576" s="33">
        <v>1875</v>
      </c>
      <c r="P576" s="34"/>
      <c r="Q57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76" s="25" t="s">
        <v>318</v>
      </c>
      <c r="S576" s="52">
        <v>40</v>
      </c>
      <c r="T576" s="267"/>
    </row>
    <row r="577" spans="1:20" ht="114.75" hidden="1" thickBot="1" x14ac:dyDescent="0.3">
      <c r="A577" s="1"/>
      <c r="B577" s="104"/>
      <c r="C577" s="140">
        <v>91179</v>
      </c>
      <c r="D577" s="157" t="s">
        <v>427</v>
      </c>
      <c r="E577" s="140"/>
      <c r="F577" s="140" t="s">
        <v>22</v>
      </c>
      <c r="G577" s="141">
        <v>31.22</v>
      </c>
      <c r="H577" s="269">
        <v>360653</v>
      </c>
      <c r="I577" s="171"/>
      <c r="J577" s="20"/>
      <c r="K577" s="20">
        <v>0</v>
      </c>
      <c r="L577" s="51" t="s">
        <v>318</v>
      </c>
      <c r="M577" s="52">
        <v>50</v>
      </c>
      <c r="N577" s="33" t="s">
        <v>24</v>
      </c>
      <c r="O577" s="33">
        <v>1875</v>
      </c>
      <c r="P577" s="34"/>
      <c r="Q57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77" s="25" t="s">
        <v>318</v>
      </c>
      <c r="S577" s="52">
        <v>50</v>
      </c>
      <c r="T577" s="267"/>
    </row>
    <row r="578" spans="1:20" ht="124.5" hidden="1" customHeight="1" x14ac:dyDescent="0.25">
      <c r="A578" s="1"/>
      <c r="B578" s="104"/>
      <c r="C578" s="140">
        <v>91180</v>
      </c>
      <c r="D578" s="197" t="s">
        <v>428</v>
      </c>
      <c r="E578" s="140"/>
      <c r="F578" s="140" t="s">
        <v>22</v>
      </c>
      <c r="G578" s="141">
        <v>37.409999999999997</v>
      </c>
      <c r="H578" s="269">
        <v>432160</v>
      </c>
      <c r="I578" s="171"/>
      <c r="J578" s="20"/>
      <c r="K578" s="20">
        <v>0</v>
      </c>
      <c r="L578" s="51" t="s">
        <v>318</v>
      </c>
      <c r="M578" s="52">
        <v>60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78" s="25" t="s">
        <v>318</v>
      </c>
      <c r="S578" s="52">
        <v>60</v>
      </c>
      <c r="T578" s="267"/>
    </row>
    <row r="579" spans="1:20" ht="114.75" hidden="1" thickBot="1" x14ac:dyDescent="0.3">
      <c r="A579" s="1"/>
      <c r="B579" s="104"/>
      <c r="C579" s="148">
        <v>92178</v>
      </c>
      <c r="D579" s="157" t="s">
        <v>429</v>
      </c>
      <c r="E579" s="140"/>
      <c r="F579" s="140" t="s">
        <v>22</v>
      </c>
      <c r="G579" s="141">
        <v>43.64</v>
      </c>
      <c r="H579" s="269">
        <v>504129</v>
      </c>
      <c r="I579" s="171"/>
      <c r="J579" s="20"/>
      <c r="K579" s="20">
        <v>0</v>
      </c>
      <c r="L579" s="51" t="s">
        <v>318</v>
      </c>
      <c r="M579" s="52">
        <v>70</v>
      </c>
      <c r="N579" s="33" t="s">
        <v>24</v>
      </c>
      <c r="O579" s="33">
        <v>1875</v>
      </c>
      <c r="P579" s="34"/>
      <c r="Q5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9" s="25" t="s">
        <v>318</v>
      </c>
      <c r="S579" s="52">
        <v>70</v>
      </c>
      <c r="T579" s="267"/>
    </row>
    <row r="580" spans="1:20" ht="114.75" hidden="1" thickBot="1" x14ac:dyDescent="0.3">
      <c r="A580" s="1"/>
      <c r="B580" s="104"/>
      <c r="C580" s="148">
        <v>92179</v>
      </c>
      <c r="D580" s="157" t="s">
        <v>430</v>
      </c>
      <c r="E580" s="140"/>
      <c r="F580" s="140" t="s">
        <v>22</v>
      </c>
      <c r="G580" s="141">
        <v>49.88</v>
      </c>
      <c r="H580" s="269">
        <v>576214</v>
      </c>
      <c r="I580" s="171"/>
      <c r="J580" s="20"/>
      <c r="K580" s="20">
        <v>0</v>
      </c>
      <c r="L580" s="51" t="s">
        <v>318</v>
      </c>
      <c r="M580" s="52">
        <v>80</v>
      </c>
      <c r="N580" s="33" t="s">
        <v>24</v>
      </c>
      <c r="O580" s="33">
        <v>1875</v>
      </c>
      <c r="P580" s="34"/>
      <c r="Q5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80" s="25" t="s">
        <v>318</v>
      </c>
      <c r="S580" s="52">
        <v>80</v>
      </c>
      <c r="T580" s="267"/>
    </row>
    <row r="581" spans="1:20" ht="114.75" hidden="1" thickBot="1" x14ac:dyDescent="0.3">
      <c r="A581" s="1"/>
      <c r="B581" s="104"/>
      <c r="C581" s="209">
        <v>92180</v>
      </c>
      <c r="D581" s="165" t="s">
        <v>431</v>
      </c>
      <c r="E581" s="150"/>
      <c r="F581" s="150" t="s">
        <v>22</v>
      </c>
      <c r="G581" s="158">
        <v>56.15</v>
      </c>
      <c r="H581" s="269">
        <v>648645</v>
      </c>
      <c r="I581" s="171"/>
      <c r="J581" s="20"/>
      <c r="K581" s="20">
        <v>0</v>
      </c>
      <c r="L581" s="51" t="s">
        <v>318</v>
      </c>
      <c r="M581" s="52">
        <v>90</v>
      </c>
      <c r="N581" s="33" t="s">
        <v>24</v>
      </c>
      <c r="O581" s="33">
        <v>1875</v>
      </c>
      <c r="P581" s="34"/>
      <c r="Q5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81" s="25" t="s">
        <v>318</v>
      </c>
      <c r="S581" s="52">
        <v>90</v>
      </c>
      <c r="T581" s="267"/>
    </row>
    <row r="582" spans="1:20" ht="15" hidden="1" customHeight="1" x14ac:dyDescent="0.25">
      <c r="A582" s="105"/>
      <c r="B582" s="104">
        <v>3057</v>
      </c>
      <c r="C582" s="519">
        <v>3057</v>
      </c>
      <c r="D582" s="524" t="s">
        <v>432</v>
      </c>
      <c r="E582" s="161">
        <v>1</v>
      </c>
      <c r="F582" s="161" t="s">
        <v>433</v>
      </c>
      <c r="G582" s="162">
        <v>396.98</v>
      </c>
      <c r="H582" s="269">
        <v>4585913</v>
      </c>
      <c r="I582" s="171"/>
      <c r="J582" s="15"/>
      <c r="K582" s="20">
        <v>0</v>
      </c>
      <c r="L582" s="51" t="s">
        <v>318</v>
      </c>
      <c r="M582" s="32">
        <v>100</v>
      </c>
      <c r="N582" s="33" t="s">
        <v>24</v>
      </c>
      <c r="O582" s="33">
        <v>1875</v>
      </c>
      <c r="P582" s="106"/>
      <c r="Q58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82" s="25" t="s">
        <v>318</v>
      </c>
      <c r="S582" s="32">
        <v>100</v>
      </c>
      <c r="T582" s="267"/>
    </row>
    <row r="583" spans="1:20" ht="15" hidden="1" customHeight="1" x14ac:dyDescent="0.25">
      <c r="A583" s="107">
        <v>3058</v>
      </c>
      <c r="B583" s="104"/>
      <c r="C583" s="523"/>
      <c r="D583" s="525"/>
      <c r="E583" s="140">
        <v>2</v>
      </c>
      <c r="F583" s="140" t="s">
        <v>434</v>
      </c>
      <c r="G583" s="141">
        <v>769.78</v>
      </c>
      <c r="H583" s="269">
        <v>8892499</v>
      </c>
      <c r="I583" s="186">
        <f>+G583-G582</f>
        <v>372.79999999999995</v>
      </c>
      <c r="J583" s="264">
        <v>372.8</v>
      </c>
      <c r="K583" s="268">
        <v>4306586</v>
      </c>
      <c r="L583" s="51" t="s">
        <v>318</v>
      </c>
      <c r="M583" s="32">
        <v>100</v>
      </c>
      <c r="N583" s="33" t="s">
        <v>24</v>
      </c>
      <c r="O583" s="33">
        <v>1875</v>
      </c>
      <c r="P583" s="106"/>
      <c r="Q583" s="106"/>
      <c r="R583" s="108"/>
      <c r="S583" s="38"/>
      <c r="T583" s="267"/>
    </row>
    <row r="584" spans="1:20" ht="15" hidden="1" customHeight="1" x14ac:dyDescent="0.25">
      <c r="A584" s="107">
        <v>3059</v>
      </c>
      <c r="B584" s="104"/>
      <c r="C584" s="523"/>
      <c r="D584" s="525"/>
      <c r="E584" s="140">
        <v>3</v>
      </c>
      <c r="F584" s="140" t="s">
        <v>435</v>
      </c>
      <c r="G584" s="141">
        <v>1142.58</v>
      </c>
      <c r="H584" s="269">
        <v>13199084</v>
      </c>
      <c r="I584" s="186">
        <f>+G584-G583</f>
        <v>372.79999999999995</v>
      </c>
      <c r="J584" s="91"/>
      <c r="K584" s="20">
        <v>0</v>
      </c>
      <c r="L584" s="51" t="s">
        <v>318</v>
      </c>
      <c r="M584" s="32">
        <v>100</v>
      </c>
      <c r="N584" s="33" t="s">
        <v>24</v>
      </c>
      <c r="O584" s="33">
        <v>1875</v>
      </c>
      <c r="P584" s="106"/>
      <c r="Q584" s="106"/>
      <c r="R584" s="108"/>
      <c r="S584" s="38"/>
      <c r="T584" s="267"/>
    </row>
    <row r="585" spans="1:20" ht="27.75" hidden="1" customHeight="1" x14ac:dyDescent="0.25">
      <c r="A585" s="107">
        <v>3060</v>
      </c>
      <c r="B585" s="104"/>
      <c r="C585" s="523"/>
      <c r="D585" s="525"/>
      <c r="E585" s="140">
        <v>4</v>
      </c>
      <c r="F585" s="140" t="s">
        <v>436</v>
      </c>
      <c r="G585" s="141">
        <v>1515.38</v>
      </c>
      <c r="H585" s="269">
        <v>17505670</v>
      </c>
      <c r="I585" s="186">
        <f>+G585-G584</f>
        <v>372.80000000000018</v>
      </c>
      <c r="J585" s="91"/>
      <c r="K585" s="20">
        <v>0</v>
      </c>
      <c r="L585" s="51" t="s">
        <v>318</v>
      </c>
      <c r="M585" s="32">
        <v>100</v>
      </c>
      <c r="N585" s="33" t="s">
        <v>24</v>
      </c>
      <c r="O585" s="33">
        <v>1875</v>
      </c>
      <c r="P585" s="106"/>
      <c r="Q585" s="106"/>
      <c r="R585" s="108"/>
      <c r="S585" s="38"/>
      <c r="T585" s="267"/>
    </row>
    <row r="586" spans="1:20" ht="28.5" hidden="1" customHeight="1" thickBot="1" x14ac:dyDescent="0.3">
      <c r="A586" s="107">
        <v>3061</v>
      </c>
      <c r="B586" s="104"/>
      <c r="C586" s="520"/>
      <c r="D586" s="526"/>
      <c r="E586" s="163">
        <v>5</v>
      </c>
      <c r="F586" s="163" t="s">
        <v>437</v>
      </c>
      <c r="G586" s="164">
        <v>1888.18</v>
      </c>
      <c r="H586" s="269">
        <v>21812255</v>
      </c>
      <c r="I586" s="189">
        <f>+G586-G585</f>
        <v>372.79999999999995</v>
      </c>
      <c r="J586" s="91"/>
      <c r="K586" s="20">
        <v>0</v>
      </c>
      <c r="L586" s="51" t="s">
        <v>318</v>
      </c>
      <c r="M586" s="32">
        <v>100</v>
      </c>
      <c r="N586" s="33" t="s">
        <v>24</v>
      </c>
      <c r="O586" s="33">
        <v>1875</v>
      </c>
      <c r="P586" s="106"/>
      <c r="Q586" s="106"/>
      <c r="R586" s="108"/>
      <c r="S586" s="38"/>
      <c r="T586" s="267"/>
    </row>
    <row r="587" spans="1:20" ht="15" customHeight="1" x14ac:dyDescent="0.25">
      <c r="A587" s="1"/>
      <c r="B587" s="104"/>
      <c r="C587" s="576">
        <v>90066</v>
      </c>
      <c r="D587" s="527" t="s">
        <v>438</v>
      </c>
      <c r="E587" s="161">
        <v>1</v>
      </c>
      <c r="F587" s="161" t="s">
        <v>433</v>
      </c>
      <c r="G587" s="162">
        <v>0</v>
      </c>
      <c r="H587" s="269">
        <v>0</v>
      </c>
      <c r="I587" s="175"/>
      <c r="J587" s="15"/>
      <c r="K587" s="20">
        <v>0</v>
      </c>
      <c r="L587" s="51" t="s">
        <v>318</v>
      </c>
      <c r="M587" s="52">
        <v>0</v>
      </c>
      <c r="N587" s="33" t="s">
        <v>24</v>
      </c>
      <c r="O587" s="33">
        <v>1875</v>
      </c>
      <c r="P587" s="34"/>
      <c r="Q58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87" s="25" t="s">
        <v>318</v>
      </c>
      <c r="S587" s="52">
        <v>0</v>
      </c>
      <c r="T587" s="267"/>
    </row>
    <row r="588" spans="1:20" ht="15" customHeight="1" x14ac:dyDescent="0.25">
      <c r="A588" s="19">
        <v>90067</v>
      </c>
      <c r="B588" s="104"/>
      <c r="C588" s="577"/>
      <c r="D588" s="528"/>
      <c r="E588" s="140">
        <v>2</v>
      </c>
      <c r="F588" s="140" t="s">
        <v>434</v>
      </c>
      <c r="G588" s="141">
        <v>0</v>
      </c>
      <c r="H588" s="269">
        <v>0</v>
      </c>
      <c r="I588" s="176"/>
      <c r="J588" s="15"/>
      <c r="K588" s="20">
        <v>0</v>
      </c>
      <c r="L588" s="51" t="s">
        <v>318</v>
      </c>
      <c r="M588" s="52">
        <v>0</v>
      </c>
      <c r="N588" s="33" t="s">
        <v>24</v>
      </c>
      <c r="O588" s="33">
        <v>1875</v>
      </c>
      <c r="P588" s="34"/>
      <c r="Q588" s="106"/>
      <c r="R588" s="4"/>
      <c r="S588" s="38"/>
      <c r="T588" s="267"/>
    </row>
    <row r="589" spans="1:20" ht="15" customHeight="1" x14ac:dyDescent="0.25">
      <c r="A589" s="19">
        <v>90068</v>
      </c>
      <c r="B589" s="104"/>
      <c r="C589" s="577"/>
      <c r="D589" s="528"/>
      <c r="E589" s="140">
        <v>3</v>
      </c>
      <c r="F589" s="140" t="s">
        <v>435</v>
      </c>
      <c r="G589" s="141">
        <v>0</v>
      </c>
      <c r="H589" s="269">
        <v>0</v>
      </c>
      <c r="I589" s="176"/>
      <c r="J589" s="91"/>
      <c r="K589" s="20">
        <v>0</v>
      </c>
      <c r="L589" s="51" t="s">
        <v>318</v>
      </c>
      <c r="M589" s="52">
        <v>0</v>
      </c>
      <c r="N589" s="33" t="s">
        <v>24</v>
      </c>
      <c r="O589" s="33">
        <v>1875</v>
      </c>
      <c r="P589" s="34"/>
      <c r="Q589" s="106"/>
      <c r="R589" s="4"/>
      <c r="S589" s="38"/>
      <c r="T589" s="267"/>
    </row>
    <row r="590" spans="1:20" ht="29.25" customHeight="1" x14ac:dyDescent="0.25">
      <c r="A590" s="19">
        <v>90069</v>
      </c>
      <c r="B590" s="104"/>
      <c r="C590" s="577"/>
      <c r="D590" s="528"/>
      <c r="E590" s="140">
        <v>4</v>
      </c>
      <c r="F590" s="140" t="s">
        <v>436</v>
      </c>
      <c r="G590" s="141">
        <v>0</v>
      </c>
      <c r="H590" s="269">
        <v>0</v>
      </c>
      <c r="I590" s="176"/>
      <c r="J590" s="15"/>
      <c r="K590" s="20">
        <v>0</v>
      </c>
      <c r="L590" s="51" t="s">
        <v>318</v>
      </c>
      <c r="M590" s="52">
        <v>0</v>
      </c>
      <c r="N590" s="33" t="s">
        <v>24</v>
      </c>
      <c r="O590" s="33">
        <v>1875</v>
      </c>
      <c r="P590" s="34"/>
      <c r="Q590" s="106"/>
      <c r="R590" s="4"/>
      <c r="S590" s="38"/>
      <c r="T590" s="267"/>
    </row>
    <row r="591" spans="1:20" ht="28.5" customHeight="1" thickBot="1" x14ac:dyDescent="0.3">
      <c r="A591" s="19">
        <v>90070</v>
      </c>
      <c r="B591" s="104"/>
      <c r="C591" s="578"/>
      <c r="D591" s="529"/>
      <c r="E591" s="163">
        <v>5</v>
      </c>
      <c r="F591" s="163" t="s">
        <v>437</v>
      </c>
      <c r="G591" s="164">
        <v>0</v>
      </c>
      <c r="H591" s="269">
        <v>0</v>
      </c>
      <c r="I591" s="177"/>
      <c r="J591" s="15"/>
      <c r="K591" s="20">
        <v>0</v>
      </c>
      <c r="L591" s="51" t="s">
        <v>318</v>
      </c>
      <c r="M591" s="52">
        <v>0</v>
      </c>
      <c r="N591" s="33" t="s">
        <v>24</v>
      </c>
      <c r="O591" s="33">
        <v>1875</v>
      </c>
      <c r="P591" s="34"/>
      <c r="Q591" s="106"/>
      <c r="R591" s="4"/>
      <c r="S591" s="38"/>
      <c r="T591" s="267"/>
    </row>
    <row r="592" spans="1:20" ht="29.25" hidden="1" customHeight="1" x14ac:dyDescent="0.25">
      <c r="A592" s="1"/>
      <c r="B592" s="104"/>
      <c r="C592" s="576">
        <v>91181</v>
      </c>
      <c r="D592" s="527" t="s">
        <v>439</v>
      </c>
      <c r="E592" s="161">
        <v>1</v>
      </c>
      <c r="F592" s="161" t="s">
        <v>433</v>
      </c>
      <c r="G592" s="162">
        <v>158.79</v>
      </c>
      <c r="H592" s="269">
        <v>1834342</v>
      </c>
      <c r="I592" s="175"/>
      <c r="J592" s="91"/>
      <c r="K592" s="20">
        <v>0</v>
      </c>
      <c r="L592" s="51" t="s">
        <v>318</v>
      </c>
      <c r="M592" s="52">
        <v>40</v>
      </c>
      <c r="N592" s="33" t="s">
        <v>24</v>
      </c>
      <c r="O592" s="33">
        <v>1875</v>
      </c>
      <c r="P592" s="34"/>
      <c r="Q59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92" s="25" t="s">
        <v>318</v>
      </c>
      <c r="S592" s="52">
        <v>40</v>
      </c>
      <c r="T592" s="267"/>
    </row>
    <row r="593" spans="1:20" ht="29.25" hidden="1" customHeight="1" x14ac:dyDescent="0.25">
      <c r="A593" s="19">
        <v>91184</v>
      </c>
      <c r="B593" s="104"/>
      <c r="C593" s="577"/>
      <c r="D593" s="528"/>
      <c r="E593" s="140">
        <v>2</v>
      </c>
      <c r="F593" s="140" t="s">
        <v>434</v>
      </c>
      <c r="G593" s="141">
        <v>307.91000000000003</v>
      </c>
      <c r="H593" s="269">
        <v>3556976</v>
      </c>
      <c r="I593" s="184">
        <f>+G593-G592</f>
        <v>149.12000000000003</v>
      </c>
      <c r="J593" s="264">
        <v>149.12000000000003</v>
      </c>
      <c r="K593" s="268">
        <v>1722634</v>
      </c>
      <c r="L593" s="51" t="s">
        <v>318</v>
      </c>
      <c r="M593" s="52">
        <v>40</v>
      </c>
      <c r="N593" s="33" t="s">
        <v>24</v>
      </c>
      <c r="O593" s="33">
        <v>1875</v>
      </c>
      <c r="P593" s="34"/>
      <c r="Q593" s="106"/>
      <c r="R593" s="4"/>
      <c r="S593" s="38"/>
      <c r="T593" s="267"/>
    </row>
    <row r="594" spans="1:20" ht="29.25" hidden="1" customHeight="1" x14ac:dyDescent="0.25">
      <c r="A594" s="19">
        <v>91187</v>
      </c>
      <c r="B594" s="104"/>
      <c r="C594" s="577"/>
      <c r="D594" s="528"/>
      <c r="E594" s="140">
        <v>3</v>
      </c>
      <c r="F594" s="140" t="s">
        <v>435</v>
      </c>
      <c r="G594" s="141">
        <v>457.03</v>
      </c>
      <c r="H594" s="269">
        <v>5279611</v>
      </c>
      <c r="I594" s="184">
        <f>+G594-G593</f>
        <v>149.11999999999995</v>
      </c>
      <c r="J594" s="264"/>
      <c r="K594" s="20">
        <v>0</v>
      </c>
      <c r="L594" s="51" t="s">
        <v>318</v>
      </c>
      <c r="M594" s="52">
        <v>40</v>
      </c>
      <c r="N594" s="33" t="s">
        <v>24</v>
      </c>
      <c r="O594" s="33">
        <v>1875</v>
      </c>
      <c r="P594" s="34"/>
      <c r="Q594" s="106"/>
      <c r="R594" s="4"/>
      <c r="S594" s="38"/>
      <c r="T594" s="267"/>
    </row>
    <row r="595" spans="1:20" ht="29.25" hidden="1" customHeight="1" x14ac:dyDescent="0.25">
      <c r="A595" s="19">
        <v>91190</v>
      </c>
      <c r="B595" s="104"/>
      <c r="C595" s="577"/>
      <c r="D595" s="528"/>
      <c r="E595" s="140">
        <v>4</v>
      </c>
      <c r="F595" s="140" t="s">
        <v>436</v>
      </c>
      <c r="G595" s="141">
        <v>606.15</v>
      </c>
      <c r="H595" s="269">
        <v>7002245</v>
      </c>
      <c r="I595" s="184">
        <f>+G595-G594</f>
        <v>149.12</v>
      </c>
      <c r="J595" s="264"/>
      <c r="K595" s="20">
        <v>0</v>
      </c>
      <c r="L595" s="51" t="s">
        <v>318</v>
      </c>
      <c r="M595" s="52">
        <v>40</v>
      </c>
      <c r="N595" s="33" t="s">
        <v>24</v>
      </c>
      <c r="O595" s="33">
        <v>1875</v>
      </c>
      <c r="P595" s="34"/>
      <c r="Q595" s="106"/>
      <c r="R595" s="4"/>
      <c r="S595" s="38"/>
      <c r="T595" s="267"/>
    </row>
    <row r="596" spans="1:20" ht="29.25" hidden="1" customHeight="1" thickBot="1" x14ac:dyDescent="0.3">
      <c r="A596" s="19">
        <v>91193</v>
      </c>
      <c r="B596" s="104"/>
      <c r="C596" s="578"/>
      <c r="D596" s="529"/>
      <c r="E596" s="163">
        <v>5</v>
      </c>
      <c r="F596" s="163" t="s">
        <v>437</v>
      </c>
      <c r="G596" s="164">
        <v>755.27</v>
      </c>
      <c r="H596" s="269">
        <v>8724879</v>
      </c>
      <c r="I596" s="185">
        <f>+G596-G595</f>
        <v>149.12</v>
      </c>
      <c r="J596" s="264"/>
      <c r="K596" s="20">
        <v>0</v>
      </c>
      <c r="L596" s="51" t="s">
        <v>318</v>
      </c>
      <c r="M596" s="52">
        <v>40</v>
      </c>
      <c r="N596" s="33" t="s">
        <v>24</v>
      </c>
      <c r="O596" s="33">
        <v>1875</v>
      </c>
      <c r="P596" s="34"/>
      <c r="Q596" s="106"/>
      <c r="R596" s="4"/>
      <c r="S596" s="38"/>
      <c r="T596" s="267"/>
    </row>
    <row r="597" spans="1:20" ht="27.75" hidden="1" customHeight="1" x14ac:dyDescent="0.25">
      <c r="A597" s="1"/>
      <c r="B597" s="104"/>
      <c r="C597" s="576">
        <v>91182</v>
      </c>
      <c r="D597" s="527" t="s">
        <v>440</v>
      </c>
      <c r="E597" s="161">
        <v>1</v>
      </c>
      <c r="F597" s="161" t="s">
        <v>433</v>
      </c>
      <c r="G597" s="162">
        <v>198.49</v>
      </c>
      <c r="H597" s="269">
        <v>2292956</v>
      </c>
      <c r="I597" s="175"/>
      <c r="J597" s="264"/>
      <c r="K597" s="20">
        <v>0</v>
      </c>
      <c r="L597" s="51" t="s">
        <v>318</v>
      </c>
      <c r="M597" s="52">
        <v>50</v>
      </c>
      <c r="N597" s="33" t="s">
        <v>24</v>
      </c>
      <c r="O597" s="33">
        <v>1875</v>
      </c>
      <c r="P597" s="34"/>
      <c r="Q5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97" s="25" t="s">
        <v>318</v>
      </c>
      <c r="S597" s="52">
        <v>50</v>
      </c>
      <c r="T597" s="267"/>
    </row>
    <row r="598" spans="1:20" ht="32.25" hidden="1" customHeight="1" x14ac:dyDescent="0.25">
      <c r="A598" s="19">
        <v>91185</v>
      </c>
      <c r="B598" s="104"/>
      <c r="C598" s="577"/>
      <c r="D598" s="528"/>
      <c r="E598" s="140">
        <v>2</v>
      </c>
      <c r="F598" s="140" t="s">
        <v>434</v>
      </c>
      <c r="G598" s="141">
        <v>384.89</v>
      </c>
      <c r="H598" s="269">
        <v>4446249</v>
      </c>
      <c r="I598" s="184">
        <f>+G598-G597</f>
        <v>186.39999999999998</v>
      </c>
      <c r="J598" s="264">
        <v>186.39999999999998</v>
      </c>
      <c r="K598" s="268">
        <v>2153293</v>
      </c>
      <c r="L598" s="51" t="s">
        <v>318</v>
      </c>
      <c r="M598" s="52">
        <v>50</v>
      </c>
      <c r="N598" s="33" t="s">
        <v>24</v>
      </c>
      <c r="O598" s="33">
        <v>1875</v>
      </c>
      <c r="P598" s="34"/>
      <c r="Q598" s="108"/>
      <c r="R598" s="4"/>
      <c r="S598" s="38"/>
      <c r="T598" s="267"/>
    </row>
    <row r="599" spans="1:20" ht="32.25" hidden="1" customHeight="1" x14ac:dyDescent="0.25">
      <c r="A599" s="19">
        <v>91188</v>
      </c>
      <c r="B599" s="104"/>
      <c r="C599" s="577"/>
      <c r="D599" s="528"/>
      <c r="E599" s="140">
        <v>3</v>
      </c>
      <c r="F599" s="140" t="s">
        <v>435</v>
      </c>
      <c r="G599" s="141">
        <v>571.29</v>
      </c>
      <c r="H599" s="269">
        <v>6599542</v>
      </c>
      <c r="I599" s="184">
        <f>+G599-G598</f>
        <v>186.39999999999998</v>
      </c>
      <c r="J599" s="264"/>
      <c r="K599" s="20">
        <v>0</v>
      </c>
      <c r="L599" s="51" t="s">
        <v>318</v>
      </c>
      <c r="M599" s="52">
        <v>50</v>
      </c>
      <c r="N599" s="33" t="s">
        <v>24</v>
      </c>
      <c r="O599" s="33">
        <v>1875</v>
      </c>
      <c r="P599" s="34"/>
      <c r="Q599" s="108"/>
      <c r="R599" s="4"/>
      <c r="S599" s="38"/>
      <c r="T599" s="267"/>
    </row>
    <row r="600" spans="1:20" ht="32.25" hidden="1" customHeight="1" x14ac:dyDescent="0.25">
      <c r="A600" s="19">
        <v>91191</v>
      </c>
      <c r="B600" s="104"/>
      <c r="C600" s="577"/>
      <c r="D600" s="528"/>
      <c r="E600" s="140">
        <v>4</v>
      </c>
      <c r="F600" s="140" t="s">
        <v>436</v>
      </c>
      <c r="G600" s="141">
        <v>757.69</v>
      </c>
      <c r="H600" s="269">
        <v>8752835</v>
      </c>
      <c r="I600" s="184">
        <f>+G600-G599</f>
        <v>186.40000000000009</v>
      </c>
      <c r="J600" s="264"/>
      <c r="K600" s="20">
        <v>0</v>
      </c>
      <c r="L600" s="51" t="s">
        <v>318</v>
      </c>
      <c r="M600" s="52">
        <v>50</v>
      </c>
      <c r="N600" s="33" t="s">
        <v>24</v>
      </c>
      <c r="O600" s="33">
        <v>1875</v>
      </c>
      <c r="P600" s="34"/>
      <c r="Q600" s="108"/>
      <c r="R600" s="4"/>
      <c r="S600" s="38"/>
      <c r="T600" s="267"/>
    </row>
    <row r="601" spans="1:20" ht="32.25" hidden="1" customHeight="1" thickBot="1" x14ac:dyDescent="0.3">
      <c r="A601" s="19">
        <v>91194</v>
      </c>
      <c r="B601" s="104"/>
      <c r="C601" s="578"/>
      <c r="D601" s="529"/>
      <c r="E601" s="163">
        <v>5</v>
      </c>
      <c r="F601" s="163" t="s">
        <v>437</v>
      </c>
      <c r="G601" s="164">
        <v>944.09</v>
      </c>
      <c r="H601" s="269">
        <v>10906128</v>
      </c>
      <c r="I601" s="181">
        <f>+G601-G600</f>
        <v>186.39999999999998</v>
      </c>
      <c r="J601" s="264"/>
      <c r="K601" s="20">
        <v>0</v>
      </c>
      <c r="L601" s="51" t="s">
        <v>318</v>
      </c>
      <c r="M601" s="52">
        <v>50</v>
      </c>
      <c r="N601" s="33" t="s">
        <v>24</v>
      </c>
      <c r="O601" s="33">
        <v>1875</v>
      </c>
      <c r="P601" s="34"/>
      <c r="Q601" s="108"/>
      <c r="R601" s="4"/>
      <c r="S601" s="38"/>
      <c r="T601" s="267"/>
    </row>
    <row r="602" spans="1:20" ht="30.75" hidden="1" customHeight="1" x14ac:dyDescent="0.25">
      <c r="A602" s="1"/>
      <c r="B602" s="104"/>
      <c r="C602" s="576">
        <v>91183</v>
      </c>
      <c r="D602" s="573" t="s">
        <v>441</v>
      </c>
      <c r="E602" s="161">
        <v>1</v>
      </c>
      <c r="F602" s="161" t="s">
        <v>433</v>
      </c>
      <c r="G602" s="162">
        <v>238.23</v>
      </c>
      <c r="H602" s="269">
        <v>2752033</v>
      </c>
      <c r="I602" s="175"/>
      <c r="J602" s="264"/>
      <c r="K602" s="20">
        <v>0</v>
      </c>
      <c r="L602" s="51" t="s">
        <v>318</v>
      </c>
      <c r="M602" s="52">
        <v>60</v>
      </c>
      <c r="N602" s="33" t="s">
        <v>24</v>
      </c>
      <c r="O602" s="33">
        <v>1875</v>
      </c>
      <c r="P602" s="34"/>
      <c r="Q6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02" s="25" t="s">
        <v>318</v>
      </c>
      <c r="S602" s="52">
        <v>60</v>
      </c>
      <c r="T602" s="267"/>
    </row>
    <row r="603" spans="1:20" ht="30.75" hidden="1" customHeight="1" x14ac:dyDescent="0.25">
      <c r="A603" s="19">
        <v>91186</v>
      </c>
      <c r="B603" s="104"/>
      <c r="C603" s="577"/>
      <c r="D603" s="574"/>
      <c r="E603" s="140">
        <v>2</v>
      </c>
      <c r="F603" s="140" t="s">
        <v>434</v>
      </c>
      <c r="G603" s="141">
        <v>461.91</v>
      </c>
      <c r="H603" s="269">
        <v>5335984</v>
      </c>
      <c r="I603" s="184">
        <f>+G603-G602</f>
        <v>223.68000000000004</v>
      </c>
      <c r="J603" s="264">
        <v>223.68000000000004</v>
      </c>
      <c r="K603" s="268">
        <v>2583951</v>
      </c>
      <c r="L603" s="51" t="s">
        <v>318</v>
      </c>
      <c r="M603" s="52">
        <v>60</v>
      </c>
      <c r="N603" s="33" t="s">
        <v>24</v>
      </c>
      <c r="O603" s="33">
        <v>1875</v>
      </c>
      <c r="P603" s="34"/>
      <c r="Q603" s="108"/>
      <c r="R603" s="4"/>
      <c r="S603" s="38"/>
      <c r="T603" s="267"/>
    </row>
    <row r="604" spans="1:20" ht="30.75" hidden="1" customHeight="1" x14ac:dyDescent="0.25">
      <c r="A604" s="19">
        <v>91189</v>
      </c>
      <c r="B604" s="104"/>
      <c r="C604" s="577"/>
      <c r="D604" s="574"/>
      <c r="E604" s="140">
        <v>3</v>
      </c>
      <c r="F604" s="140" t="s">
        <v>435</v>
      </c>
      <c r="G604" s="141">
        <v>685.59</v>
      </c>
      <c r="H604" s="269">
        <v>7919936</v>
      </c>
      <c r="I604" s="184">
        <f>+G604-G603</f>
        <v>223.68</v>
      </c>
      <c r="J604" s="264"/>
      <c r="K604" s="20">
        <v>0</v>
      </c>
      <c r="L604" s="51" t="s">
        <v>318</v>
      </c>
      <c r="M604" s="52">
        <v>60</v>
      </c>
      <c r="N604" s="33" t="s">
        <v>24</v>
      </c>
      <c r="O604" s="33">
        <v>1875</v>
      </c>
      <c r="P604" s="34"/>
      <c r="Q604" s="108"/>
      <c r="R604" s="4"/>
      <c r="S604" s="38"/>
      <c r="T604" s="267"/>
    </row>
    <row r="605" spans="1:20" ht="30.75" hidden="1" customHeight="1" x14ac:dyDescent="0.25">
      <c r="A605" s="19">
        <v>91192</v>
      </c>
      <c r="B605" s="104"/>
      <c r="C605" s="577"/>
      <c r="D605" s="574"/>
      <c r="E605" s="140">
        <v>4</v>
      </c>
      <c r="F605" s="140" t="s">
        <v>436</v>
      </c>
      <c r="G605" s="141">
        <v>909.27</v>
      </c>
      <c r="H605" s="269">
        <v>10503887</v>
      </c>
      <c r="I605" s="184">
        <f>+G605-G604</f>
        <v>223.67999999999995</v>
      </c>
      <c r="J605" s="264"/>
      <c r="K605" s="20">
        <v>0</v>
      </c>
      <c r="L605" s="51" t="s">
        <v>318</v>
      </c>
      <c r="M605" s="52">
        <v>60</v>
      </c>
      <c r="N605" s="33" t="s">
        <v>24</v>
      </c>
      <c r="O605" s="33">
        <v>1875</v>
      </c>
      <c r="P605" s="34"/>
      <c r="Q605" s="108"/>
      <c r="R605" s="4"/>
      <c r="S605" s="38"/>
      <c r="T605" s="267"/>
    </row>
    <row r="606" spans="1:20" ht="30.75" hidden="1" customHeight="1" thickBot="1" x14ac:dyDescent="0.3">
      <c r="A606" s="19">
        <v>91195</v>
      </c>
      <c r="B606" s="104"/>
      <c r="C606" s="578"/>
      <c r="D606" s="575"/>
      <c r="E606" s="163">
        <v>5</v>
      </c>
      <c r="F606" s="163" t="s">
        <v>437</v>
      </c>
      <c r="G606" s="164">
        <v>1132.95</v>
      </c>
      <c r="H606" s="269">
        <v>13087838</v>
      </c>
      <c r="I606" s="185">
        <f>+G606-G605</f>
        <v>223.68000000000006</v>
      </c>
      <c r="J606" s="264"/>
      <c r="K606" s="20">
        <v>0</v>
      </c>
      <c r="L606" s="51" t="s">
        <v>318</v>
      </c>
      <c r="M606" s="52">
        <v>60</v>
      </c>
      <c r="N606" s="33" t="s">
        <v>24</v>
      </c>
      <c r="O606" s="33">
        <v>1875</v>
      </c>
      <c r="P606" s="34"/>
      <c r="Q606" s="108"/>
      <c r="R606" s="4"/>
      <c r="S606" s="38"/>
      <c r="T606" s="267"/>
    </row>
    <row r="607" spans="1:20" ht="33" hidden="1" customHeight="1" x14ac:dyDescent="0.25">
      <c r="A607" s="1"/>
      <c r="B607" s="104"/>
      <c r="C607" s="532">
        <v>92181</v>
      </c>
      <c r="D607" s="527" t="s">
        <v>442</v>
      </c>
      <c r="E607" s="161">
        <v>1</v>
      </c>
      <c r="F607" s="161" t="s">
        <v>433</v>
      </c>
      <c r="G607" s="162">
        <v>277.93</v>
      </c>
      <c r="H607" s="269">
        <v>3210647</v>
      </c>
      <c r="I607" s="175"/>
      <c r="J607" s="264"/>
      <c r="K607" s="20">
        <v>0</v>
      </c>
      <c r="L607" s="51" t="s">
        <v>318</v>
      </c>
      <c r="M607" s="52">
        <v>70</v>
      </c>
      <c r="N607" s="33" t="s">
        <v>24</v>
      </c>
      <c r="O607" s="33">
        <v>1875</v>
      </c>
      <c r="P607" s="34"/>
      <c r="Q6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07" s="25" t="s">
        <v>318</v>
      </c>
      <c r="S607" s="52">
        <v>70</v>
      </c>
      <c r="T607" s="267"/>
    </row>
    <row r="608" spans="1:20" ht="33" hidden="1" customHeight="1" x14ac:dyDescent="0.25">
      <c r="A608" s="29">
        <v>92184</v>
      </c>
      <c r="B608" s="104"/>
      <c r="C608" s="533"/>
      <c r="D608" s="528"/>
      <c r="E608" s="140">
        <v>2</v>
      </c>
      <c r="F608" s="140" t="s">
        <v>434</v>
      </c>
      <c r="G608" s="141">
        <v>538.89</v>
      </c>
      <c r="H608" s="269">
        <v>6225257</v>
      </c>
      <c r="I608" s="184">
        <f>+G608-G607</f>
        <v>260.95999999999998</v>
      </c>
      <c r="J608" s="264">
        <v>260.95999999999998</v>
      </c>
      <c r="K608" s="268">
        <v>3014610</v>
      </c>
      <c r="L608" s="51" t="s">
        <v>318</v>
      </c>
      <c r="M608" s="52">
        <v>70</v>
      </c>
      <c r="N608" s="33" t="s">
        <v>24</v>
      </c>
      <c r="O608" s="33">
        <v>1875</v>
      </c>
      <c r="P608" s="34"/>
      <c r="Q608" s="108"/>
      <c r="R608" s="4"/>
      <c r="S608" s="38"/>
      <c r="T608" s="267"/>
    </row>
    <row r="609" spans="1:20" ht="33" hidden="1" customHeight="1" x14ac:dyDescent="0.25">
      <c r="A609" s="29">
        <v>92187</v>
      </c>
      <c r="B609" s="104"/>
      <c r="C609" s="533"/>
      <c r="D609" s="528"/>
      <c r="E609" s="140">
        <v>3</v>
      </c>
      <c r="F609" s="140" t="s">
        <v>435</v>
      </c>
      <c r="G609" s="141">
        <v>799.85</v>
      </c>
      <c r="H609" s="269">
        <v>9239867</v>
      </c>
      <c r="I609" s="184">
        <f>+G609-G608</f>
        <v>260.96000000000004</v>
      </c>
      <c r="J609" s="264"/>
      <c r="K609" s="20">
        <v>0</v>
      </c>
      <c r="L609" s="51" t="s">
        <v>318</v>
      </c>
      <c r="M609" s="52">
        <v>70</v>
      </c>
      <c r="N609" s="33" t="s">
        <v>24</v>
      </c>
      <c r="O609" s="33">
        <v>1875</v>
      </c>
      <c r="P609" s="34"/>
      <c r="Q609" s="108"/>
      <c r="R609" s="4"/>
      <c r="S609" s="38"/>
      <c r="T609" s="267"/>
    </row>
    <row r="610" spans="1:20" ht="33" hidden="1" customHeight="1" x14ac:dyDescent="0.25">
      <c r="A610" s="29">
        <v>92190</v>
      </c>
      <c r="B610" s="104"/>
      <c r="C610" s="533"/>
      <c r="D610" s="528"/>
      <c r="E610" s="140">
        <v>4</v>
      </c>
      <c r="F610" s="140" t="s">
        <v>436</v>
      </c>
      <c r="G610" s="141">
        <v>1060.81</v>
      </c>
      <c r="H610" s="269">
        <v>12254477</v>
      </c>
      <c r="I610" s="184">
        <f>+G610-G609</f>
        <v>260.95999999999992</v>
      </c>
      <c r="J610" s="264"/>
      <c r="K610" s="20">
        <v>0</v>
      </c>
      <c r="L610" s="51" t="s">
        <v>318</v>
      </c>
      <c r="M610" s="52">
        <v>70</v>
      </c>
      <c r="N610" s="33" t="s">
        <v>24</v>
      </c>
      <c r="O610" s="33">
        <v>1875</v>
      </c>
      <c r="P610" s="34"/>
      <c r="Q610" s="108"/>
      <c r="R610" s="4"/>
      <c r="S610" s="38"/>
      <c r="T610" s="267"/>
    </row>
    <row r="611" spans="1:20" ht="33" hidden="1" customHeight="1" thickBot="1" x14ac:dyDescent="0.3">
      <c r="A611" s="29">
        <v>92193</v>
      </c>
      <c r="B611" s="104"/>
      <c r="C611" s="534"/>
      <c r="D611" s="529"/>
      <c r="E611" s="163">
        <v>5</v>
      </c>
      <c r="F611" s="163" t="s">
        <v>437</v>
      </c>
      <c r="G611" s="164">
        <v>1321.77</v>
      </c>
      <c r="H611" s="269">
        <v>15269087</v>
      </c>
      <c r="I611" s="185">
        <f>+G611-G610</f>
        <v>260.96000000000004</v>
      </c>
      <c r="J611" s="264"/>
      <c r="K611" s="20">
        <v>0</v>
      </c>
      <c r="L611" s="51" t="s">
        <v>318</v>
      </c>
      <c r="M611" s="52">
        <v>70</v>
      </c>
      <c r="N611" s="33" t="s">
        <v>24</v>
      </c>
      <c r="O611" s="33">
        <v>1875</v>
      </c>
      <c r="P611" s="34"/>
      <c r="Q611" s="108"/>
      <c r="R611" s="4"/>
      <c r="S611" s="38"/>
      <c r="T611" s="267"/>
    </row>
    <row r="612" spans="1:20" ht="30.75" hidden="1" customHeight="1" x14ac:dyDescent="0.25">
      <c r="A612" s="1"/>
      <c r="B612" s="104"/>
      <c r="C612" s="532">
        <v>92182</v>
      </c>
      <c r="D612" s="573" t="s">
        <v>443</v>
      </c>
      <c r="E612" s="161">
        <v>1</v>
      </c>
      <c r="F612" s="161" t="s">
        <v>433</v>
      </c>
      <c r="G612" s="162">
        <v>317.58</v>
      </c>
      <c r="H612" s="269">
        <v>3668684</v>
      </c>
      <c r="I612" s="175"/>
      <c r="J612" s="264"/>
      <c r="K612" s="20">
        <v>0</v>
      </c>
      <c r="L612" s="51" t="s">
        <v>318</v>
      </c>
      <c r="M612" s="52">
        <v>80</v>
      </c>
      <c r="N612" s="33" t="s">
        <v>24</v>
      </c>
      <c r="O612" s="33">
        <v>1875</v>
      </c>
      <c r="P612" s="34"/>
      <c r="Q6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12" s="25" t="s">
        <v>318</v>
      </c>
      <c r="S612" s="52">
        <v>80</v>
      </c>
      <c r="T612" s="267"/>
    </row>
    <row r="613" spans="1:20" ht="30.75" hidden="1" customHeight="1" x14ac:dyDescent="0.25">
      <c r="A613" s="29">
        <v>92185</v>
      </c>
      <c r="B613" s="104"/>
      <c r="C613" s="533"/>
      <c r="D613" s="574"/>
      <c r="E613" s="140">
        <v>2</v>
      </c>
      <c r="F613" s="140" t="s">
        <v>434</v>
      </c>
      <c r="G613" s="141">
        <v>615.82000000000005</v>
      </c>
      <c r="H613" s="269">
        <v>7113953</v>
      </c>
      <c r="I613" s="184">
        <f>+G613-G612</f>
        <v>298.24000000000007</v>
      </c>
      <c r="J613" s="264">
        <v>298.24000000000007</v>
      </c>
      <c r="K613" s="268">
        <v>3445268</v>
      </c>
      <c r="L613" s="51" t="s">
        <v>318</v>
      </c>
      <c r="M613" s="52">
        <v>80</v>
      </c>
      <c r="N613" s="33" t="s">
        <v>24</v>
      </c>
      <c r="O613" s="33">
        <v>1875</v>
      </c>
      <c r="P613" s="34"/>
      <c r="Q613" s="108"/>
      <c r="R613" s="4"/>
      <c r="S613" s="38"/>
      <c r="T613" s="267"/>
    </row>
    <row r="614" spans="1:20" ht="30.75" hidden="1" customHeight="1" x14ac:dyDescent="0.25">
      <c r="A614" s="29">
        <v>92188</v>
      </c>
      <c r="B614" s="104"/>
      <c r="C614" s="533"/>
      <c r="D614" s="574"/>
      <c r="E614" s="140">
        <v>3</v>
      </c>
      <c r="F614" s="140" t="s">
        <v>435</v>
      </c>
      <c r="G614" s="141">
        <v>914.06</v>
      </c>
      <c r="H614" s="269">
        <v>10559221</v>
      </c>
      <c r="I614" s="184">
        <f>+G614-G613</f>
        <v>298.2399999999999</v>
      </c>
      <c r="J614" s="264"/>
      <c r="K614" s="20">
        <v>0</v>
      </c>
      <c r="L614" s="51" t="s">
        <v>318</v>
      </c>
      <c r="M614" s="52">
        <v>80</v>
      </c>
      <c r="N614" s="33" t="s">
        <v>24</v>
      </c>
      <c r="O614" s="33">
        <v>1875</v>
      </c>
      <c r="P614" s="34"/>
      <c r="Q614" s="108"/>
      <c r="R614" s="4"/>
      <c r="S614" s="38"/>
      <c r="T614" s="267"/>
    </row>
    <row r="615" spans="1:20" ht="30.75" hidden="1" customHeight="1" x14ac:dyDescent="0.25">
      <c r="A615" s="29">
        <v>92191</v>
      </c>
      <c r="B615" s="104"/>
      <c r="C615" s="533"/>
      <c r="D615" s="574"/>
      <c r="E615" s="140">
        <v>4</v>
      </c>
      <c r="F615" s="140" t="s">
        <v>436</v>
      </c>
      <c r="G615" s="141">
        <v>1212.3</v>
      </c>
      <c r="H615" s="269">
        <v>14004490</v>
      </c>
      <c r="I615" s="184">
        <f>+G615-G614</f>
        <v>298.24</v>
      </c>
      <c r="J615" s="264"/>
      <c r="K615" s="20">
        <v>0</v>
      </c>
      <c r="L615" s="51" t="s">
        <v>318</v>
      </c>
      <c r="M615" s="52">
        <v>80</v>
      </c>
      <c r="N615" s="33" t="s">
        <v>24</v>
      </c>
      <c r="O615" s="33">
        <v>1875</v>
      </c>
      <c r="P615" s="34"/>
      <c r="Q615" s="108"/>
      <c r="R615" s="4"/>
      <c r="S615" s="38"/>
      <c r="T615" s="267"/>
    </row>
    <row r="616" spans="1:20" ht="30.75" hidden="1" customHeight="1" thickBot="1" x14ac:dyDescent="0.3">
      <c r="A616" s="29">
        <v>92194</v>
      </c>
      <c r="B616" s="104"/>
      <c r="C616" s="534"/>
      <c r="D616" s="575"/>
      <c r="E616" s="163">
        <v>5</v>
      </c>
      <c r="F616" s="163" t="s">
        <v>437</v>
      </c>
      <c r="G616" s="164">
        <v>1510.55</v>
      </c>
      <c r="H616" s="269">
        <v>17449874</v>
      </c>
      <c r="I616" s="185">
        <f>+G616-G615</f>
        <v>298.25</v>
      </c>
      <c r="J616" s="264"/>
      <c r="K616" s="20">
        <v>0</v>
      </c>
      <c r="L616" s="51" t="s">
        <v>318</v>
      </c>
      <c r="M616" s="52">
        <v>80</v>
      </c>
      <c r="N616" s="33" t="s">
        <v>24</v>
      </c>
      <c r="O616" s="33">
        <v>1875</v>
      </c>
      <c r="P616" s="34"/>
      <c r="Q616" s="108"/>
      <c r="R616" s="4"/>
      <c r="S616" s="38"/>
      <c r="T616" s="267"/>
    </row>
    <row r="617" spans="1:20" ht="30.75" hidden="1" customHeight="1" x14ac:dyDescent="0.25">
      <c r="A617" s="1"/>
      <c r="B617" s="104"/>
      <c r="C617" s="532">
        <v>92183</v>
      </c>
      <c r="D617" s="527" t="s">
        <v>444</v>
      </c>
      <c r="E617" s="161">
        <v>1</v>
      </c>
      <c r="F617" s="161" t="s">
        <v>433</v>
      </c>
      <c r="G617" s="162">
        <v>357.28</v>
      </c>
      <c r="H617" s="269">
        <v>4127299</v>
      </c>
      <c r="I617" s="175"/>
      <c r="J617" s="264"/>
      <c r="K617" s="20">
        <v>0</v>
      </c>
      <c r="L617" s="51" t="s">
        <v>318</v>
      </c>
      <c r="M617" s="52">
        <v>90</v>
      </c>
      <c r="N617" s="33" t="s">
        <v>24</v>
      </c>
      <c r="O617" s="33">
        <v>1875</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17" s="25" t="s">
        <v>318</v>
      </c>
      <c r="S617" s="52">
        <v>90</v>
      </c>
      <c r="T617" s="267"/>
    </row>
    <row r="618" spans="1:20" ht="30.75" hidden="1" customHeight="1" x14ac:dyDescent="0.25">
      <c r="A618" s="29">
        <v>92186</v>
      </c>
      <c r="B618" s="104"/>
      <c r="C618" s="533"/>
      <c r="D618" s="528"/>
      <c r="E618" s="140">
        <v>2</v>
      </c>
      <c r="F618" s="140" t="s">
        <v>434</v>
      </c>
      <c r="G618" s="141">
        <v>692.8</v>
      </c>
      <c r="H618" s="269">
        <v>8003226</v>
      </c>
      <c r="I618" s="190">
        <f>+G618-G617</f>
        <v>335.52</v>
      </c>
      <c r="J618" s="264">
        <v>335.52</v>
      </c>
      <c r="K618" s="268">
        <v>3875927</v>
      </c>
      <c r="L618" s="51" t="s">
        <v>318</v>
      </c>
      <c r="M618" s="52">
        <v>90</v>
      </c>
      <c r="N618" s="33" t="s">
        <v>24</v>
      </c>
      <c r="O618" s="33">
        <v>1875</v>
      </c>
      <c r="P618" s="34"/>
      <c r="Q618" s="108"/>
      <c r="R618" s="4"/>
      <c r="S618" s="38"/>
      <c r="T618" s="267"/>
    </row>
    <row r="619" spans="1:20" ht="30.75" hidden="1" customHeight="1" x14ac:dyDescent="0.25">
      <c r="A619" s="29">
        <v>92189</v>
      </c>
      <c r="B619" s="104"/>
      <c r="C619" s="533"/>
      <c r="D619" s="528"/>
      <c r="E619" s="140">
        <v>3</v>
      </c>
      <c r="F619" s="140" t="s">
        <v>435</v>
      </c>
      <c r="G619" s="141">
        <v>1028.32</v>
      </c>
      <c r="H619" s="269">
        <v>11879153</v>
      </c>
      <c r="I619" s="190">
        <f>+G619-G618</f>
        <v>335.52</v>
      </c>
      <c r="J619" s="109"/>
      <c r="K619" s="20">
        <v>0</v>
      </c>
      <c r="L619" s="51" t="s">
        <v>318</v>
      </c>
      <c r="M619" s="52">
        <v>90</v>
      </c>
      <c r="N619" s="33" t="s">
        <v>24</v>
      </c>
      <c r="O619" s="33">
        <v>1875</v>
      </c>
      <c r="P619" s="34"/>
      <c r="Q619" s="108"/>
      <c r="R619" s="4"/>
      <c r="S619" s="38"/>
      <c r="T619" s="267"/>
    </row>
    <row r="620" spans="1:20" ht="30.75" hidden="1" customHeight="1" x14ac:dyDescent="0.25">
      <c r="A620" s="29">
        <v>92192</v>
      </c>
      <c r="B620" s="104"/>
      <c r="C620" s="533"/>
      <c r="D620" s="528"/>
      <c r="E620" s="140">
        <v>4</v>
      </c>
      <c r="F620" s="140" t="s">
        <v>436</v>
      </c>
      <c r="G620" s="141">
        <v>1363.84</v>
      </c>
      <c r="H620" s="269">
        <v>15755080</v>
      </c>
      <c r="I620" s="190">
        <f>+G620-G619</f>
        <v>335.52</v>
      </c>
      <c r="J620" s="109"/>
      <c r="K620" s="20">
        <v>0</v>
      </c>
      <c r="L620" s="51" t="s">
        <v>318</v>
      </c>
      <c r="M620" s="52">
        <v>90</v>
      </c>
      <c r="N620" s="33" t="s">
        <v>24</v>
      </c>
      <c r="O620" s="33">
        <v>1875</v>
      </c>
      <c r="P620" s="34"/>
      <c r="Q620" s="108"/>
      <c r="R620" s="4"/>
      <c r="S620" s="38"/>
      <c r="T620" s="267"/>
    </row>
    <row r="621" spans="1:20" ht="30.75" hidden="1" customHeight="1" thickBot="1" x14ac:dyDescent="0.3">
      <c r="A621" s="29">
        <v>92195</v>
      </c>
      <c r="B621" s="104"/>
      <c r="C621" s="534"/>
      <c r="D621" s="529"/>
      <c r="E621" s="163">
        <v>5</v>
      </c>
      <c r="F621" s="163" t="s">
        <v>437</v>
      </c>
      <c r="G621" s="164">
        <v>1699.36</v>
      </c>
      <c r="H621" s="269">
        <v>19631007</v>
      </c>
      <c r="I621" s="181">
        <f>+G621-G620</f>
        <v>335.52</v>
      </c>
      <c r="J621" s="110"/>
      <c r="K621" s="20">
        <v>0</v>
      </c>
      <c r="L621" s="51" t="s">
        <v>318</v>
      </c>
      <c r="M621" s="52">
        <v>90</v>
      </c>
      <c r="N621" s="33" t="s">
        <v>24</v>
      </c>
      <c r="O621" s="33">
        <v>1875</v>
      </c>
      <c r="P621" s="34"/>
      <c r="Q621" s="108"/>
      <c r="R621" s="4"/>
      <c r="S621" s="38"/>
      <c r="T621" s="267"/>
    </row>
    <row r="622" spans="1:20" ht="15" hidden="1" customHeight="1" x14ac:dyDescent="0.25">
      <c r="A622" s="1"/>
      <c r="B622" s="5"/>
      <c r="C622" s="535" t="s">
        <v>445</v>
      </c>
      <c r="D622" s="536"/>
      <c r="E622" s="536"/>
      <c r="F622" s="536"/>
      <c r="G622" s="536"/>
      <c r="H622" s="537"/>
      <c r="I622" s="174"/>
      <c r="J622" s="37"/>
      <c r="K622" s="20">
        <v>0</v>
      </c>
      <c r="L622" s="31"/>
      <c r="M622" s="32" t="s">
        <v>45</v>
      </c>
      <c r="N622" s="33" t="s">
        <v>45</v>
      </c>
      <c r="O622" s="33"/>
      <c r="P622" s="34"/>
      <c r="Q622" s="108"/>
      <c r="R622" s="4"/>
      <c r="S622" s="38"/>
      <c r="T622" s="267"/>
    </row>
    <row r="623" spans="1:20" hidden="1" x14ac:dyDescent="0.25">
      <c r="A623" s="1"/>
      <c r="B623" s="59" t="s">
        <v>1</v>
      </c>
      <c r="C623" s="196" t="s">
        <v>1</v>
      </c>
      <c r="D623" s="196" t="s">
        <v>2</v>
      </c>
      <c r="E623" s="196" t="s">
        <v>3</v>
      </c>
      <c r="F623" s="196" t="s">
        <v>4</v>
      </c>
      <c r="G623" s="10" t="s">
        <v>5</v>
      </c>
      <c r="H623" s="269"/>
      <c r="I623" s="171"/>
      <c r="J623" s="254"/>
      <c r="K623" s="20">
        <v>0</v>
      </c>
      <c r="L623" s="31"/>
      <c r="M623" s="32" t="s">
        <v>45</v>
      </c>
      <c r="N623" s="33" t="s">
        <v>45</v>
      </c>
      <c r="O623" s="33"/>
      <c r="P623" s="34"/>
      <c r="Q623" s="108"/>
      <c r="R623" s="4"/>
      <c r="S623" s="38"/>
      <c r="T623" s="267"/>
    </row>
    <row r="624" spans="1:20" ht="28.5" hidden="1" x14ac:dyDescent="0.25">
      <c r="A624" s="1"/>
      <c r="B624" s="78">
        <v>4001</v>
      </c>
      <c r="C624" s="18">
        <v>4001</v>
      </c>
      <c r="D624" s="84" t="s">
        <v>446</v>
      </c>
      <c r="E624" s="19"/>
      <c r="F624" s="19" t="s">
        <v>22</v>
      </c>
      <c r="G624" s="14">
        <v>37.619999999999997</v>
      </c>
      <c r="H624" s="269">
        <v>434586</v>
      </c>
      <c r="I624" s="224"/>
      <c r="J624" s="273"/>
      <c r="K624" s="273">
        <v>0</v>
      </c>
      <c r="L624" s="16" t="s">
        <v>447</v>
      </c>
      <c r="M624" s="17">
        <v>100</v>
      </c>
      <c r="N624" s="3" t="s">
        <v>448</v>
      </c>
      <c r="O624" s="3">
        <v>926</v>
      </c>
      <c r="P624" s="4"/>
      <c r="Q6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24" s="16" t="s">
        <v>449</v>
      </c>
      <c r="S624" s="17">
        <v>100</v>
      </c>
      <c r="T624" s="267"/>
    </row>
    <row r="625" spans="1:20" ht="66" customHeight="1" thickBot="1" x14ac:dyDescent="0.3">
      <c r="A625" s="1"/>
      <c r="B625" s="78"/>
      <c r="C625" s="274">
        <v>90094</v>
      </c>
      <c r="D625" s="275" t="s">
        <v>450</v>
      </c>
      <c r="E625" s="276"/>
      <c r="F625" s="276" t="s">
        <v>22</v>
      </c>
      <c r="G625" s="277">
        <v>0</v>
      </c>
      <c r="H625" s="269">
        <v>0</v>
      </c>
      <c r="I625" s="224"/>
      <c r="J625" s="278"/>
      <c r="K625" s="273">
        <v>0</v>
      </c>
      <c r="L625" s="279" t="s">
        <v>449</v>
      </c>
      <c r="M625" s="17">
        <v>0</v>
      </c>
      <c r="N625" s="3" t="s">
        <v>448</v>
      </c>
      <c r="O625" s="3"/>
      <c r="P625" s="4"/>
      <c r="Q6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25" s="279" t="s">
        <v>449</v>
      </c>
      <c r="S625" s="17">
        <v>0</v>
      </c>
      <c r="T625" s="267"/>
    </row>
    <row r="626" spans="1:20" ht="36" hidden="1" customHeight="1" x14ac:dyDescent="0.25">
      <c r="A626" s="29"/>
      <c r="B626" s="78">
        <v>40011</v>
      </c>
      <c r="C626" s="519" t="s">
        <v>451</v>
      </c>
      <c r="D626" s="521" t="s">
        <v>452</v>
      </c>
      <c r="E626" s="161">
        <v>1</v>
      </c>
      <c r="F626" s="201" t="s">
        <v>453</v>
      </c>
      <c r="G626" s="162">
        <v>63.24</v>
      </c>
      <c r="H626" s="269">
        <v>730548</v>
      </c>
      <c r="I626" s="171"/>
      <c r="J626" s="15"/>
      <c r="K626" s="20">
        <v>0</v>
      </c>
      <c r="L626" s="31" t="s">
        <v>447</v>
      </c>
      <c r="M626" s="32">
        <v>100</v>
      </c>
      <c r="N626" s="33" t="s">
        <v>448</v>
      </c>
      <c r="O626" s="33">
        <v>926</v>
      </c>
      <c r="P626" s="34"/>
      <c r="Q6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26" s="16" t="s">
        <v>447</v>
      </c>
      <c r="S626" s="32">
        <v>100</v>
      </c>
      <c r="T626" s="267"/>
    </row>
    <row r="627" spans="1:20" ht="36" hidden="1" customHeight="1" x14ac:dyDescent="0.25">
      <c r="A627" s="18" t="s">
        <v>454</v>
      </c>
      <c r="B627" s="78"/>
      <c r="C627" s="523"/>
      <c r="D627" s="531"/>
      <c r="E627" s="140">
        <v>2</v>
      </c>
      <c r="F627" s="202" t="s">
        <v>455</v>
      </c>
      <c r="G627" s="141">
        <v>66.84</v>
      </c>
      <c r="H627" s="269">
        <v>772136</v>
      </c>
      <c r="I627" s="186">
        <f>+G627-G626</f>
        <v>3.6000000000000014</v>
      </c>
      <c r="J627" s="91"/>
      <c r="K627" s="20">
        <v>0</v>
      </c>
      <c r="L627" s="31" t="s">
        <v>447</v>
      </c>
      <c r="M627" s="32">
        <v>100</v>
      </c>
      <c r="N627" s="33" t="s">
        <v>448</v>
      </c>
      <c r="O627" s="33">
        <v>926</v>
      </c>
      <c r="P627" s="34"/>
      <c r="Q627" s="108"/>
      <c r="R627" s="4"/>
      <c r="S627" s="38"/>
      <c r="T627" s="267"/>
    </row>
    <row r="628" spans="1:20" ht="36" hidden="1" customHeight="1" x14ac:dyDescent="0.25">
      <c r="A628" s="18" t="s">
        <v>456</v>
      </c>
      <c r="B628" s="78"/>
      <c r="C628" s="523"/>
      <c r="D628" s="531"/>
      <c r="E628" s="140">
        <v>3</v>
      </c>
      <c r="F628" s="202" t="s">
        <v>457</v>
      </c>
      <c r="G628" s="141">
        <v>70.400000000000006</v>
      </c>
      <c r="H628" s="269">
        <v>813261</v>
      </c>
      <c r="I628" s="186">
        <f>+G628-G626</f>
        <v>7.1600000000000037</v>
      </c>
      <c r="J628" s="91"/>
      <c r="K628" s="20">
        <v>0</v>
      </c>
      <c r="L628" s="31" t="s">
        <v>447</v>
      </c>
      <c r="M628" s="32">
        <v>100</v>
      </c>
      <c r="N628" s="33" t="s">
        <v>448</v>
      </c>
      <c r="O628" s="33">
        <v>926</v>
      </c>
      <c r="P628" s="34"/>
      <c r="Q628" s="108"/>
      <c r="R628" s="4"/>
      <c r="S628" s="38"/>
      <c r="T628" s="267"/>
    </row>
    <row r="629" spans="1:20" ht="36" hidden="1" customHeight="1" thickBot="1" x14ac:dyDescent="0.3">
      <c r="A629" s="18" t="s">
        <v>458</v>
      </c>
      <c r="B629" s="78"/>
      <c r="C629" s="523"/>
      <c r="D629" s="531"/>
      <c r="E629" s="150">
        <v>4</v>
      </c>
      <c r="F629" s="235" t="s">
        <v>459</v>
      </c>
      <c r="G629" s="158">
        <v>73.92</v>
      </c>
      <c r="H629" s="269">
        <v>853924</v>
      </c>
      <c r="I629" s="186">
        <f>+G629-G626</f>
        <v>10.68</v>
      </c>
      <c r="J629" s="91"/>
      <c r="K629" s="20">
        <v>0</v>
      </c>
      <c r="L629" s="31" t="s">
        <v>447</v>
      </c>
      <c r="M629" s="32">
        <v>100</v>
      </c>
      <c r="N629" s="33" t="s">
        <v>448</v>
      </c>
      <c r="O629" s="33">
        <v>926</v>
      </c>
      <c r="P629" s="34"/>
      <c r="Q629" s="108"/>
      <c r="R629" s="4"/>
      <c r="S629" s="38"/>
      <c r="T629" s="267"/>
    </row>
    <row r="630" spans="1:20" ht="58.5" customHeight="1" x14ac:dyDescent="0.25">
      <c r="A630" s="18"/>
      <c r="B630" s="78"/>
      <c r="C630" s="576">
        <v>90095</v>
      </c>
      <c r="D630" s="527" t="s">
        <v>460</v>
      </c>
      <c r="E630" s="161">
        <v>1</v>
      </c>
      <c r="F630" s="201" t="s">
        <v>453</v>
      </c>
      <c r="G630" s="162">
        <v>0</v>
      </c>
      <c r="H630" s="401">
        <v>0</v>
      </c>
      <c r="I630" s="171"/>
      <c r="J630" s="15"/>
      <c r="K630" s="20">
        <v>0</v>
      </c>
      <c r="L630" s="31" t="s">
        <v>447</v>
      </c>
      <c r="M630" s="32">
        <v>0</v>
      </c>
      <c r="N630" s="33" t="s">
        <v>448</v>
      </c>
      <c r="O630" s="33">
        <v>926</v>
      </c>
      <c r="P630" s="34"/>
      <c r="Q6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30" s="16" t="s">
        <v>447</v>
      </c>
      <c r="S630" s="32">
        <v>0</v>
      </c>
      <c r="T630" s="267"/>
    </row>
    <row r="631" spans="1:20" ht="63" customHeight="1" x14ac:dyDescent="0.25">
      <c r="A631" s="18">
        <v>90096</v>
      </c>
      <c r="B631" s="78"/>
      <c r="C631" s="577"/>
      <c r="D631" s="528"/>
      <c r="E631" s="140">
        <v>2</v>
      </c>
      <c r="F631" s="202" t="s">
        <v>455</v>
      </c>
      <c r="G631" s="141">
        <v>0</v>
      </c>
      <c r="H631" s="401">
        <v>0</v>
      </c>
      <c r="I631" s="171"/>
      <c r="J631" s="15"/>
      <c r="K631" s="20">
        <v>0</v>
      </c>
      <c r="L631" s="31" t="s">
        <v>447</v>
      </c>
      <c r="M631" s="32">
        <v>0</v>
      </c>
      <c r="N631" s="33" t="s">
        <v>448</v>
      </c>
      <c r="O631" s="33">
        <v>926</v>
      </c>
      <c r="P631" s="34"/>
      <c r="Q631" s="108"/>
      <c r="R631" s="4"/>
      <c r="S631" s="38"/>
      <c r="T631" s="267"/>
    </row>
    <row r="632" spans="1:20" ht="61.5" customHeight="1" x14ac:dyDescent="0.25">
      <c r="A632" s="18">
        <v>90097</v>
      </c>
      <c r="B632" s="78"/>
      <c r="C632" s="577"/>
      <c r="D632" s="528"/>
      <c r="E632" s="140">
        <v>3</v>
      </c>
      <c r="F632" s="202" t="s">
        <v>457</v>
      </c>
      <c r="G632" s="141">
        <v>0</v>
      </c>
      <c r="H632" s="401">
        <v>0</v>
      </c>
      <c r="I632" s="171"/>
      <c r="J632" s="15"/>
      <c r="K632" s="20">
        <v>0</v>
      </c>
      <c r="L632" s="31" t="s">
        <v>447</v>
      </c>
      <c r="M632" s="32">
        <v>0</v>
      </c>
      <c r="N632" s="33" t="s">
        <v>448</v>
      </c>
      <c r="O632" s="33">
        <v>926</v>
      </c>
      <c r="P632" s="34"/>
      <c r="Q632" s="108"/>
      <c r="R632" s="4"/>
      <c r="S632" s="38"/>
      <c r="T632" s="267"/>
    </row>
    <row r="633" spans="1:20" ht="48.75" customHeight="1" thickBot="1" x14ac:dyDescent="0.3">
      <c r="A633" s="18">
        <v>90098</v>
      </c>
      <c r="B633" s="78"/>
      <c r="C633" s="578"/>
      <c r="D633" s="529"/>
      <c r="E633" s="163">
        <v>4</v>
      </c>
      <c r="F633" s="203" t="s">
        <v>459</v>
      </c>
      <c r="G633" s="164">
        <v>0</v>
      </c>
      <c r="H633" s="401">
        <v>0</v>
      </c>
      <c r="I633" s="171"/>
      <c r="J633" s="15"/>
      <c r="K633" s="20">
        <v>0</v>
      </c>
      <c r="L633" s="31" t="s">
        <v>447</v>
      </c>
      <c r="M633" s="32">
        <v>0</v>
      </c>
      <c r="N633" s="33" t="s">
        <v>448</v>
      </c>
      <c r="O633" s="33">
        <v>926</v>
      </c>
      <c r="P633" s="34"/>
      <c r="Q633" s="108"/>
      <c r="R633" s="4"/>
      <c r="S633" s="38"/>
      <c r="T633" s="267"/>
    </row>
    <row r="634" spans="1:20" ht="42.75" hidden="1" x14ac:dyDescent="0.25">
      <c r="A634" s="1"/>
      <c r="B634" s="78">
        <v>400121</v>
      </c>
      <c r="C634" s="204" t="s">
        <v>461</v>
      </c>
      <c r="D634" s="205" t="s">
        <v>462</v>
      </c>
      <c r="E634" s="151"/>
      <c r="F634" s="151" t="s">
        <v>22</v>
      </c>
      <c r="G634" s="195">
        <v>31.22</v>
      </c>
      <c r="H634" s="269">
        <v>360653</v>
      </c>
      <c r="I634" s="171"/>
      <c r="J634" s="20"/>
      <c r="K634" s="20">
        <v>0</v>
      </c>
      <c r="L634" s="31" t="s">
        <v>180</v>
      </c>
      <c r="M634" s="32">
        <v>100</v>
      </c>
      <c r="N634" s="33" t="s">
        <v>448</v>
      </c>
      <c r="O634" s="33">
        <v>426</v>
      </c>
      <c r="P634" s="34"/>
      <c r="Q6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34" s="16" t="s">
        <v>180</v>
      </c>
      <c r="S634" s="32">
        <v>100</v>
      </c>
      <c r="T634" s="267"/>
    </row>
    <row r="635" spans="1:20" ht="28.5" hidden="1" x14ac:dyDescent="0.25">
      <c r="A635" s="1"/>
      <c r="B635" s="78">
        <v>400122</v>
      </c>
      <c r="C635" s="155" t="s">
        <v>463</v>
      </c>
      <c r="D635" s="157" t="s">
        <v>464</v>
      </c>
      <c r="E635" s="140"/>
      <c r="F635" s="140" t="s">
        <v>22</v>
      </c>
      <c r="G635" s="141">
        <v>43.01</v>
      </c>
      <c r="H635" s="269">
        <v>496852</v>
      </c>
      <c r="I635" s="171"/>
      <c r="J635" s="20"/>
      <c r="K635" s="20">
        <v>0</v>
      </c>
      <c r="L635" s="31" t="s">
        <v>180</v>
      </c>
      <c r="M635" s="32">
        <v>100</v>
      </c>
      <c r="N635" s="33" t="s">
        <v>448</v>
      </c>
      <c r="O635" s="33">
        <v>426</v>
      </c>
      <c r="P635" s="34"/>
      <c r="Q6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35" s="16" t="s">
        <v>180</v>
      </c>
      <c r="S635" s="32">
        <v>100</v>
      </c>
      <c r="T635" s="267"/>
    </row>
    <row r="636" spans="1:20" ht="28.5" hidden="1" x14ac:dyDescent="0.25">
      <c r="A636" s="1"/>
      <c r="B636" s="78">
        <v>400123</v>
      </c>
      <c r="C636" s="155" t="s">
        <v>465</v>
      </c>
      <c r="D636" s="157" t="s">
        <v>466</v>
      </c>
      <c r="E636" s="140"/>
      <c r="F636" s="140" t="s">
        <v>22</v>
      </c>
      <c r="G636" s="141">
        <v>48.77</v>
      </c>
      <c r="H636" s="269">
        <v>563391</v>
      </c>
      <c r="I636" s="171"/>
      <c r="J636" s="20"/>
      <c r="K636" s="20">
        <v>0</v>
      </c>
      <c r="L636" s="31" t="s">
        <v>180</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36" s="16" t="s">
        <v>180</v>
      </c>
      <c r="S636" s="32">
        <v>100</v>
      </c>
      <c r="T636" s="267"/>
    </row>
    <row r="637" spans="1:20" ht="28.5" hidden="1" x14ac:dyDescent="0.25">
      <c r="A637" s="1"/>
      <c r="B637" s="78">
        <v>400124</v>
      </c>
      <c r="C637" s="155" t="s">
        <v>467</v>
      </c>
      <c r="D637" s="157" t="s">
        <v>468</v>
      </c>
      <c r="E637" s="140"/>
      <c r="F637" s="140" t="s">
        <v>22</v>
      </c>
      <c r="G637" s="141">
        <v>53.61</v>
      </c>
      <c r="H637" s="269">
        <v>619303</v>
      </c>
      <c r="I637" s="171"/>
      <c r="J637" s="20"/>
      <c r="K637" s="20">
        <v>0</v>
      </c>
      <c r="L637" s="31" t="s">
        <v>23</v>
      </c>
      <c r="M637" s="32">
        <v>100</v>
      </c>
      <c r="N637" s="33" t="s">
        <v>448</v>
      </c>
      <c r="O637" s="33">
        <v>426</v>
      </c>
      <c r="P637" s="111"/>
      <c r="Q63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37" s="16" t="s">
        <v>23</v>
      </c>
      <c r="S637" s="32">
        <v>100</v>
      </c>
      <c r="T637" s="267"/>
    </row>
    <row r="638" spans="1:20" ht="57" x14ac:dyDescent="0.25">
      <c r="A638" s="1"/>
      <c r="B638" s="78"/>
      <c r="C638" s="140">
        <v>90104</v>
      </c>
      <c r="D638" s="157" t="s">
        <v>469</v>
      </c>
      <c r="E638" s="140"/>
      <c r="F638" s="140" t="s">
        <v>22</v>
      </c>
      <c r="G638" s="141">
        <v>0</v>
      </c>
      <c r="H638" s="401">
        <v>0</v>
      </c>
      <c r="I638" s="171"/>
      <c r="J638" s="20"/>
      <c r="K638" s="20">
        <v>0</v>
      </c>
      <c r="L638" s="31" t="s">
        <v>23</v>
      </c>
      <c r="M638" s="32">
        <v>0</v>
      </c>
      <c r="N638" s="33" t="s">
        <v>448</v>
      </c>
      <c r="O638" s="33">
        <v>426</v>
      </c>
      <c r="P638" s="34"/>
      <c r="Q63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38" s="16" t="s">
        <v>23</v>
      </c>
      <c r="S638" s="32">
        <v>0</v>
      </c>
      <c r="T638" s="267"/>
    </row>
    <row r="639" spans="1:20" ht="28.5" hidden="1" x14ac:dyDescent="0.25">
      <c r="A639" s="1"/>
      <c r="B639" s="143">
        <v>400125</v>
      </c>
      <c r="C639" s="155" t="s">
        <v>470</v>
      </c>
      <c r="D639" s="157" t="s">
        <v>471</v>
      </c>
      <c r="E639" s="140"/>
      <c r="F639" s="140" t="s">
        <v>22</v>
      </c>
      <c r="G639" s="141">
        <v>74.48</v>
      </c>
      <c r="H639" s="269">
        <v>860393</v>
      </c>
      <c r="I639" s="171"/>
      <c r="J639" s="20"/>
      <c r="K639" s="20">
        <v>0</v>
      </c>
      <c r="L639" s="31" t="s">
        <v>23</v>
      </c>
      <c r="M639" s="32">
        <v>100</v>
      </c>
      <c r="N639" s="33" t="s">
        <v>448</v>
      </c>
      <c r="O639" s="33">
        <v>426</v>
      </c>
      <c r="P639" s="34"/>
      <c r="Q63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9" s="16" t="s">
        <v>23</v>
      </c>
      <c r="S639" s="32">
        <v>100</v>
      </c>
      <c r="T639" s="267"/>
    </row>
    <row r="640" spans="1:20" ht="57" x14ac:dyDescent="0.25">
      <c r="A640" s="1"/>
      <c r="B640" s="143"/>
      <c r="C640" s="140">
        <v>90105</v>
      </c>
      <c r="D640" s="157" t="s">
        <v>472</v>
      </c>
      <c r="E640" s="140"/>
      <c r="F640" s="140" t="s">
        <v>22</v>
      </c>
      <c r="G640" s="141">
        <v>0</v>
      </c>
      <c r="H640" s="401">
        <v>0</v>
      </c>
      <c r="I640" s="171"/>
      <c r="J640" s="20"/>
      <c r="K640" s="20">
        <v>0</v>
      </c>
      <c r="L640" s="31" t="s">
        <v>23</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40" s="16" t="s">
        <v>23</v>
      </c>
      <c r="S640" s="32">
        <v>0</v>
      </c>
      <c r="T640" s="267"/>
    </row>
    <row r="641" spans="1:20" ht="57" hidden="1" x14ac:dyDescent="0.25">
      <c r="A641" s="1"/>
      <c r="B641" s="78">
        <v>400126</v>
      </c>
      <c r="C641" s="155" t="s">
        <v>473</v>
      </c>
      <c r="D641" s="157" t="s">
        <v>474</v>
      </c>
      <c r="E641" s="140"/>
      <c r="F641" s="140" t="s">
        <v>22</v>
      </c>
      <c r="G641" s="141">
        <v>124.44</v>
      </c>
      <c r="H641" s="269">
        <v>1437531</v>
      </c>
      <c r="I641" s="171"/>
      <c r="J641" s="20"/>
      <c r="K641" s="20">
        <v>0</v>
      </c>
      <c r="L641" s="31" t="s">
        <v>23</v>
      </c>
      <c r="M641" s="32">
        <v>100</v>
      </c>
      <c r="N641" s="33" t="s">
        <v>448</v>
      </c>
      <c r="O641" s="33">
        <v>426</v>
      </c>
      <c r="P641" s="34"/>
      <c r="Q6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41" s="16" t="s">
        <v>23</v>
      </c>
      <c r="S641" s="32">
        <v>100</v>
      </c>
      <c r="T641" s="267"/>
    </row>
    <row r="642" spans="1:20" ht="85.5" x14ac:dyDescent="0.25">
      <c r="A642" s="1"/>
      <c r="B642" s="78"/>
      <c r="C642" s="140">
        <v>90106</v>
      </c>
      <c r="D642" s="157" t="s">
        <v>475</v>
      </c>
      <c r="E642" s="140"/>
      <c r="F642" s="140" t="s">
        <v>22</v>
      </c>
      <c r="G642" s="141">
        <v>0</v>
      </c>
      <c r="H642" s="401">
        <v>0</v>
      </c>
      <c r="I642" s="171"/>
      <c r="J642" s="20"/>
      <c r="K642" s="20">
        <v>0</v>
      </c>
      <c r="L642" s="31" t="s">
        <v>23</v>
      </c>
      <c r="M642" s="32">
        <v>0</v>
      </c>
      <c r="N642" s="33" t="s">
        <v>448</v>
      </c>
      <c r="O642" s="33">
        <v>426</v>
      </c>
      <c r="P642" s="34"/>
      <c r="Q6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42" s="16" t="s">
        <v>23</v>
      </c>
      <c r="S642" s="32">
        <v>0</v>
      </c>
      <c r="T642" s="267"/>
    </row>
    <row r="643" spans="1:20" ht="57" hidden="1" customHeight="1" x14ac:dyDescent="0.25">
      <c r="A643" s="1"/>
      <c r="B643" s="112">
        <v>400131</v>
      </c>
      <c r="C643" s="155" t="s">
        <v>476</v>
      </c>
      <c r="D643" s="157" t="s">
        <v>477</v>
      </c>
      <c r="E643" s="140"/>
      <c r="F643" s="140" t="s">
        <v>22</v>
      </c>
      <c r="G643" s="141">
        <v>56.32</v>
      </c>
      <c r="H643" s="269">
        <v>650609</v>
      </c>
      <c r="I643" s="171"/>
      <c r="J643" s="20"/>
      <c r="K643" s="20">
        <v>0</v>
      </c>
      <c r="L643" s="31" t="s">
        <v>186</v>
      </c>
      <c r="M643" s="32">
        <v>100</v>
      </c>
      <c r="N643" s="33" t="s">
        <v>448</v>
      </c>
      <c r="O643" s="33">
        <v>426</v>
      </c>
      <c r="P643" s="34"/>
      <c r="Q6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43" s="16" t="s">
        <v>186</v>
      </c>
      <c r="S643" s="32">
        <v>100</v>
      </c>
      <c r="T643" s="267"/>
    </row>
    <row r="644" spans="1:20" ht="147" customHeight="1" thickBot="1" x14ac:dyDescent="0.3">
      <c r="A644" s="1"/>
      <c r="B644" s="112"/>
      <c r="C644" s="150">
        <v>90111</v>
      </c>
      <c r="D644" s="165" t="s">
        <v>478</v>
      </c>
      <c r="E644" s="150"/>
      <c r="F644" s="150" t="s">
        <v>22</v>
      </c>
      <c r="G644" s="158">
        <v>0</v>
      </c>
      <c r="H644" s="401">
        <v>0</v>
      </c>
      <c r="I644" s="172"/>
      <c r="J644" s="20"/>
      <c r="K644" s="20">
        <v>0</v>
      </c>
      <c r="L644" s="31" t="s">
        <v>186</v>
      </c>
      <c r="M644" s="32">
        <v>0</v>
      </c>
      <c r="N644" s="33" t="s">
        <v>448</v>
      </c>
      <c r="O644" s="33">
        <v>426</v>
      </c>
      <c r="P644" s="34"/>
      <c r="Q6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44" s="16" t="s">
        <v>186</v>
      </c>
      <c r="S644" s="32">
        <v>0</v>
      </c>
      <c r="T644" s="267"/>
    </row>
    <row r="645" spans="1:20" ht="28.5" hidden="1" customHeight="1" x14ac:dyDescent="0.25">
      <c r="A645" s="29"/>
      <c r="B645" s="112">
        <v>400132</v>
      </c>
      <c r="C645" s="519" t="s">
        <v>479</v>
      </c>
      <c r="D645" s="573" t="s">
        <v>480</v>
      </c>
      <c r="E645" s="161">
        <v>1</v>
      </c>
      <c r="F645" s="210" t="s">
        <v>481</v>
      </c>
      <c r="G645" s="162">
        <v>59.63</v>
      </c>
      <c r="H645" s="269">
        <v>688846</v>
      </c>
      <c r="I645" s="175"/>
      <c r="J645" s="15"/>
      <c r="K645" s="20">
        <v>0</v>
      </c>
      <c r="L645" s="31" t="s">
        <v>186</v>
      </c>
      <c r="M645" s="32">
        <v>100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45" s="16" t="s">
        <v>186</v>
      </c>
      <c r="S645" s="32">
        <v>100</v>
      </c>
      <c r="T645" s="267"/>
    </row>
    <row r="646" spans="1:20" ht="28.5" hidden="1" customHeight="1" x14ac:dyDescent="0.25">
      <c r="A646" s="18" t="s">
        <v>482</v>
      </c>
      <c r="B646" s="112"/>
      <c r="C646" s="523"/>
      <c r="D646" s="574"/>
      <c r="E646" s="140">
        <v>2</v>
      </c>
      <c r="F646" s="148" t="s">
        <v>483</v>
      </c>
      <c r="G646" s="141">
        <v>64.3</v>
      </c>
      <c r="H646" s="269">
        <v>742794</v>
      </c>
      <c r="I646" s="184">
        <f>+G646-G645</f>
        <v>4.6699999999999946</v>
      </c>
      <c r="J646" s="113"/>
      <c r="K646" s="20">
        <v>0</v>
      </c>
      <c r="L646" s="31" t="s">
        <v>186</v>
      </c>
      <c r="M646" s="32">
        <v>100</v>
      </c>
      <c r="N646" s="33" t="s">
        <v>448</v>
      </c>
      <c r="O646" s="33">
        <v>426</v>
      </c>
      <c r="P646" s="34"/>
      <c r="Q646" s="106"/>
      <c r="R646" s="4"/>
      <c r="S646" s="38"/>
      <c r="T646" s="267"/>
    </row>
    <row r="647" spans="1:20" ht="22.5" hidden="1" customHeight="1" x14ac:dyDescent="0.25">
      <c r="A647" s="18" t="s">
        <v>484</v>
      </c>
      <c r="B647" s="112"/>
      <c r="C647" s="523"/>
      <c r="D647" s="574"/>
      <c r="E647" s="140">
        <v>3</v>
      </c>
      <c r="F647" s="140" t="s">
        <v>485</v>
      </c>
      <c r="G647" s="141">
        <v>71</v>
      </c>
      <c r="H647" s="269">
        <v>820192</v>
      </c>
      <c r="I647" s="184">
        <f>+G647-G645</f>
        <v>11.369999999999997</v>
      </c>
      <c r="J647" s="113"/>
      <c r="K647" s="20">
        <v>0</v>
      </c>
      <c r="L647" s="31" t="s">
        <v>186</v>
      </c>
      <c r="M647" s="32">
        <v>100</v>
      </c>
      <c r="N647" s="33" t="s">
        <v>448</v>
      </c>
      <c r="O647" s="33">
        <v>426</v>
      </c>
      <c r="P647" s="34"/>
      <c r="Q647" s="106"/>
      <c r="R647" s="4"/>
      <c r="S647" s="38"/>
      <c r="T647" s="267"/>
    </row>
    <row r="648" spans="1:20" ht="21" hidden="1" customHeight="1" thickBot="1" x14ac:dyDescent="0.3">
      <c r="A648" s="18" t="s">
        <v>486</v>
      </c>
      <c r="B648" s="112"/>
      <c r="C648" s="520"/>
      <c r="D648" s="575"/>
      <c r="E648" s="163">
        <v>4</v>
      </c>
      <c r="F648" s="211" t="s">
        <v>487</v>
      </c>
      <c r="G648" s="164">
        <v>78.8</v>
      </c>
      <c r="H648" s="269">
        <v>910298</v>
      </c>
      <c r="I648" s="185">
        <f>+G648-G645</f>
        <v>19.169999999999995</v>
      </c>
      <c r="J648" s="113"/>
      <c r="K648" s="20">
        <v>0</v>
      </c>
      <c r="L648" s="31" t="s">
        <v>186</v>
      </c>
      <c r="M648" s="32">
        <v>100</v>
      </c>
      <c r="N648" s="33" t="s">
        <v>448</v>
      </c>
      <c r="O648" s="33">
        <v>426</v>
      </c>
      <c r="P648" s="34"/>
      <c r="Q648" s="106"/>
      <c r="R648" s="4"/>
      <c r="S648" s="38"/>
      <c r="T648" s="267"/>
    </row>
    <row r="649" spans="1:20" ht="42" customHeight="1" x14ac:dyDescent="0.25">
      <c r="A649" s="29"/>
      <c r="B649" s="112"/>
      <c r="C649" s="576">
        <v>90112</v>
      </c>
      <c r="D649" s="579" t="s">
        <v>488</v>
      </c>
      <c r="E649" s="161">
        <v>1</v>
      </c>
      <c r="F649" s="210" t="s">
        <v>481</v>
      </c>
      <c r="G649" s="162">
        <v>0</v>
      </c>
      <c r="H649" s="401">
        <v>0</v>
      </c>
      <c r="I649" s="175"/>
      <c r="J649" s="15"/>
      <c r="K649" s="20">
        <v>0</v>
      </c>
      <c r="L649" s="31" t="s">
        <v>186</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9" s="16" t="s">
        <v>186</v>
      </c>
      <c r="S649" s="32">
        <v>0</v>
      </c>
      <c r="T649" s="267"/>
    </row>
    <row r="650" spans="1:20" ht="45.75" customHeight="1" x14ac:dyDescent="0.25">
      <c r="A650" s="19">
        <v>90113</v>
      </c>
      <c r="B650" s="112"/>
      <c r="C650" s="577"/>
      <c r="D650" s="574"/>
      <c r="E650" s="140">
        <v>2</v>
      </c>
      <c r="F650" s="148" t="s">
        <v>483</v>
      </c>
      <c r="G650" s="141">
        <v>0</v>
      </c>
      <c r="H650" s="401">
        <v>0</v>
      </c>
      <c r="I650" s="176"/>
      <c r="J650" s="15"/>
      <c r="K650" s="20">
        <v>0</v>
      </c>
      <c r="L650" s="31" t="s">
        <v>186</v>
      </c>
      <c r="M650" s="32">
        <v>0</v>
      </c>
      <c r="N650" s="33" t="s">
        <v>448</v>
      </c>
      <c r="O650" s="33">
        <v>426</v>
      </c>
      <c r="P650" s="34"/>
      <c r="Q650" s="106"/>
      <c r="R650" s="4"/>
      <c r="S650" s="38"/>
      <c r="T650" s="267"/>
    </row>
    <row r="651" spans="1:20" ht="38.25" customHeight="1" x14ac:dyDescent="0.25">
      <c r="A651" s="19">
        <v>90114</v>
      </c>
      <c r="B651" s="112"/>
      <c r="C651" s="577"/>
      <c r="D651" s="574"/>
      <c r="E651" s="140">
        <v>3</v>
      </c>
      <c r="F651" s="140" t="s">
        <v>485</v>
      </c>
      <c r="G651" s="141">
        <v>0</v>
      </c>
      <c r="H651" s="401">
        <v>0</v>
      </c>
      <c r="I651" s="176"/>
      <c r="J651" s="15"/>
      <c r="K651" s="20">
        <v>0</v>
      </c>
      <c r="L651" s="31" t="s">
        <v>186</v>
      </c>
      <c r="M651" s="32">
        <v>0</v>
      </c>
      <c r="N651" s="33" t="s">
        <v>448</v>
      </c>
      <c r="O651" s="33">
        <v>426</v>
      </c>
      <c r="P651" s="34"/>
      <c r="Q651" s="106"/>
      <c r="R651" s="4"/>
      <c r="S651" s="38"/>
      <c r="T651" s="267"/>
    </row>
    <row r="652" spans="1:20" ht="33" customHeight="1" thickBot="1" x14ac:dyDescent="0.3">
      <c r="A652" s="19">
        <v>90115</v>
      </c>
      <c r="B652" s="112"/>
      <c r="C652" s="578"/>
      <c r="D652" s="575"/>
      <c r="E652" s="163">
        <v>4</v>
      </c>
      <c r="F652" s="211" t="s">
        <v>487</v>
      </c>
      <c r="G652" s="164">
        <v>0</v>
      </c>
      <c r="H652" s="401">
        <v>0</v>
      </c>
      <c r="I652" s="177"/>
      <c r="J652" s="15"/>
      <c r="K652" s="20">
        <v>0</v>
      </c>
      <c r="L652" s="31" t="s">
        <v>186</v>
      </c>
      <c r="M652" s="32">
        <v>0</v>
      </c>
      <c r="N652" s="33" t="s">
        <v>448</v>
      </c>
      <c r="O652" s="33">
        <v>426</v>
      </c>
      <c r="P652" s="34"/>
      <c r="Q652" s="106"/>
      <c r="R652" s="4"/>
      <c r="S652" s="38"/>
      <c r="T652" s="267"/>
    </row>
    <row r="653" spans="1:20" ht="57" hidden="1" x14ac:dyDescent="0.25">
      <c r="A653" s="1"/>
      <c r="B653" s="112">
        <v>400136</v>
      </c>
      <c r="C653" s="204" t="s">
        <v>489</v>
      </c>
      <c r="D653" s="205" t="s">
        <v>490</v>
      </c>
      <c r="E653" s="151"/>
      <c r="F653" s="151" t="s">
        <v>22</v>
      </c>
      <c r="G653" s="195">
        <v>71.55</v>
      </c>
      <c r="H653" s="269">
        <v>826546</v>
      </c>
      <c r="I653" s="174"/>
      <c r="J653" s="20"/>
      <c r="K653" s="20">
        <v>0</v>
      </c>
      <c r="L653" s="31" t="s">
        <v>318</v>
      </c>
      <c r="M653" s="32">
        <v>100</v>
      </c>
      <c r="N653" s="33" t="s">
        <v>448</v>
      </c>
      <c r="O653" s="33">
        <v>426</v>
      </c>
      <c r="P653" s="34"/>
      <c r="Q6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3" s="16" t="s">
        <v>318</v>
      </c>
      <c r="S653" s="32">
        <v>100</v>
      </c>
      <c r="T653" s="267"/>
    </row>
    <row r="654" spans="1:20" ht="85.5" x14ac:dyDescent="0.25">
      <c r="A654" s="1"/>
      <c r="B654" s="112"/>
      <c r="C654" s="140">
        <v>90116</v>
      </c>
      <c r="D654" s="157" t="s">
        <v>491</v>
      </c>
      <c r="E654" s="140"/>
      <c r="F654" s="140" t="s">
        <v>22</v>
      </c>
      <c r="G654" s="141">
        <v>0</v>
      </c>
      <c r="H654" s="401">
        <v>0</v>
      </c>
      <c r="I654" s="171"/>
      <c r="J654" s="20"/>
      <c r="K654" s="20">
        <v>0</v>
      </c>
      <c r="L654" s="31" t="s">
        <v>318</v>
      </c>
      <c r="M654" s="32">
        <v>0</v>
      </c>
      <c r="N654" s="33" t="s">
        <v>448</v>
      </c>
      <c r="O654" s="33">
        <v>426</v>
      </c>
      <c r="P654" s="34"/>
      <c r="Q6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4" s="16" t="s">
        <v>318</v>
      </c>
      <c r="S654" s="32">
        <v>0</v>
      </c>
      <c r="T654" s="267"/>
    </row>
    <row r="655" spans="1:20" ht="57" hidden="1" x14ac:dyDescent="0.25">
      <c r="A655" s="1"/>
      <c r="B655" s="112">
        <v>400137</v>
      </c>
      <c r="C655" s="155" t="s">
        <v>492</v>
      </c>
      <c r="D655" s="157" t="s">
        <v>493</v>
      </c>
      <c r="E655" s="140"/>
      <c r="F655" s="140" t="s">
        <v>22</v>
      </c>
      <c r="G655" s="141">
        <v>91.78</v>
      </c>
      <c r="H655" s="269">
        <v>1060243</v>
      </c>
      <c r="I655" s="171"/>
      <c r="J655" s="20"/>
      <c r="K655" s="20">
        <v>0</v>
      </c>
      <c r="L655" s="31" t="s">
        <v>318</v>
      </c>
      <c r="M655" s="32">
        <v>100</v>
      </c>
      <c r="N655" s="33" t="s">
        <v>448</v>
      </c>
      <c r="O655" s="33">
        <v>426</v>
      </c>
      <c r="P655" s="34"/>
      <c r="Q6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5" s="16" t="s">
        <v>318</v>
      </c>
      <c r="S655" s="32">
        <v>100</v>
      </c>
      <c r="T655" s="267"/>
    </row>
    <row r="656" spans="1:20" ht="85.5" x14ac:dyDescent="0.25">
      <c r="A656" s="1"/>
      <c r="B656" s="112"/>
      <c r="C656" s="140">
        <v>90117</v>
      </c>
      <c r="D656" s="157" t="s">
        <v>494</v>
      </c>
      <c r="E656" s="140"/>
      <c r="F656" s="140" t="s">
        <v>22</v>
      </c>
      <c r="G656" s="141">
        <v>0</v>
      </c>
      <c r="H656" s="401">
        <v>0</v>
      </c>
      <c r="I656" s="171"/>
      <c r="J656" s="20"/>
      <c r="K656" s="20">
        <v>0</v>
      </c>
      <c r="L656" s="31" t="s">
        <v>318</v>
      </c>
      <c r="M656" s="32">
        <v>0</v>
      </c>
      <c r="N656" s="33" t="s">
        <v>448</v>
      </c>
      <c r="O656" s="33">
        <v>426</v>
      </c>
      <c r="P656" s="34"/>
      <c r="Q65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6" s="16" t="s">
        <v>318</v>
      </c>
      <c r="S656" s="32">
        <v>0</v>
      </c>
      <c r="T656" s="267"/>
    </row>
    <row r="657" spans="1:20" ht="57" hidden="1" x14ac:dyDescent="0.25">
      <c r="A657" s="1"/>
      <c r="B657" s="112">
        <v>400138</v>
      </c>
      <c r="C657" s="155" t="s">
        <v>495</v>
      </c>
      <c r="D657" s="157" t="s">
        <v>496</v>
      </c>
      <c r="E657" s="140"/>
      <c r="F657" s="140" t="s">
        <v>22</v>
      </c>
      <c r="G657" s="141">
        <v>103.99</v>
      </c>
      <c r="H657" s="269">
        <v>1201292</v>
      </c>
      <c r="I657" s="171"/>
      <c r="J657" s="20"/>
      <c r="K657" s="20">
        <v>0</v>
      </c>
      <c r="L657" s="31" t="s">
        <v>318</v>
      </c>
      <c r="M657" s="32">
        <v>100</v>
      </c>
      <c r="N657" s="33" t="s">
        <v>448</v>
      </c>
      <c r="O657" s="33">
        <v>426</v>
      </c>
      <c r="P657" s="34"/>
      <c r="Q6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57" s="16" t="s">
        <v>318</v>
      </c>
      <c r="S657" s="32">
        <v>100</v>
      </c>
      <c r="T657" s="267"/>
    </row>
    <row r="658" spans="1:20" ht="85.5" x14ac:dyDescent="0.25">
      <c r="A658" s="1"/>
      <c r="B658" s="112"/>
      <c r="C658" s="140">
        <v>90118</v>
      </c>
      <c r="D658" s="157" t="s">
        <v>497</v>
      </c>
      <c r="E658" s="140"/>
      <c r="F658" s="140" t="s">
        <v>22</v>
      </c>
      <c r="G658" s="141">
        <v>0</v>
      </c>
      <c r="H658" s="401">
        <v>0</v>
      </c>
      <c r="I658" s="171"/>
      <c r="J658" s="20"/>
      <c r="K658" s="20">
        <v>0</v>
      </c>
      <c r="L658" s="31" t="s">
        <v>318</v>
      </c>
      <c r="M658" s="32">
        <v>0</v>
      </c>
      <c r="N658" s="33" t="s">
        <v>448</v>
      </c>
      <c r="O658" s="33">
        <v>426</v>
      </c>
      <c r="P658" s="34"/>
      <c r="Q6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58" s="16" t="s">
        <v>318</v>
      </c>
      <c r="S658" s="32">
        <v>0</v>
      </c>
      <c r="T658" s="267"/>
    </row>
    <row r="659" spans="1:20" ht="28.5" hidden="1" x14ac:dyDescent="0.25">
      <c r="A659" s="1"/>
      <c r="B659" s="112">
        <v>400139</v>
      </c>
      <c r="C659" s="155" t="s">
        <v>498</v>
      </c>
      <c r="D659" s="157" t="s">
        <v>499</v>
      </c>
      <c r="E659" s="140"/>
      <c r="F659" s="140" t="s">
        <v>22</v>
      </c>
      <c r="G659" s="141">
        <v>101.87</v>
      </c>
      <c r="H659" s="269">
        <v>1176802</v>
      </c>
      <c r="I659" s="171"/>
      <c r="J659" s="20"/>
      <c r="K659" s="20">
        <v>0</v>
      </c>
      <c r="L659" s="31" t="s">
        <v>23</v>
      </c>
      <c r="M659" s="32">
        <v>100</v>
      </c>
      <c r="N659" s="33" t="s">
        <v>448</v>
      </c>
      <c r="O659" s="33">
        <v>426</v>
      </c>
      <c r="P659" s="34"/>
      <c r="Q6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9" s="16" t="s">
        <v>23</v>
      </c>
      <c r="S659" s="32">
        <v>100</v>
      </c>
      <c r="T659" s="267"/>
    </row>
    <row r="660" spans="1:20" ht="57" x14ac:dyDescent="0.25">
      <c r="A660" s="1"/>
      <c r="B660" s="112"/>
      <c r="C660" s="140">
        <v>90119</v>
      </c>
      <c r="D660" s="157" t="s">
        <v>500</v>
      </c>
      <c r="E660" s="140"/>
      <c r="F660" s="140" t="s">
        <v>22</v>
      </c>
      <c r="G660" s="141">
        <v>0</v>
      </c>
      <c r="H660" s="401">
        <v>0</v>
      </c>
      <c r="I660" s="171"/>
      <c r="J660" s="20"/>
      <c r="K660" s="20">
        <v>0</v>
      </c>
      <c r="L660" s="31" t="s">
        <v>23</v>
      </c>
      <c r="M660" s="32">
        <v>0</v>
      </c>
      <c r="N660" s="33" t="s">
        <v>448</v>
      </c>
      <c r="O660" s="33">
        <v>426</v>
      </c>
      <c r="P660" s="34"/>
      <c r="Q6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0" s="16" t="s">
        <v>23</v>
      </c>
      <c r="S660" s="32">
        <v>0</v>
      </c>
      <c r="T660" s="267"/>
    </row>
    <row r="661" spans="1:20" ht="33" hidden="1" customHeight="1" x14ac:dyDescent="0.25">
      <c r="A661" s="1"/>
      <c r="B661" s="142">
        <v>400140</v>
      </c>
      <c r="C661" s="155" t="s">
        <v>501</v>
      </c>
      <c r="D661" s="157" t="s">
        <v>502</v>
      </c>
      <c r="E661" s="140"/>
      <c r="F661" s="140" t="s">
        <v>22</v>
      </c>
      <c r="G661" s="141">
        <v>135.76</v>
      </c>
      <c r="H661" s="269">
        <v>1568300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1" s="16" t="s">
        <v>23</v>
      </c>
      <c r="S661" s="32">
        <v>100</v>
      </c>
      <c r="T661" s="267"/>
    </row>
    <row r="662" spans="1:20" ht="66.75" customHeight="1" x14ac:dyDescent="0.25">
      <c r="A662" s="1"/>
      <c r="B662" s="142"/>
      <c r="C662" s="140">
        <v>90120</v>
      </c>
      <c r="D662" s="157" t="s">
        <v>503</v>
      </c>
      <c r="E662" s="140"/>
      <c r="F662" s="140" t="s">
        <v>22</v>
      </c>
      <c r="G662" s="141">
        <v>0</v>
      </c>
      <c r="H662" s="401">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2" s="16" t="s">
        <v>23</v>
      </c>
      <c r="S662" s="32">
        <v>0</v>
      </c>
      <c r="T662" s="267"/>
    </row>
    <row r="663" spans="1:20" ht="49.5" hidden="1" customHeight="1" x14ac:dyDescent="0.25">
      <c r="A663" s="1"/>
      <c r="B663" s="114">
        <v>400142</v>
      </c>
      <c r="C663" s="155" t="s">
        <v>504</v>
      </c>
      <c r="D663" s="157" t="s">
        <v>505</v>
      </c>
      <c r="E663" s="140"/>
      <c r="F663" s="140" t="s">
        <v>22</v>
      </c>
      <c r="G663" s="141">
        <v>30.03</v>
      </c>
      <c r="H663" s="269">
        <v>346907</v>
      </c>
      <c r="I663" s="171"/>
      <c r="J663" s="20"/>
      <c r="K663" s="20">
        <v>0</v>
      </c>
      <c r="L663" s="31" t="s">
        <v>186</v>
      </c>
      <c r="M663" s="32">
        <v>100</v>
      </c>
      <c r="N663" s="33" t="s">
        <v>448</v>
      </c>
      <c r="O663" s="33">
        <v>454</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3" s="16" t="s">
        <v>186</v>
      </c>
      <c r="S663" s="32">
        <v>100</v>
      </c>
      <c r="T663" s="267"/>
    </row>
    <row r="664" spans="1:20" ht="48.75" hidden="1" customHeight="1" x14ac:dyDescent="0.25">
      <c r="A664" s="1"/>
      <c r="B664" s="114">
        <v>400166</v>
      </c>
      <c r="C664" s="155" t="s">
        <v>506</v>
      </c>
      <c r="D664" s="157" t="s">
        <v>507</v>
      </c>
      <c r="E664" s="140"/>
      <c r="F664" s="140" t="s">
        <v>22</v>
      </c>
      <c r="G664" s="141">
        <v>69.680000000000007</v>
      </c>
      <c r="H664" s="269">
        <v>804943</v>
      </c>
      <c r="I664" s="171"/>
      <c r="J664" s="20"/>
      <c r="K664" s="20">
        <v>0</v>
      </c>
      <c r="L664" s="31" t="s">
        <v>23</v>
      </c>
      <c r="M664" s="32">
        <v>100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4" s="16" t="s">
        <v>23</v>
      </c>
      <c r="S664" s="32">
        <v>100</v>
      </c>
      <c r="T664" s="267"/>
    </row>
    <row r="665" spans="1:20" ht="71.25" x14ac:dyDescent="0.25">
      <c r="A665" s="1"/>
      <c r="B665" s="114"/>
      <c r="C665" s="155">
        <v>90122</v>
      </c>
      <c r="D665" s="157" t="s">
        <v>508</v>
      </c>
      <c r="E665" s="140"/>
      <c r="F665" s="140" t="s">
        <v>22</v>
      </c>
      <c r="G665" s="141">
        <v>0</v>
      </c>
      <c r="H665" s="401">
        <v>0</v>
      </c>
      <c r="I665" s="171"/>
      <c r="J665" s="20"/>
      <c r="K665" s="20">
        <v>0</v>
      </c>
      <c r="L665" s="31" t="s">
        <v>23</v>
      </c>
      <c r="M665" s="32">
        <v>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5" s="16" t="s">
        <v>23</v>
      </c>
      <c r="S665" s="32">
        <v>0</v>
      </c>
      <c r="T665" s="267"/>
    </row>
    <row r="666" spans="1:20" ht="42.75" hidden="1" x14ac:dyDescent="0.25">
      <c r="A666" s="1"/>
      <c r="B666" s="112">
        <v>400167</v>
      </c>
      <c r="C666" s="155" t="s">
        <v>509</v>
      </c>
      <c r="D666" s="157" t="s">
        <v>510</v>
      </c>
      <c r="E666" s="140"/>
      <c r="F666" s="140" t="s">
        <v>22</v>
      </c>
      <c r="G666" s="141">
        <v>125.07</v>
      </c>
      <c r="H666" s="269">
        <v>1444809</v>
      </c>
      <c r="I666" s="171"/>
      <c r="J666" s="20"/>
      <c r="K666" s="20">
        <v>0</v>
      </c>
      <c r="L666" s="31" t="s">
        <v>23</v>
      </c>
      <c r="M666" s="32">
        <v>100</v>
      </c>
      <c r="N666" s="33" t="s">
        <v>448</v>
      </c>
      <c r="O666" s="33">
        <v>426</v>
      </c>
      <c r="P666" s="34"/>
      <c r="Q6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6" s="16" t="s">
        <v>23</v>
      </c>
      <c r="S666" s="32">
        <v>100</v>
      </c>
      <c r="T666" s="267"/>
    </row>
    <row r="667" spans="1:20" ht="92.25" customHeight="1" x14ac:dyDescent="0.25">
      <c r="A667" s="1"/>
      <c r="B667" s="112"/>
      <c r="C667" s="140">
        <v>90123</v>
      </c>
      <c r="D667" s="157" t="s">
        <v>511</v>
      </c>
      <c r="E667" s="140"/>
      <c r="F667" s="140" t="s">
        <v>22</v>
      </c>
      <c r="G667" s="141">
        <v>0</v>
      </c>
      <c r="H667" s="401">
        <v>0</v>
      </c>
      <c r="I667" s="171"/>
      <c r="J667" s="20"/>
      <c r="K667" s="20">
        <v>0</v>
      </c>
      <c r="L667" s="31" t="s">
        <v>23</v>
      </c>
      <c r="M667" s="32">
        <v>0</v>
      </c>
      <c r="N667" s="33" t="s">
        <v>448</v>
      </c>
      <c r="O667" s="33">
        <v>426</v>
      </c>
      <c r="P667" s="34"/>
      <c r="Q6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67" s="16" t="s">
        <v>23</v>
      </c>
      <c r="S667" s="32">
        <v>0</v>
      </c>
      <c r="T667" s="267"/>
    </row>
    <row r="668" spans="1:20" ht="42.75" hidden="1" x14ac:dyDescent="0.25">
      <c r="A668" s="1"/>
      <c r="B668" s="112">
        <v>400168</v>
      </c>
      <c r="C668" s="155" t="s">
        <v>512</v>
      </c>
      <c r="D668" s="157" t="s">
        <v>513</v>
      </c>
      <c r="E668" s="140"/>
      <c r="F668" s="140" t="s">
        <v>22</v>
      </c>
      <c r="G668" s="141">
        <v>114.22</v>
      </c>
      <c r="H668" s="269">
        <v>1319469</v>
      </c>
      <c r="I668" s="171"/>
      <c r="J668" s="20"/>
      <c r="K668" s="20">
        <v>0</v>
      </c>
      <c r="L668" s="31" t="s">
        <v>23</v>
      </c>
      <c r="M668" s="32">
        <v>100</v>
      </c>
      <c r="N668" s="33" t="s">
        <v>448</v>
      </c>
      <c r="O668" s="33">
        <v>426</v>
      </c>
      <c r="P668" s="34"/>
      <c r="Q6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68" s="16" t="s">
        <v>23</v>
      </c>
      <c r="S668" s="32">
        <v>100</v>
      </c>
      <c r="T668" s="267"/>
    </row>
    <row r="669" spans="1:20" ht="71.25" x14ac:dyDescent="0.25">
      <c r="A669" s="1"/>
      <c r="B669" s="112"/>
      <c r="C669" s="140">
        <v>90124</v>
      </c>
      <c r="D669" s="157" t="s">
        <v>514</v>
      </c>
      <c r="E669" s="140"/>
      <c r="F669" s="140" t="s">
        <v>22</v>
      </c>
      <c r="G669" s="141">
        <v>0</v>
      </c>
      <c r="H669" s="401">
        <v>0</v>
      </c>
      <c r="I669" s="171"/>
      <c r="J669" s="20"/>
      <c r="K669" s="20">
        <v>0</v>
      </c>
      <c r="L669" s="31" t="s">
        <v>23</v>
      </c>
      <c r="M669" s="32">
        <v>0</v>
      </c>
      <c r="N669" s="33" t="s">
        <v>448</v>
      </c>
      <c r="O669" s="33">
        <v>426</v>
      </c>
      <c r="P669" s="34"/>
      <c r="Q6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9" s="16" t="s">
        <v>23</v>
      </c>
      <c r="S669" s="32">
        <v>0</v>
      </c>
      <c r="T669" s="267"/>
    </row>
    <row r="670" spans="1:20" ht="71.25" hidden="1" x14ac:dyDescent="0.25">
      <c r="A670" s="1"/>
      <c r="B670" s="112">
        <v>400169</v>
      </c>
      <c r="C670" s="155" t="s">
        <v>515</v>
      </c>
      <c r="D670" s="157" t="s">
        <v>516</v>
      </c>
      <c r="E670" s="140"/>
      <c r="F670" s="140" t="s">
        <v>22</v>
      </c>
      <c r="G670" s="141">
        <v>167.99</v>
      </c>
      <c r="H670" s="269">
        <v>1940620</v>
      </c>
      <c r="I670" s="171"/>
      <c r="J670" s="20"/>
      <c r="K670" s="20">
        <v>0</v>
      </c>
      <c r="L670" s="31" t="s">
        <v>23</v>
      </c>
      <c r="M670" s="32">
        <v>100</v>
      </c>
      <c r="N670" s="33" t="s">
        <v>448</v>
      </c>
      <c r="O670" s="33">
        <v>426</v>
      </c>
      <c r="P670" s="34"/>
      <c r="Q6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0" s="16" t="s">
        <v>23</v>
      </c>
      <c r="S670" s="32">
        <v>100</v>
      </c>
      <c r="T670" s="267"/>
    </row>
    <row r="671" spans="1:20" ht="99.75" x14ac:dyDescent="0.25">
      <c r="A671" s="1"/>
      <c r="B671" s="112"/>
      <c r="C671" s="140">
        <v>90125</v>
      </c>
      <c r="D671" s="157" t="s">
        <v>517</v>
      </c>
      <c r="E671" s="140"/>
      <c r="F671" s="140" t="s">
        <v>22</v>
      </c>
      <c r="G671" s="141">
        <v>0</v>
      </c>
      <c r="H671" s="401">
        <v>0</v>
      </c>
      <c r="I671" s="171"/>
      <c r="J671" s="20"/>
      <c r="K671" s="20">
        <v>0</v>
      </c>
      <c r="L671" s="31" t="s">
        <v>23</v>
      </c>
      <c r="M671" s="32">
        <v>0</v>
      </c>
      <c r="N671" s="33" t="s">
        <v>448</v>
      </c>
      <c r="O671" s="33">
        <v>426</v>
      </c>
      <c r="P671" s="34"/>
      <c r="Q6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1" s="16" t="s">
        <v>23</v>
      </c>
      <c r="S671" s="32">
        <v>0</v>
      </c>
      <c r="T671" s="267"/>
    </row>
    <row r="672" spans="1:20" ht="42.75" hidden="1" x14ac:dyDescent="0.25">
      <c r="A672" s="1"/>
      <c r="B672" s="112"/>
      <c r="C672" s="191" t="s">
        <v>518</v>
      </c>
      <c r="D672" s="157" t="s">
        <v>519</v>
      </c>
      <c r="E672" s="140"/>
      <c r="F672" s="140" t="s">
        <v>22</v>
      </c>
      <c r="G672" s="141">
        <v>37.96</v>
      </c>
      <c r="H672" s="269">
        <v>438514</v>
      </c>
      <c r="I672" s="171"/>
      <c r="J672" s="20"/>
      <c r="K672" s="20">
        <v>0</v>
      </c>
      <c r="L672" s="31" t="s">
        <v>23</v>
      </c>
      <c r="M672" s="32">
        <v>100</v>
      </c>
      <c r="N672" s="33" t="s">
        <v>448</v>
      </c>
      <c r="O672" s="33">
        <v>426</v>
      </c>
      <c r="P672" s="34"/>
      <c r="Q6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2" s="16" t="s">
        <v>23</v>
      </c>
      <c r="S672" s="32">
        <v>100</v>
      </c>
      <c r="T672" s="267"/>
    </row>
    <row r="673" spans="1:20" ht="71.25" x14ac:dyDescent="0.25">
      <c r="A673" s="1"/>
      <c r="B673" s="112"/>
      <c r="C673" s="191">
        <v>90131</v>
      </c>
      <c r="D673" s="157" t="s">
        <v>520</v>
      </c>
      <c r="E673" s="140"/>
      <c r="F673" s="140" t="s">
        <v>22</v>
      </c>
      <c r="G673" s="141">
        <v>0</v>
      </c>
      <c r="H673" s="401">
        <v>0</v>
      </c>
      <c r="I673" s="171"/>
      <c r="J673" s="20"/>
      <c r="K673" s="20">
        <v>0</v>
      </c>
      <c r="L673" s="31" t="s">
        <v>23</v>
      </c>
      <c r="M673" s="32">
        <v>0</v>
      </c>
      <c r="N673" s="33" t="s">
        <v>448</v>
      </c>
      <c r="O673" s="33">
        <v>426</v>
      </c>
      <c r="P673" s="34"/>
      <c r="Q6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3" s="16" t="s">
        <v>23</v>
      </c>
      <c r="S673" s="32">
        <v>0</v>
      </c>
      <c r="T673" s="267"/>
    </row>
    <row r="674" spans="1:20" ht="28.5" hidden="1" x14ac:dyDescent="0.25">
      <c r="A674" s="1"/>
      <c r="B674" s="112"/>
      <c r="C674" s="212" t="s">
        <v>521</v>
      </c>
      <c r="D674" s="165" t="s">
        <v>522</v>
      </c>
      <c r="E674" s="150"/>
      <c r="F674" s="150" t="s">
        <v>22</v>
      </c>
      <c r="G674" s="158">
        <v>255.91</v>
      </c>
      <c r="H674" s="269">
        <v>2956272</v>
      </c>
      <c r="I674" s="172"/>
      <c r="J674" s="20"/>
      <c r="K674" s="20">
        <v>0</v>
      </c>
      <c r="L674" s="31" t="s">
        <v>23</v>
      </c>
      <c r="M674" s="32">
        <v>100</v>
      </c>
      <c r="N674" s="33" t="s">
        <v>448</v>
      </c>
      <c r="O674" s="33">
        <v>426</v>
      </c>
      <c r="P674" s="34"/>
      <c r="Q6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4" s="16" t="s">
        <v>23</v>
      </c>
      <c r="S674" s="32">
        <v>100</v>
      </c>
      <c r="T674" s="267"/>
    </row>
    <row r="675" spans="1:20" ht="16.5" hidden="1" customHeight="1" x14ac:dyDescent="0.25">
      <c r="A675" s="1"/>
      <c r="B675" s="569">
        <v>400173</v>
      </c>
      <c r="C675" s="591" t="s">
        <v>523</v>
      </c>
      <c r="D675" s="562" t="s">
        <v>524</v>
      </c>
      <c r="E675" s="280">
        <v>1</v>
      </c>
      <c r="F675" s="281" t="s">
        <v>525</v>
      </c>
      <c r="G675" s="282">
        <v>63.83</v>
      </c>
      <c r="H675" s="269">
        <v>737364</v>
      </c>
      <c r="I675" s="283"/>
      <c r="J675" s="273"/>
      <c r="K675" s="273">
        <v>0</v>
      </c>
      <c r="L675" s="16" t="s">
        <v>23</v>
      </c>
      <c r="M675" s="17">
        <v>100</v>
      </c>
      <c r="N675" s="3" t="s">
        <v>448</v>
      </c>
      <c r="O675" s="3">
        <v>426</v>
      </c>
      <c r="P675" s="4"/>
      <c r="Q675" s="108" t="s">
        <v>526</v>
      </c>
      <c r="R675" s="16" t="s">
        <v>23</v>
      </c>
      <c r="S675" s="17">
        <v>100</v>
      </c>
      <c r="T675" s="267"/>
    </row>
    <row r="676" spans="1:20" ht="21.75" hidden="1" customHeight="1" x14ac:dyDescent="0.25">
      <c r="A676" s="1"/>
      <c r="B676" s="569"/>
      <c r="C676" s="592"/>
      <c r="D676" s="563"/>
      <c r="E676" s="19">
        <v>2</v>
      </c>
      <c r="F676" s="284" t="s">
        <v>527</v>
      </c>
      <c r="G676" s="14">
        <v>76.81</v>
      </c>
      <c r="H676" s="269">
        <v>887309</v>
      </c>
      <c r="I676" s="285">
        <f>+G676-G675</f>
        <v>12.980000000000004</v>
      </c>
      <c r="J676" s="286"/>
      <c r="K676" s="273">
        <v>0</v>
      </c>
      <c r="L676" s="16" t="s">
        <v>23</v>
      </c>
      <c r="M676" s="17">
        <v>100</v>
      </c>
      <c r="N676" s="3" t="s">
        <v>448</v>
      </c>
      <c r="O676" s="3">
        <v>426</v>
      </c>
      <c r="P676" s="4"/>
      <c r="Q676" s="108" t="s">
        <v>526</v>
      </c>
      <c r="R676" s="16"/>
      <c r="S676" s="17"/>
      <c r="T676" s="267"/>
    </row>
    <row r="677" spans="1:20" ht="24.75" hidden="1" customHeight="1" x14ac:dyDescent="0.25">
      <c r="A677" s="1"/>
      <c r="B677" s="569"/>
      <c r="C677" s="592"/>
      <c r="D677" s="563"/>
      <c r="E677" s="19">
        <v>3</v>
      </c>
      <c r="F677" s="284" t="s">
        <v>528</v>
      </c>
      <c r="G677" s="14">
        <v>258.12</v>
      </c>
      <c r="H677" s="269">
        <v>2981802</v>
      </c>
      <c r="I677" s="285">
        <f>+G677-G675</f>
        <v>194.29000000000002</v>
      </c>
      <c r="J677" s="286"/>
      <c r="K677" s="273">
        <v>0</v>
      </c>
      <c r="L677" s="16" t="s">
        <v>23</v>
      </c>
      <c r="M677" s="17">
        <v>100</v>
      </c>
      <c r="N677" s="3" t="s">
        <v>448</v>
      </c>
      <c r="O677" s="3">
        <v>426</v>
      </c>
      <c r="P677" s="4"/>
      <c r="Q677" s="108" t="s">
        <v>526</v>
      </c>
      <c r="R677" s="16"/>
      <c r="S677" s="17"/>
      <c r="T677" s="267"/>
    </row>
    <row r="678" spans="1:20" ht="20.25" hidden="1" customHeight="1" x14ac:dyDescent="0.25">
      <c r="A678" s="1"/>
      <c r="B678" s="569"/>
      <c r="C678" s="592"/>
      <c r="D678" s="563"/>
      <c r="E678" s="19">
        <v>4</v>
      </c>
      <c r="F678" s="284" t="s">
        <v>529</v>
      </c>
      <c r="G678" s="14">
        <v>659.68</v>
      </c>
      <c r="H678" s="269">
        <v>7620623</v>
      </c>
      <c r="I678" s="285">
        <f>+G678-G675</f>
        <v>595.84999999999991</v>
      </c>
      <c r="J678" s="286"/>
      <c r="K678" s="273">
        <v>0</v>
      </c>
      <c r="L678" s="16" t="s">
        <v>23</v>
      </c>
      <c r="M678" s="17">
        <v>100</v>
      </c>
      <c r="N678" s="3" t="s">
        <v>448</v>
      </c>
      <c r="O678" s="3">
        <v>426</v>
      </c>
      <c r="P678" s="4"/>
      <c r="Q678" s="108" t="s">
        <v>526</v>
      </c>
      <c r="R678" s="16"/>
      <c r="S678" s="17"/>
      <c r="T678" s="267"/>
    </row>
    <row r="679" spans="1:20" ht="18.75" hidden="1" customHeight="1" thickBot="1" x14ac:dyDescent="0.3">
      <c r="A679" s="1"/>
      <c r="B679" s="569"/>
      <c r="C679" s="593"/>
      <c r="D679" s="564"/>
      <c r="E679" s="287">
        <v>5</v>
      </c>
      <c r="F679" s="288" t="s">
        <v>530</v>
      </c>
      <c r="G679" s="289">
        <v>761.72</v>
      </c>
      <c r="H679" s="269">
        <v>8799389</v>
      </c>
      <c r="I679" s="290">
        <f>+G679-G675</f>
        <v>697.89</v>
      </c>
      <c r="J679" s="286"/>
      <c r="K679" s="273">
        <v>0</v>
      </c>
      <c r="L679" s="16" t="s">
        <v>23</v>
      </c>
      <c r="M679" s="17">
        <v>100</v>
      </c>
      <c r="N679" s="3" t="s">
        <v>448</v>
      </c>
      <c r="O679" s="3">
        <v>426</v>
      </c>
      <c r="P679" s="4"/>
      <c r="Q679" s="108" t="s">
        <v>526</v>
      </c>
      <c r="R679" s="16"/>
      <c r="S679" s="17"/>
      <c r="T679" s="267"/>
    </row>
    <row r="680" spans="1:20" ht="30.75" customHeight="1" x14ac:dyDescent="0.25">
      <c r="A680" s="1"/>
      <c r="B680" s="569">
        <v>90134</v>
      </c>
      <c r="C680" s="638">
        <v>90134</v>
      </c>
      <c r="D680" s="528" t="s">
        <v>531</v>
      </c>
      <c r="E680" s="291">
        <v>1</v>
      </c>
      <c r="F680" s="159" t="s">
        <v>525</v>
      </c>
      <c r="G680" s="195">
        <v>0</v>
      </c>
      <c r="H680" s="401">
        <v>0</v>
      </c>
      <c r="I680" s="283"/>
      <c r="J680" s="273"/>
      <c r="K680" s="273">
        <v>0</v>
      </c>
      <c r="L680" s="16" t="s">
        <v>23</v>
      </c>
      <c r="M680" s="17">
        <v>0</v>
      </c>
      <c r="N680" s="3" t="s">
        <v>448</v>
      </c>
      <c r="O680" s="3">
        <v>426</v>
      </c>
      <c r="P680" s="4"/>
      <c r="Q680" s="108" t="s">
        <v>526</v>
      </c>
      <c r="R680" s="16" t="s">
        <v>23</v>
      </c>
      <c r="S680" s="17">
        <v>0</v>
      </c>
      <c r="T680" s="267"/>
    </row>
    <row r="681" spans="1:20" ht="30.75" customHeight="1" x14ac:dyDescent="0.25">
      <c r="A681" s="1"/>
      <c r="B681" s="569"/>
      <c r="C681" s="638"/>
      <c r="D681" s="528"/>
      <c r="E681" s="19">
        <v>2</v>
      </c>
      <c r="F681" s="473" t="s">
        <v>527</v>
      </c>
      <c r="G681" s="141">
        <v>0</v>
      </c>
      <c r="H681" s="401">
        <v>0</v>
      </c>
      <c r="I681" s="285"/>
      <c r="J681" s="273"/>
      <c r="K681" s="273">
        <v>0</v>
      </c>
      <c r="L681" s="16" t="s">
        <v>23</v>
      </c>
      <c r="M681" s="17">
        <v>0</v>
      </c>
      <c r="N681" s="3" t="s">
        <v>448</v>
      </c>
      <c r="O681" s="3">
        <v>426</v>
      </c>
      <c r="P681" s="4"/>
      <c r="Q681" s="108" t="s">
        <v>526</v>
      </c>
      <c r="R681" s="16"/>
      <c r="S681" s="17"/>
      <c r="T681" s="267"/>
    </row>
    <row r="682" spans="1:20" ht="33.75" customHeight="1" x14ac:dyDescent="0.25">
      <c r="A682" s="1"/>
      <c r="B682" s="569"/>
      <c r="C682" s="638"/>
      <c r="D682" s="528"/>
      <c r="E682" s="19">
        <v>3</v>
      </c>
      <c r="F682" s="473" t="s">
        <v>528</v>
      </c>
      <c r="G682" s="141">
        <v>0</v>
      </c>
      <c r="H682" s="401">
        <v>0</v>
      </c>
      <c r="I682" s="285"/>
      <c r="J682" s="273"/>
      <c r="K682" s="273">
        <v>0</v>
      </c>
      <c r="L682" s="16" t="s">
        <v>23</v>
      </c>
      <c r="M682" s="17">
        <v>0</v>
      </c>
      <c r="N682" s="3" t="s">
        <v>448</v>
      </c>
      <c r="O682" s="3">
        <v>426</v>
      </c>
      <c r="P682" s="4"/>
      <c r="Q682" s="108" t="s">
        <v>526</v>
      </c>
      <c r="R682" s="16"/>
      <c r="S682" s="17"/>
      <c r="T682" s="267"/>
    </row>
    <row r="683" spans="1:20" ht="26.25" customHeight="1" x14ac:dyDescent="0.25">
      <c r="A683" s="1"/>
      <c r="B683" s="569"/>
      <c r="C683" s="638"/>
      <c r="D683" s="528"/>
      <c r="E683" s="19">
        <v>4</v>
      </c>
      <c r="F683" s="473" t="s">
        <v>529</v>
      </c>
      <c r="G683" s="141">
        <v>0</v>
      </c>
      <c r="H683" s="401">
        <v>0</v>
      </c>
      <c r="I683" s="285"/>
      <c r="J683" s="273"/>
      <c r="K683" s="273">
        <v>0</v>
      </c>
      <c r="L683" s="16" t="s">
        <v>23</v>
      </c>
      <c r="M683" s="17">
        <v>0</v>
      </c>
      <c r="N683" s="3" t="s">
        <v>448</v>
      </c>
      <c r="O683" s="3">
        <v>426</v>
      </c>
      <c r="P683" s="4"/>
      <c r="Q683" s="108" t="s">
        <v>526</v>
      </c>
      <c r="R683" s="16"/>
      <c r="S683" s="17"/>
      <c r="T683" s="267"/>
    </row>
    <row r="684" spans="1:20" ht="34.5" customHeight="1" thickBot="1" x14ac:dyDescent="0.3">
      <c r="A684" s="1"/>
      <c r="B684" s="569"/>
      <c r="C684" s="638"/>
      <c r="D684" s="528"/>
      <c r="E684" s="276">
        <v>5</v>
      </c>
      <c r="F684" s="474" t="s">
        <v>530</v>
      </c>
      <c r="G684" s="158">
        <v>0</v>
      </c>
      <c r="H684" s="401">
        <v>0</v>
      </c>
      <c r="I684" s="290"/>
      <c r="J684" s="273"/>
      <c r="K684" s="273">
        <v>0</v>
      </c>
      <c r="L684" s="16" t="s">
        <v>23</v>
      </c>
      <c r="M684" s="17">
        <v>0</v>
      </c>
      <c r="N684" s="3" t="s">
        <v>448</v>
      </c>
      <c r="O684" s="3">
        <v>426</v>
      </c>
      <c r="P684" s="4"/>
      <c r="Q684" s="108" t="s">
        <v>526</v>
      </c>
      <c r="R684" s="16"/>
      <c r="S684" s="17"/>
      <c r="T684" s="267"/>
    </row>
    <row r="685" spans="1:20" ht="18.75" hidden="1" customHeight="1" x14ac:dyDescent="0.25">
      <c r="A685" s="1"/>
      <c r="B685" s="569">
        <v>400174</v>
      </c>
      <c r="C685" s="591" t="s">
        <v>532</v>
      </c>
      <c r="D685" s="562" t="s">
        <v>533</v>
      </c>
      <c r="E685" s="280">
        <v>1</v>
      </c>
      <c r="F685" s="281" t="s">
        <v>525</v>
      </c>
      <c r="G685" s="282">
        <v>65.44</v>
      </c>
      <c r="H685" s="269">
        <v>755963</v>
      </c>
      <c r="I685" s="283"/>
      <c r="J685" s="273"/>
      <c r="K685" s="273">
        <v>0</v>
      </c>
      <c r="L685" s="16" t="s">
        <v>23</v>
      </c>
      <c r="M685" s="17">
        <v>100</v>
      </c>
      <c r="N685" s="3" t="s">
        <v>448</v>
      </c>
      <c r="O685" s="3">
        <v>426</v>
      </c>
      <c r="P685" s="4"/>
      <c r="Q685" s="108" t="s">
        <v>526</v>
      </c>
      <c r="R685" s="16" t="s">
        <v>23</v>
      </c>
      <c r="S685" s="17">
        <v>100</v>
      </c>
      <c r="T685" s="267"/>
    </row>
    <row r="686" spans="1:20" ht="18.75" hidden="1" customHeight="1" x14ac:dyDescent="0.25">
      <c r="A686" s="1"/>
      <c r="B686" s="569"/>
      <c r="C686" s="592"/>
      <c r="D686" s="563"/>
      <c r="E686" s="19">
        <v>2</v>
      </c>
      <c r="F686" s="284" t="s">
        <v>527</v>
      </c>
      <c r="G686" s="14">
        <v>77.319999999999993</v>
      </c>
      <c r="H686" s="269">
        <v>893201</v>
      </c>
      <c r="I686" s="285">
        <f>+G686-G685</f>
        <v>11.879999999999995</v>
      </c>
      <c r="J686" s="286"/>
      <c r="K686" s="273">
        <v>0</v>
      </c>
      <c r="L686" s="16" t="s">
        <v>23</v>
      </c>
      <c r="M686" s="17">
        <v>100</v>
      </c>
      <c r="N686" s="3" t="s">
        <v>448</v>
      </c>
      <c r="O686" s="3">
        <v>426</v>
      </c>
      <c r="P686" s="4"/>
      <c r="Q686" s="108" t="s">
        <v>526</v>
      </c>
      <c r="R686" s="16"/>
      <c r="S686" s="17"/>
      <c r="T686" s="267"/>
    </row>
    <row r="687" spans="1:20" ht="18.75" hidden="1" customHeight="1" x14ac:dyDescent="0.25">
      <c r="A687" s="1"/>
      <c r="B687" s="569"/>
      <c r="C687" s="592"/>
      <c r="D687" s="563"/>
      <c r="E687" s="19">
        <v>3</v>
      </c>
      <c r="F687" s="284" t="s">
        <v>528</v>
      </c>
      <c r="G687" s="14">
        <v>280.77</v>
      </c>
      <c r="H687" s="269">
        <v>3243455</v>
      </c>
      <c r="I687" s="285">
        <f>+G687-G685</f>
        <v>215.32999999999998</v>
      </c>
      <c r="J687" s="286"/>
      <c r="K687" s="273">
        <v>0</v>
      </c>
      <c r="L687" s="16" t="s">
        <v>23</v>
      </c>
      <c r="M687" s="17">
        <v>100</v>
      </c>
      <c r="N687" s="3" t="s">
        <v>448</v>
      </c>
      <c r="O687" s="3">
        <v>426</v>
      </c>
      <c r="P687" s="4"/>
      <c r="Q687" s="108" t="s">
        <v>526</v>
      </c>
      <c r="R687" s="16"/>
      <c r="S687" s="17"/>
      <c r="T687" s="267"/>
    </row>
    <row r="688" spans="1:20" ht="18.75" hidden="1" customHeight="1" x14ac:dyDescent="0.25">
      <c r="A688" s="1"/>
      <c r="B688" s="569"/>
      <c r="C688" s="592"/>
      <c r="D688" s="563"/>
      <c r="E688" s="19">
        <v>4</v>
      </c>
      <c r="F688" s="284" t="s">
        <v>529</v>
      </c>
      <c r="G688" s="14">
        <v>718.84</v>
      </c>
      <c r="H688" s="269">
        <v>8304040</v>
      </c>
      <c r="I688" s="285">
        <f>+G688-G685</f>
        <v>653.40000000000009</v>
      </c>
      <c r="J688" s="286"/>
      <c r="K688" s="273">
        <v>0</v>
      </c>
      <c r="L688" s="16" t="s">
        <v>23</v>
      </c>
      <c r="M688" s="17">
        <v>100</v>
      </c>
      <c r="N688" s="3" t="s">
        <v>448</v>
      </c>
      <c r="O688" s="3">
        <v>426</v>
      </c>
      <c r="P688" s="4"/>
      <c r="Q688" s="108" t="s">
        <v>526</v>
      </c>
      <c r="R688" s="16"/>
      <c r="S688" s="17"/>
      <c r="T688" s="267"/>
    </row>
    <row r="689" spans="1:20" ht="26.25" hidden="1" customHeight="1" thickBot="1" x14ac:dyDescent="0.3">
      <c r="A689" s="1"/>
      <c r="B689" s="569"/>
      <c r="C689" s="593"/>
      <c r="D689" s="564"/>
      <c r="E689" s="287">
        <v>5</v>
      </c>
      <c r="F689" s="288" t="s">
        <v>534</v>
      </c>
      <c r="G689" s="289">
        <v>1630.19</v>
      </c>
      <c r="H689" s="269">
        <v>18831955</v>
      </c>
      <c r="I689" s="290">
        <f>+G689-G685</f>
        <v>1564.75</v>
      </c>
      <c r="J689" s="286"/>
      <c r="K689" s="273">
        <v>0</v>
      </c>
      <c r="L689" s="16" t="s">
        <v>23</v>
      </c>
      <c r="M689" s="17">
        <v>100</v>
      </c>
      <c r="N689" s="3" t="s">
        <v>448</v>
      </c>
      <c r="O689" s="3">
        <v>426</v>
      </c>
      <c r="P689" s="4"/>
      <c r="Q689" s="108" t="s">
        <v>526</v>
      </c>
      <c r="R689" s="16"/>
      <c r="S689" s="17"/>
      <c r="T689" s="267"/>
    </row>
    <row r="690" spans="1:20" ht="32.25" customHeight="1" x14ac:dyDescent="0.25">
      <c r="A690" s="1"/>
      <c r="B690" s="570">
        <v>90135</v>
      </c>
      <c r="C690" s="637">
        <v>90135</v>
      </c>
      <c r="D690" s="527" t="s">
        <v>535</v>
      </c>
      <c r="E690" s="280">
        <v>1</v>
      </c>
      <c r="F690" s="475" t="s">
        <v>525</v>
      </c>
      <c r="G690" s="162">
        <v>0</v>
      </c>
      <c r="H690" s="401">
        <v>0</v>
      </c>
      <c r="I690" s="283"/>
      <c r="J690" s="273"/>
      <c r="K690" s="273">
        <v>0</v>
      </c>
      <c r="L690" s="16" t="s">
        <v>23</v>
      </c>
      <c r="M690" s="17">
        <v>0</v>
      </c>
      <c r="N690" s="3" t="s">
        <v>448</v>
      </c>
      <c r="O690" s="3">
        <v>426</v>
      </c>
      <c r="P690" s="4"/>
      <c r="Q690" s="108" t="s">
        <v>526</v>
      </c>
      <c r="R690" s="16" t="s">
        <v>23</v>
      </c>
      <c r="S690" s="17">
        <v>0</v>
      </c>
      <c r="T690" s="267"/>
    </row>
    <row r="691" spans="1:20" ht="32.25" customHeight="1" x14ac:dyDescent="0.25">
      <c r="A691" s="1"/>
      <c r="B691" s="571"/>
      <c r="C691" s="638"/>
      <c r="D691" s="528"/>
      <c r="E691" s="19">
        <v>2</v>
      </c>
      <c r="F691" s="473" t="s">
        <v>527</v>
      </c>
      <c r="G691" s="141">
        <v>0</v>
      </c>
      <c r="H691" s="401">
        <v>0</v>
      </c>
      <c r="I691" s="285"/>
      <c r="J691" s="273"/>
      <c r="K691" s="273">
        <v>0</v>
      </c>
      <c r="L691" s="16" t="s">
        <v>23</v>
      </c>
      <c r="M691" s="17">
        <v>0</v>
      </c>
      <c r="N691" s="3" t="s">
        <v>448</v>
      </c>
      <c r="O691" s="3">
        <v>426</v>
      </c>
      <c r="P691" s="4"/>
      <c r="Q691" s="108" t="s">
        <v>526</v>
      </c>
      <c r="R691" s="16"/>
      <c r="S691" s="17"/>
      <c r="T691" s="267"/>
    </row>
    <row r="692" spans="1:20" ht="27.75" customHeight="1" x14ac:dyDescent="0.25">
      <c r="A692" s="1"/>
      <c r="B692" s="571"/>
      <c r="C692" s="638"/>
      <c r="D692" s="528"/>
      <c r="E692" s="19">
        <v>3</v>
      </c>
      <c r="F692" s="473" t="s">
        <v>528</v>
      </c>
      <c r="G692" s="141">
        <v>0</v>
      </c>
      <c r="H692" s="401">
        <v>0</v>
      </c>
      <c r="I692" s="285"/>
      <c r="J692" s="273"/>
      <c r="K692" s="273">
        <v>0</v>
      </c>
      <c r="L692" s="16" t="s">
        <v>23</v>
      </c>
      <c r="M692" s="17">
        <v>0</v>
      </c>
      <c r="N692" s="3" t="s">
        <v>448</v>
      </c>
      <c r="O692" s="3">
        <v>426</v>
      </c>
      <c r="P692" s="4"/>
      <c r="Q692" s="108" t="s">
        <v>526</v>
      </c>
      <c r="R692" s="16"/>
      <c r="S692" s="17"/>
      <c r="T692" s="267"/>
    </row>
    <row r="693" spans="1:20" ht="32.25" customHeight="1" x14ac:dyDescent="0.25">
      <c r="A693" s="1"/>
      <c r="B693" s="571"/>
      <c r="C693" s="638"/>
      <c r="D693" s="528"/>
      <c r="E693" s="19">
        <v>4</v>
      </c>
      <c r="F693" s="473" t="s">
        <v>529</v>
      </c>
      <c r="G693" s="141">
        <v>0</v>
      </c>
      <c r="H693" s="401">
        <v>0</v>
      </c>
      <c r="I693" s="285"/>
      <c r="J693" s="273"/>
      <c r="K693" s="273">
        <v>0</v>
      </c>
      <c r="L693" s="16" t="s">
        <v>23</v>
      </c>
      <c r="M693" s="17">
        <v>0</v>
      </c>
      <c r="N693" s="3" t="s">
        <v>448</v>
      </c>
      <c r="O693" s="3">
        <v>426</v>
      </c>
      <c r="P693" s="4"/>
      <c r="Q693" s="108" t="s">
        <v>526</v>
      </c>
      <c r="R693" s="16"/>
      <c r="S693" s="17"/>
      <c r="T693" s="267"/>
    </row>
    <row r="694" spans="1:20" ht="32.25" customHeight="1" thickBot="1" x14ac:dyDescent="0.3">
      <c r="A694" s="1"/>
      <c r="B694" s="571"/>
      <c r="C694" s="639"/>
      <c r="D694" s="529"/>
      <c r="E694" s="287">
        <v>5</v>
      </c>
      <c r="F694" s="476" t="s">
        <v>534</v>
      </c>
      <c r="G694" s="164">
        <v>0</v>
      </c>
      <c r="H694" s="401">
        <v>0</v>
      </c>
      <c r="I694" s="290"/>
      <c r="J694" s="273"/>
      <c r="K694" s="273">
        <v>0</v>
      </c>
      <c r="L694" s="16" t="s">
        <v>23</v>
      </c>
      <c r="M694" s="17">
        <v>0</v>
      </c>
      <c r="N694" s="3" t="s">
        <v>448</v>
      </c>
      <c r="O694" s="3">
        <v>426</v>
      </c>
      <c r="P694" s="4"/>
      <c r="Q694" s="108" t="s">
        <v>526</v>
      </c>
      <c r="R694" s="16"/>
      <c r="S694" s="17"/>
      <c r="T694" s="267"/>
    </row>
    <row r="695" spans="1:20" ht="19.5" hidden="1" customHeight="1" x14ac:dyDescent="0.25">
      <c r="A695" s="1"/>
      <c r="B695" s="569">
        <v>400175</v>
      </c>
      <c r="C695" s="591" t="s">
        <v>536</v>
      </c>
      <c r="D695" s="562" t="s">
        <v>537</v>
      </c>
      <c r="E695" s="280">
        <v>1</v>
      </c>
      <c r="F695" s="281" t="s">
        <v>525</v>
      </c>
      <c r="G695" s="282">
        <v>59.8</v>
      </c>
      <c r="H695" s="269">
        <v>690810</v>
      </c>
      <c r="I695" s="283"/>
      <c r="J695" s="273"/>
      <c r="K695" s="273">
        <v>0</v>
      </c>
      <c r="L695" s="16" t="s">
        <v>23</v>
      </c>
      <c r="M695" s="17">
        <v>100</v>
      </c>
      <c r="N695" s="3" t="s">
        <v>448</v>
      </c>
      <c r="O695" s="3">
        <v>426</v>
      </c>
      <c r="P695" s="4"/>
      <c r="Q695" s="108" t="s">
        <v>526</v>
      </c>
      <c r="R695" s="16" t="s">
        <v>23</v>
      </c>
      <c r="S695" s="17">
        <v>100</v>
      </c>
      <c r="T695" s="267"/>
    </row>
    <row r="696" spans="1:20" ht="19.5" hidden="1" customHeight="1" x14ac:dyDescent="0.25">
      <c r="A696" s="1"/>
      <c r="B696" s="569"/>
      <c r="C696" s="592"/>
      <c r="D696" s="563"/>
      <c r="E696" s="19">
        <v>2</v>
      </c>
      <c r="F696" s="284" t="s">
        <v>538</v>
      </c>
      <c r="G696" s="14">
        <v>72.989999999999995</v>
      </c>
      <c r="H696" s="269">
        <v>843180</v>
      </c>
      <c r="I696" s="285">
        <f>+G696-G695</f>
        <v>13.189999999999998</v>
      </c>
      <c r="J696" s="286"/>
      <c r="K696" s="273">
        <v>0</v>
      </c>
      <c r="L696" s="16" t="s">
        <v>23</v>
      </c>
      <c r="M696" s="17">
        <v>100</v>
      </c>
      <c r="N696" s="3" t="s">
        <v>448</v>
      </c>
      <c r="O696" s="3">
        <v>426</v>
      </c>
      <c r="P696" s="4"/>
      <c r="Q696" s="108" t="s">
        <v>526</v>
      </c>
      <c r="R696" s="16"/>
      <c r="S696" s="17"/>
      <c r="T696" s="267"/>
    </row>
    <row r="697" spans="1:20" ht="19.5" hidden="1" customHeight="1" x14ac:dyDescent="0.25">
      <c r="A697" s="1"/>
      <c r="B697" s="569"/>
      <c r="C697" s="592"/>
      <c r="D697" s="563"/>
      <c r="E697" s="19">
        <v>3</v>
      </c>
      <c r="F697" s="284" t="s">
        <v>528</v>
      </c>
      <c r="G697" s="14">
        <v>259.22000000000003</v>
      </c>
      <c r="H697" s="269">
        <v>2994509</v>
      </c>
      <c r="I697" s="285">
        <f>+G697-G695</f>
        <v>199.42000000000002</v>
      </c>
      <c r="J697" s="286"/>
      <c r="K697" s="273">
        <v>0</v>
      </c>
      <c r="L697" s="16" t="s">
        <v>23</v>
      </c>
      <c r="M697" s="17">
        <v>100</v>
      </c>
      <c r="N697" s="3" t="s">
        <v>448</v>
      </c>
      <c r="O697" s="3">
        <v>426</v>
      </c>
      <c r="P697" s="4"/>
      <c r="Q697" s="108" t="s">
        <v>526</v>
      </c>
      <c r="R697" s="16"/>
      <c r="S697" s="17"/>
      <c r="T697" s="267"/>
    </row>
    <row r="698" spans="1:20" ht="19.5" hidden="1" customHeight="1" x14ac:dyDescent="0.25">
      <c r="A698" s="1"/>
      <c r="B698" s="569"/>
      <c r="C698" s="592"/>
      <c r="D698" s="563"/>
      <c r="E698" s="19">
        <v>4</v>
      </c>
      <c r="F698" s="284" t="s">
        <v>529</v>
      </c>
      <c r="G698" s="14">
        <v>362.5</v>
      </c>
      <c r="H698" s="269">
        <v>4187600</v>
      </c>
      <c r="I698" s="285">
        <f>+G698-G695</f>
        <v>302.7</v>
      </c>
      <c r="J698" s="286"/>
      <c r="K698" s="273">
        <v>0</v>
      </c>
      <c r="L698" s="16" t="s">
        <v>23</v>
      </c>
      <c r="M698" s="17">
        <v>100</v>
      </c>
      <c r="N698" s="3" t="s">
        <v>448</v>
      </c>
      <c r="O698" s="3">
        <v>426</v>
      </c>
      <c r="P698" s="4"/>
      <c r="Q698" s="108" t="s">
        <v>526</v>
      </c>
      <c r="R698" s="16"/>
      <c r="S698" s="17"/>
      <c r="T698" s="267"/>
    </row>
    <row r="699" spans="1:20" ht="27.75" hidden="1" customHeight="1" thickBot="1" x14ac:dyDescent="0.3">
      <c r="A699" s="1"/>
      <c r="B699" s="569"/>
      <c r="C699" s="593"/>
      <c r="D699" s="564"/>
      <c r="E699" s="287">
        <v>5</v>
      </c>
      <c r="F699" s="288" t="s">
        <v>539</v>
      </c>
      <c r="G699" s="289">
        <v>556.66</v>
      </c>
      <c r="H699" s="269">
        <v>6430536</v>
      </c>
      <c r="I699" s="290">
        <f>+G699-G695</f>
        <v>496.85999999999996</v>
      </c>
      <c r="J699" s="286"/>
      <c r="K699" s="273">
        <v>0</v>
      </c>
      <c r="L699" s="16" t="s">
        <v>23</v>
      </c>
      <c r="M699" s="17">
        <v>100</v>
      </c>
      <c r="N699" s="3" t="s">
        <v>448</v>
      </c>
      <c r="O699" s="3">
        <v>426</v>
      </c>
      <c r="P699" s="4"/>
      <c r="Q699" s="108" t="s">
        <v>526</v>
      </c>
      <c r="R699" s="16"/>
      <c r="S699" s="17"/>
      <c r="T699" s="267"/>
    </row>
    <row r="700" spans="1:20" ht="33.75" customHeight="1" x14ac:dyDescent="0.25">
      <c r="A700" s="1"/>
      <c r="B700" s="569">
        <v>90196</v>
      </c>
      <c r="C700" s="637">
        <v>90136</v>
      </c>
      <c r="D700" s="527" t="s">
        <v>540</v>
      </c>
      <c r="E700" s="280">
        <v>1</v>
      </c>
      <c r="F700" s="475" t="s">
        <v>525</v>
      </c>
      <c r="G700" s="162">
        <v>0</v>
      </c>
      <c r="H700" s="401">
        <v>0</v>
      </c>
      <c r="I700" s="283"/>
      <c r="J700" s="273"/>
      <c r="K700" s="273">
        <v>0</v>
      </c>
      <c r="L700" s="16" t="s">
        <v>23</v>
      </c>
      <c r="M700" s="17">
        <v>0</v>
      </c>
      <c r="N700" s="3" t="s">
        <v>448</v>
      </c>
      <c r="O700" s="3">
        <v>426</v>
      </c>
      <c r="P700" s="4"/>
      <c r="Q700" s="108" t="s">
        <v>526</v>
      </c>
      <c r="R700" s="16" t="s">
        <v>23</v>
      </c>
      <c r="S700" s="17">
        <v>0</v>
      </c>
      <c r="T700" s="267"/>
    </row>
    <row r="701" spans="1:20" ht="33.75" customHeight="1" x14ac:dyDescent="0.25">
      <c r="A701" s="1"/>
      <c r="B701" s="569"/>
      <c r="C701" s="638"/>
      <c r="D701" s="528"/>
      <c r="E701" s="19">
        <v>2</v>
      </c>
      <c r="F701" s="473" t="s">
        <v>538</v>
      </c>
      <c r="G701" s="141">
        <v>0</v>
      </c>
      <c r="H701" s="401">
        <v>0</v>
      </c>
      <c r="I701" s="285"/>
      <c r="J701" s="273"/>
      <c r="K701" s="273">
        <v>0</v>
      </c>
      <c r="L701" s="16" t="s">
        <v>23</v>
      </c>
      <c r="M701" s="17">
        <v>0</v>
      </c>
      <c r="N701" s="3" t="s">
        <v>448</v>
      </c>
      <c r="O701" s="3">
        <v>426</v>
      </c>
      <c r="P701" s="4"/>
      <c r="Q701" s="108" t="s">
        <v>526</v>
      </c>
      <c r="R701" s="16"/>
      <c r="S701" s="17"/>
      <c r="T701" s="267"/>
    </row>
    <row r="702" spans="1:20" ht="33.75" customHeight="1" x14ac:dyDescent="0.25">
      <c r="A702" s="1"/>
      <c r="B702" s="569"/>
      <c r="C702" s="638"/>
      <c r="D702" s="528"/>
      <c r="E702" s="19">
        <v>3</v>
      </c>
      <c r="F702" s="473" t="s">
        <v>528</v>
      </c>
      <c r="G702" s="141">
        <v>0</v>
      </c>
      <c r="H702" s="401">
        <v>0</v>
      </c>
      <c r="I702" s="285"/>
      <c r="J702" s="273"/>
      <c r="K702" s="273">
        <v>0</v>
      </c>
      <c r="L702" s="16" t="s">
        <v>23</v>
      </c>
      <c r="M702" s="17">
        <v>0</v>
      </c>
      <c r="N702" s="3" t="s">
        <v>448</v>
      </c>
      <c r="O702" s="3">
        <v>426</v>
      </c>
      <c r="P702" s="4"/>
      <c r="Q702" s="108" t="s">
        <v>526</v>
      </c>
      <c r="R702" s="16"/>
      <c r="S702" s="17"/>
      <c r="T702" s="267"/>
    </row>
    <row r="703" spans="1:20" ht="33.75" customHeight="1" x14ac:dyDescent="0.25">
      <c r="A703" s="1"/>
      <c r="B703" s="569"/>
      <c r="C703" s="638"/>
      <c r="D703" s="528"/>
      <c r="E703" s="19">
        <v>4</v>
      </c>
      <c r="F703" s="473" t="s">
        <v>529</v>
      </c>
      <c r="G703" s="141">
        <v>0</v>
      </c>
      <c r="H703" s="401">
        <v>0</v>
      </c>
      <c r="I703" s="285"/>
      <c r="J703" s="273"/>
      <c r="K703" s="273">
        <v>0</v>
      </c>
      <c r="L703" s="16" t="s">
        <v>23</v>
      </c>
      <c r="M703" s="17">
        <v>0</v>
      </c>
      <c r="N703" s="3" t="s">
        <v>448</v>
      </c>
      <c r="O703" s="3">
        <v>426</v>
      </c>
      <c r="P703" s="4"/>
      <c r="Q703" s="108" t="s">
        <v>526</v>
      </c>
      <c r="R703" s="16"/>
      <c r="S703" s="17"/>
      <c r="T703" s="267"/>
    </row>
    <row r="704" spans="1:20" ht="33.75" customHeight="1" thickBot="1" x14ac:dyDescent="0.3">
      <c r="A704" s="1"/>
      <c r="B704" s="569"/>
      <c r="C704" s="639"/>
      <c r="D704" s="529"/>
      <c r="E704" s="287">
        <v>5</v>
      </c>
      <c r="F704" s="476" t="s">
        <v>539</v>
      </c>
      <c r="G704" s="164">
        <v>0</v>
      </c>
      <c r="H704" s="401">
        <v>0</v>
      </c>
      <c r="I704" s="290"/>
      <c r="J704" s="273"/>
      <c r="K704" s="273">
        <v>0</v>
      </c>
      <c r="L704" s="16" t="s">
        <v>23</v>
      </c>
      <c r="M704" s="17">
        <v>0</v>
      </c>
      <c r="N704" s="3" t="s">
        <v>448</v>
      </c>
      <c r="O704" s="3">
        <v>426</v>
      </c>
      <c r="P704" s="4"/>
      <c r="Q704" s="108" t="s">
        <v>526</v>
      </c>
      <c r="R704" s="16"/>
      <c r="S704" s="17"/>
      <c r="T704" s="267"/>
    </row>
    <row r="705" spans="1:20" ht="41.25" hidden="1" customHeight="1" x14ac:dyDescent="0.25">
      <c r="A705" s="1"/>
      <c r="B705" s="570">
        <v>400176</v>
      </c>
      <c r="C705" s="591" t="s">
        <v>541</v>
      </c>
      <c r="D705" s="562" t="s">
        <v>542</v>
      </c>
      <c r="E705" s="280">
        <v>1</v>
      </c>
      <c r="F705" s="281" t="s">
        <v>543</v>
      </c>
      <c r="G705" s="282">
        <v>43.18</v>
      </c>
      <c r="H705" s="269">
        <v>498815</v>
      </c>
      <c r="I705" s="283"/>
      <c r="J705" s="273"/>
      <c r="K705" s="273">
        <v>0</v>
      </c>
      <c r="L705" s="16" t="s">
        <v>23</v>
      </c>
      <c r="M705" s="17">
        <v>100</v>
      </c>
      <c r="N705" s="3" t="s">
        <v>448</v>
      </c>
      <c r="O705" s="3">
        <v>426</v>
      </c>
      <c r="P705" s="4"/>
      <c r="Q705" s="108" t="s">
        <v>526</v>
      </c>
      <c r="R705" s="16" t="s">
        <v>23</v>
      </c>
      <c r="S705" s="17">
        <v>100</v>
      </c>
      <c r="T705" s="267"/>
    </row>
    <row r="706" spans="1:20" ht="32.25" hidden="1" customHeight="1" x14ac:dyDescent="0.25">
      <c r="A706" s="1"/>
      <c r="B706" s="571"/>
      <c r="C706" s="592"/>
      <c r="D706" s="563"/>
      <c r="E706" s="19">
        <v>2</v>
      </c>
      <c r="F706" s="292" t="s">
        <v>544</v>
      </c>
      <c r="G706" s="14">
        <v>49.07</v>
      </c>
      <c r="H706" s="269">
        <v>566857</v>
      </c>
      <c r="I706" s="283">
        <f>+G706-G705</f>
        <v>5.8900000000000006</v>
      </c>
      <c r="J706" s="286"/>
      <c r="K706" s="273">
        <v>0</v>
      </c>
      <c r="L706" s="16" t="s">
        <v>23</v>
      </c>
      <c r="M706" s="17">
        <v>100</v>
      </c>
      <c r="N706" s="3" t="s">
        <v>448</v>
      </c>
      <c r="O706" s="3">
        <v>426</v>
      </c>
      <c r="P706" s="4"/>
      <c r="Q706" s="108" t="s">
        <v>526</v>
      </c>
      <c r="R706" s="16"/>
      <c r="S706" s="17"/>
      <c r="T706" s="267"/>
    </row>
    <row r="707" spans="1:20" ht="18" hidden="1" customHeight="1" x14ac:dyDescent="0.25">
      <c r="A707" s="1"/>
      <c r="B707" s="571"/>
      <c r="C707" s="592"/>
      <c r="D707" s="563"/>
      <c r="E707" s="19">
        <v>3</v>
      </c>
      <c r="F707" s="292" t="s">
        <v>545</v>
      </c>
      <c r="G707" s="14">
        <v>58.15</v>
      </c>
      <c r="H707" s="269">
        <v>671749</v>
      </c>
      <c r="I707" s="283">
        <f>+G707-G705</f>
        <v>14.969999999999999</v>
      </c>
      <c r="J707" s="286"/>
      <c r="K707" s="273">
        <v>0</v>
      </c>
      <c r="L707" s="16" t="s">
        <v>23</v>
      </c>
      <c r="M707" s="17">
        <v>100</v>
      </c>
      <c r="N707" s="3" t="s">
        <v>448</v>
      </c>
      <c r="O707" s="3">
        <v>426</v>
      </c>
      <c r="P707" s="4"/>
      <c r="Q707" s="108" t="s">
        <v>526</v>
      </c>
      <c r="R707" s="16"/>
      <c r="S707" s="17"/>
      <c r="T707" s="267"/>
    </row>
    <row r="708" spans="1:20" ht="48" hidden="1" customHeight="1" x14ac:dyDescent="0.25">
      <c r="A708" s="1"/>
      <c r="B708" s="571"/>
      <c r="C708" s="592"/>
      <c r="D708" s="563"/>
      <c r="E708" s="19">
        <v>4</v>
      </c>
      <c r="F708" s="292" t="s">
        <v>546</v>
      </c>
      <c r="G708" s="14">
        <v>385.99</v>
      </c>
      <c r="H708" s="269">
        <v>4458956</v>
      </c>
      <c r="I708" s="283">
        <f>+G708-G705</f>
        <v>342.81</v>
      </c>
      <c r="J708" s="286"/>
      <c r="K708" s="273">
        <v>0</v>
      </c>
      <c r="L708" s="16" t="s">
        <v>23</v>
      </c>
      <c r="M708" s="17">
        <v>100</v>
      </c>
      <c r="N708" s="3" t="s">
        <v>448</v>
      </c>
      <c r="O708" s="3">
        <v>426</v>
      </c>
      <c r="P708" s="4"/>
      <c r="Q708" s="108" t="s">
        <v>526</v>
      </c>
      <c r="R708" s="16"/>
      <c r="S708" s="17"/>
      <c r="T708" s="267"/>
    </row>
    <row r="709" spans="1:20" ht="32.25" hidden="1" customHeight="1" x14ac:dyDescent="0.25">
      <c r="A709" s="1"/>
      <c r="B709" s="571"/>
      <c r="C709" s="592"/>
      <c r="D709" s="563"/>
      <c r="E709" s="19">
        <v>5</v>
      </c>
      <c r="F709" s="292" t="s">
        <v>547</v>
      </c>
      <c r="G709" s="14">
        <v>594.23</v>
      </c>
      <c r="H709" s="269">
        <v>6864545</v>
      </c>
      <c r="I709" s="283">
        <f>+G709-G705</f>
        <v>551.05000000000007</v>
      </c>
      <c r="J709" s="286"/>
      <c r="K709" s="273">
        <v>0</v>
      </c>
      <c r="L709" s="16" t="s">
        <v>23</v>
      </c>
      <c r="M709" s="17">
        <v>100</v>
      </c>
      <c r="N709" s="3" t="s">
        <v>448</v>
      </c>
      <c r="O709" s="3">
        <v>426</v>
      </c>
      <c r="P709" s="4"/>
      <c r="Q709" s="108" t="s">
        <v>526</v>
      </c>
      <c r="R709" s="16"/>
      <c r="S709" s="17"/>
      <c r="T709" s="267"/>
    </row>
    <row r="710" spans="1:20" ht="41.25" hidden="1" customHeight="1" thickBot="1" x14ac:dyDescent="0.3">
      <c r="A710" s="1"/>
      <c r="B710" s="572"/>
      <c r="C710" s="593"/>
      <c r="D710" s="564"/>
      <c r="E710" s="295">
        <v>6</v>
      </c>
      <c r="F710" s="296" t="s">
        <v>548</v>
      </c>
      <c r="G710" s="289">
        <v>1038.5</v>
      </c>
      <c r="H710" s="269">
        <v>11996752</v>
      </c>
      <c r="I710" s="297">
        <f>+G710-G705</f>
        <v>995.32</v>
      </c>
      <c r="J710" s="286"/>
      <c r="K710" s="273">
        <v>0</v>
      </c>
      <c r="L710" s="16" t="s">
        <v>23</v>
      </c>
      <c r="M710" s="17">
        <v>100</v>
      </c>
      <c r="N710" s="3" t="s">
        <v>448</v>
      </c>
      <c r="O710" s="3">
        <v>426</v>
      </c>
      <c r="P710" s="4"/>
      <c r="Q710" s="108" t="s">
        <v>526</v>
      </c>
      <c r="R710" s="16"/>
      <c r="S710" s="17"/>
      <c r="T710" s="267"/>
    </row>
    <row r="711" spans="1:20" ht="38.25" customHeight="1" x14ac:dyDescent="0.25">
      <c r="A711" s="1"/>
      <c r="B711" s="570">
        <v>90137</v>
      </c>
      <c r="C711" s="637">
        <v>90137</v>
      </c>
      <c r="D711" s="527" t="s">
        <v>549</v>
      </c>
      <c r="E711" s="280">
        <v>1</v>
      </c>
      <c r="F711" s="475" t="s">
        <v>543</v>
      </c>
      <c r="G711" s="162">
        <v>0</v>
      </c>
      <c r="H711" s="401">
        <v>0</v>
      </c>
      <c r="I711" s="283"/>
      <c r="J711" s="273"/>
      <c r="K711" s="273">
        <v>0</v>
      </c>
      <c r="L711" s="16" t="s">
        <v>23</v>
      </c>
      <c r="M711" s="17">
        <v>0</v>
      </c>
      <c r="N711" s="3" t="s">
        <v>448</v>
      </c>
      <c r="O711" s="3">
        <v>426</v>
      </c>
      <c r="P711" s="4"/>
      <c r="Q711" s="108" t="s">
        <v>526</v>
      </c>
      <c r="R711" s="16" t="s">
        <v>23</v>
      </c>
      <c r="S711" s="17">
        <v>0</v>
      </c>
      <c r="T711" s="267"/>
    </row>
    <row r="712" spans="1:20" ht="38.25" customHeight="1" x14ac:dyDescent="0.25">
      <c r="A712" s="1"/>
      <c r="B712" s="571"/>
      <c r="C712" s="638"/>
      <c r="D712" s="528"/>
      <c r="E712" s="19">
        <v>2</v>
      </c>
      <c r="F712" s="159" t="s">
        <v>544</v>
      </c>
      <c r="G712" s="141">
        <v>0</v>
      </c>
      <c r="H712" s="401">
        <v>0</v>
      </c>
      <c r="I712" s="285"/>
      <c r="J712" s="273"/>
      <c r="K712" s="273">
        <v>0</v>
      </c>
      <c r="L712" s="16" t="s">
        <v>23</v>
      </c>
      <c r="M712" s="17">
        <v>0</v>
      </c>
      <c r="N712" s="3" t="s">
        <v>448</v>
      </c>
      <c r="O712" s="3">
        <v>426</v>
      </c>
      <c r="P712" s="4"/>
      <c r="Q712" s="108" t="s">
        <v>526</v>
      </c>
      <c r="R712" s="16"/>
      <c r="S712" s="17"/>
      <c r="T712" s="267"/>
    </row>
    <row r="713" spans="1:20" ht="38.25" customHeight="1" x14ac:dyDescent="0.25">
      <c r="A713" s="1"/>
      <c r="B713" s="571"/>
      <c r="C713" s="638"/>
      <c r="D713" s="528"/>
      <c r="E713" s="19">
        <v>3</v>
      </c>
      <c r="F713" s="159" t="s">
        <v>545</v>
      </c>
      <c r="G713" s="141">
        <v>0</v>
      </c>
      <c r="H713" s="401">
        <v>0</v>
      </c>
      <c r="I713" s="285"/>
      <c r="J713" s="273"/>
      <c r="K713" s="273">
        <v>0</v>
      </c>
      <c r="L713" s="16" t="s">
        <v>23</v>
      </c>
      <c r="M713" s="17">
        <v>0</v>
      </c>
      <c r="N713" s="3" t="s">
        <v>448</v>
      </c>
      <c r="O713" s="3">
        <v>426</v>
      </c>
      <c r="P713" s="4"/>
      <c r="Q713" s="108" t="s">
        <v>526</v>
      </c>
      <c r="R713" s="16"/>
      <c r="S713" s="17"/>
      <c r="T713" s="267"/>
    </row>
    <row r="714" spans="1:20" ht="48.75" customHeight="1" x14ac:dyDescent="0.25">
      <c r="A714" s="1"/>
      <c r="B714" s="571"/>
      <c r="C714" s="638"/>
      <c r="D714" s="528"/>
      <c r="E714" s="19">
        <v>4</v>
      </c>
      <c r="F714" s="159" t="s">
        <v>546</v>
      </c>
      <c r="G714" s="141">
        <v>0</v>
      </c>
      <c r="H714" s="401">
        <v>0</v>
      </c>
      <c r="I714" s="285"/>
      <c r="J714" s="273"/>
      <c r="K714" s="273">
        <v>0</v>
      </c>
      <c r="L714" s="16" t="s">
        <v>23</v>
      </c>
      <c r="M714" s="17">
        <v>0</v>
      </c>
      <c r="N714" s="3" t="s">
        <v>448</v>
      </c>
      <c r="O714" s="3">
        <v>426</v>
      </c>
      <c r="P714" s="4"/>
      <c r="Q714" s="108" t="s">
        <v>526</v>
      </c>
      <c r="R714" s="16"/>
      <c r="S714" s="17"/>
      <c r="T714" s="267"/>
    </row>
    <row r="715" spans="1:20" ht="38.25" customHeight="1" x14ac:dyDescent="0.25">
      <c r="A715" s="1"/>
      <c r="B715" s="571"/>
      <c r="C715" s="638"/>
      <c r="D715" s="528"/>
      <c r="E715" s="19">
        <v>5</v>
      </c>
      <c r="F715" s="159" t="s">
        <v>547</v>
      </c>
      <c r="G715" s="141">
        <v>0</v>
      </c>
      <c r="H715" s="401">
        <v>0</v>
      </c>
      <c r="I715" s="285"/>
      <c r="J715" s="273"/>
      <c r="K715" s="273">
        <v>0</v>
      </c>
      <c r="L715" s="16" t="s">
        <v>23</v>
      </c>
      <c r="M715" s="17">
        <v>0</v>
      </c>
      <c r="N715" s="3" t="s">
        <v>448</v>
      </c>
      <c r="O715" s="3">
        <v>426</v>
      </c>
      <c r="P715" s="4"/>
      <c r="Q715" s="108" t="s">
        <v>526</v>
      </c>
      <c r="R715" s="16"/>
      <c r="S715" s="17"/>
      <c r="T715" s="267"/>
    </row>
    <row r="716" spans="1:20" ht="32.25" customHeight="1" thickBot="1" x14ac:dyDescent="0.3">
      <c r="A716" s="1"/>
      <c r="B716" s="571"/>
      <c r="C716" s="639"/>
      <c r="D716" s="529"/>
      <c r="E716" s="295">
        <v>6</v>
      </c>
      <c r="F716" s="477" t="s">
        <v>548</v>
      </c>
      <c r="G716" s="164">
        <v>0</v>
      </c>
      <c r="H716" s="401">
        <v>0</v>
      </c>
      <c r="I716" s="290"/>
      <c r="J716" s="273"/>
      <c r="K716" s="273">
        <v>0</v>
      </c>
      <c r="L716" s="16" t="s">
        <v>23</v>
      </c>
      <c r="M716" s="17">
        <v>0</v>
      </c>
      <c r="N716" s="3" t="s">
        <v>448</v>
      </c>
      <c r="O716" s="3">
        <v>426</v>
      </c>
      <c r="P716" s="4"/>
      <c r="Q716" s="108" t="s">
        <v>526</v>
      </c>
      <c r="R716" s="16"/>
      <c r="S716" s="17"/>
      <c r="T716" s="267"/>
    </row>
    <row r="717" spans="1:20" ht="40.5" hidden="1" customHeight="1" x14ac:dyDescent="0.25">
      <c r="A717" s="1"/>
      <c r="B717" s="569">
        <v>400177</v>
      </c>
      <c r="C717" s="591" t="s">
        <v>550</v>
      </c>
      <c r="D717" s="562" t="s">
        <v>551</v>
      </c>
      <c r="E717" s="280">
        <v>1</v>
      </c>
      <c r="F717" s="281" t="s">
        <v>543</v>
      </c>
      <c r="G717" s="282">
        <v>45</v>
      </c>
      <c r="H717" s="269">
        <v>519840</v>
      </c>
      <c r="I717" s="283"/>
      <c r="J717" s="273"/>
      <c r="K717" s="273">
        <v>0</v>
      </c>
      <c r="L717" s="16" t="s">
        <v>23</v>
      </c>
      <c r="M717" s="17">
        <v>100</v>
      </c>
      <c r="N717" s="3" t="s">
        <v>448</v>
      </c>
      <c r="O717" s="3">
        <v>426</v>
      </c>
      <c r="P717" s="4"/>
      <c r="Q717" s="108" t="s">
        <v>526</v>
      </c>
      <c r="R717" s="16" t="s">
        <v>23</v>
      </c>
      <c r="S717" s="17">
        <v>100</v>
      </c>
      <c r="T717" s="267"/>
    </row>
    <row r="718" spans="1:20" ht="40.5" hidden="1" customHeight="1" x14ac:dyDescent="0.25">
      <c r="A718" s="1"/>
      <c r="B718" s="569"/>
      <c r="C718" s="592"/>
      <c r="D718" s="563"/>
      <c r="E718" s="19">
        <v>2</v>
      </c>
      <c r="F718" s="284" t="s">
        <v>552</v>
      </c>
      <c r="G718" s="14">
        <v>51.49</v>
      </c>
      <c r="H718" s="269">
        <v>594812</v>
      </c>
      <c r="I718" s="285">
        <f>+G718-G717</f>
        <v>6.490000000000002</v>
      </c>
      <c r="J718" s="286"/>
      <c r="K718" s="273">
        <v>0</v>
      </c>
      <c r="L718" s="16" t="s">
        <v>23</v>
      </c>
      <c r="M718" s="17">
        <v>100</v>
      </c>
      <c r="N718" s="3" t="s">
        <v>448</v>
      </c>
      <c r="O718" s="3">
        <v>426</v>
      </c>
      <c r="P718" s="4"/>
      <c r="Q718" s="108" t="s">
        <v>526</v>
      </c>
      <c r="R718" s="16"/>
      <c r="S718" s="17"/>
      <c r="T718" s="267"/>
    </row>
    <row r="719" spans="1:20" ht="25.9" hidden="1" customHeight="1" x14ac:dyDescent="0.25">
      <c r="A719" s="1"/>
      <c r="B719" s="569"/>
      <c r="C719" s="592"/>
      <c r="D719" s="563"/>
      <c r="E719" s="19">
        <v>3</v>
      </c>
      <c r="F719" s="284" t="s">
        <v>545</v>
      </c>
      <c r="G719" s="14">
        <v>58.15</v>
      </c>
      <c r="H719" s="269">
        <v>671749</v>
      </c>
      <c r="I719" s="285">
        <f>+G719-G717</f>
        <v>13.149999999999999</v>
      </c>
      <c r="J719" s="286"/>
      <c r="K719" s="273">
        <v>0</v>
      </c>
      <c r="L719" s="16" t="s">
        <v>23</v>
      </c>
      <c r="M719" s="17">
        <v>100</v>
      </c>
      <c r="N719" s="3" t="s">
        <v>448</v>
      </c>
      <c r="O719" s="3">
        <v>426</v>
      </c>
      <c r="P719" s="4"/>
      <c r="Q719" s="108" t="s">
        <v>526</v>
      </c>
      <c r="R719" s="16"/>
      <c r="S719" s="17"/>
      <c r="T719" s="267"/>
    </row>
    <row r="720" spans="1:20" ht="46.5" hidden="1" customHeight="1" x14ac:dyDescent="0.25">
      <c r="A720" s="1"/>
      <c r="B720" s="569"/>
      <c r="C720" s="592"/>
      <c r="D720" s="563"/>
      <c r="E720" s="19">
        <v>4</v>
      </c>
      <c r="F720" s="284" t="s">
        <v>546</v>
      </c>
      <c r="G720" s="14">
        <v>457.71</v>
      </c>
      <c r="H720" s="269">
        <v>5287466</v>
      </c>
      <c r="I720" s="285">
        <f>+G720-G717</f>
        <v>412.71</v>
      </c>
      <c r="J720" s="286"/>
      <c r="K720" s="273">
        <v>0</v>
      </c>
      <c r="L720" s="16" t="s">
        <v>23</v>
      </c>
      <c r="M720" s="17">
        <v>100</v>
      </c>
      <c r="N720" s="3" t="s">
        <v>448</v>
      </c>
      <c r="O720" s="3">
        <v>426</v>
      </c>
      <c r="P720" s="4"/>
      <c r="Q720" s="108" t="s">
        <v>526</v>
      </c>
      <c r="R720" s="16"/>
      <c r="S720" s="17"/>
      <c r="T720" s="267"/>
    </row>
    <row r="721" spans="1:20" ht="47.25" hidden="1" customHeight="1" thickBot="1" x14ac:dyDescent="0.3">
      <c r="A721" s="1"/>
      <c r="B721" s="569"/>
      <c r="C721" s="593"/>
      <c r="D721" s="564"/>
      <c r="E721" s="287">
        <v>5</v>
      </c>
      <c r="F721" s="288" t="s">
        <v>553</v>
      </c>
      <c r="G721" s="289">
        <v>1038.5</v>
      </c>
      <c r="H721" s="269">
        <v>11996752</v>
      </c>
      <c r="I721" s="290">
        <f>+G721-G717</f>
        <v>993.5</v>
      </c>
      <c r="J721" s="286"/>
      <c r="K721" s="273">
        <v>0</v>
      </c>
      <c r="L721" s="16" t="s">
        <v>23</v>
      </c>
      <c r="M721" s="17">
        <v>100</v>
      </c>
      <c r="N721" s="3" t="s">
        <v>448</v>
      </c>
      <c r="O721" s="3">
        <v>426</v>
      </c>
      <c r="P721" s="4"/>
      <c r="Q721" s="108" t="s">
        <v>526</v>
      </c>
      <c r="R721" s="16"/>
      <c r="S721" s="17"/>
      <c r="T721" s="267"/>
    </row>
    <row r="722" spans="1:20" ht="40.5" customHeight="1" x14ac:dyDescent="0.25">
      <c r="A722" s="1"/>
      <c r="B722" s="570">
        <v>90138</v>
      </c>
      <c r="C722" s="637">
        <v>90138</v>
      </c>
      <c r="D722" s="527" t="s">
        <v>554</v>
      </c>
      <c r="E722" s="280">
        <v>1</v>
      </c>
      <c r="F722" s="475" t="s">
        <v>543</v>
      </c>
      <c r="G722" s="162">
        <v>0</v>
      </c>
      <c r="H722" s="401">
        <v>0</v>
      </c>
      <c r="I722" s="297"/>
      <c r="J722" s="273"/>
      <c r="K722" s="273">
        <v>0</v>
      </c>
      <c r="L722" s="16" t="s">
        <v>23</v>
      </c>
      <c r="M722" s="17">
        <v>0</v>
      </c>
      <c r="N722" s="3" t="s">
        <v>448</v>
      </c>
      <c r="O722" s="3">
        <v>426</v>
      </c>
      <c r="P722" s="4"/>
      <c r="Q722" s="108" t="s">
        <v>526</v>
      </c>
      <c r="R722" s="16" t="s">
        <v>23</v>
      </c>
      <c r="S722" s="17">
        <v>0</v>
      </c>
      <c r="T722" s="267"/>
    </row>
    <row r="723" spans="1:20" ht="40.5" customHeight="1" x14ac:dyDescent="0.25">
      <c r="A723" s="1"/>
      <c r="B723" s="571"/>
      <c r="C723" s="638"/>
      <c r="D723" s="528"/>
      <c r="E723" s="19">
        <v>2</v>
      </c>
      <c r="F723" s="473" t="s">
        <v>552</v>
      </c>
      <c r="G723" s="141">
        <v>0</v>
      </c>
      <c r="H723" s="401">
        <v>0</v>
      </c>
      <c r="I723" s="290"/>
      <c r="J723" s="273"/>
      <c r="K723" s="273">
        <v>0</v>
      </c>
      <c r="L723" s="16" t="s">
        <v>23</v>
      </c>
      <c r="M723" s="17">
        <v>0</v>
      </c>
      <c r="N723" s="3" t="s">
        <v>448</v>
      </c>
      <c r="O723" s="3">
        <v>426</v>
      </c>
      <c r="P723" s="4"/>
      <c r="Q723" s="108" t="s">
        <v>526</v>
      </c>
      <c r="R723" s="16"/>
      <c r="S723" s="17"/>
      <c r="T723" s="267"/>
    </row>
    <row r="724" spans="1:20" ht="26.25" customHeight="1" x14ac:dyDescent="0.25">
      <c r="A724" s="1"/>
      <c r="B724" s="571"/>
      <c r="C724" s="638"/>
      <c r="D724" s="528"/>
      <c r="E724" s="19">
        <v>3</v>
      </c>
      <c r="F724" s="473" t="s">
        <v>545</v>
      </c>
      <c r="G724" s="141">
        <v>0</v>
      </c>
      <c r="H724" s="401">
        <v>0</v>
      </c>
      <c r="I724" s="290"/>
      <c r="J724" s="273"/>
      <c r="K724" s="273">
        <v>0</v>
      </c>
      <c r="L724" s="16" t="s">
        <v>23</v>
      </c>
      <c r="M724" s="17">
        <v>0</v>
      </c>
      <c r="N724" s="3" t="s">
        <v>448</v>
      </c>
      <c r="O724" s="3">
        <v>426</v>
      </c>
      <c r="P724" s="4"/>
      <c r="Q724" s="108" t="s">
        <v>526</v>
      </c>
      <c r="R724" s="16"/>
      <c r="S724" s="17"/>
      <c r="T724" s="267"/>
    </row>
    <row r="725" spans="1:20" ht="43.15" customHeight="1" x14ac:dyDescent="0.25">
      <c r="A725" s="1"/>
      <c r="B725" s="571"/>
      <c r="C725" s="638"/>
      <c r="D725" s="528"/>
      <c r="E725" s="19">
        <v>4</v>
      </c>
      <c r="F725" s="473" t="s">
        <v>546</v>
      </c>
      <c r="G725" s="141">
        <v>0</v>
      </c>
      <c r="H725" s="401">
        <v>0</v>
      </c>
      <c r="I725" s="290"/>
      <c r="J725" s="273"/>
      <c r="K725" s="273">
        <v>0</v>
      </c>
      <c r="L725" s="16" t="s">
        <v>23</v>
      </c>
      <c r="M725" s="17">
        <v>0</v>
      </c>
      <c r="N725" s="3" t="s">
        <v>448</v>
      </c>
      <c r="O725" s="3">
        <v>426</v>
      </c>
      <c r="P725" s="4"/>
      <c r="Q725" s="108" t="s">
        <v>526</v>
      </c>
      <c r="R725" s="16"/>
      <c r="S725" s="17"/>
      <c r="T725" s="267"/>
    </row>
    <row r="726" spans="1:20" ht="43.5" customHeight="1" thickBot="1" x14ac:dyDescent="0.3">
      <c r="A726" s="1"/>
      <c r="B726" s="571"/>
      <c r="C726" s="639"/>
      <c r="D726" s="529"/>
      <c r="E726" s="287">
        <v>5</v>
      </c>
      <c r="F726" s="476" t="s">
        <v>553</v>
      </c>
      <c r="G726" s="164">
        <v>0</v>
      </c>
      <c r="H726" s="401">
        <v>0</v>
      </c>
      <c r="I726" s="290"/>
      <c r="J726" s="273"/>
      <c r="K726" s="273">
        <v>0</v>
      </c>
      <c r="L726" s="16" t="s">
        <v>23</v>
      </c>
      <c r="M726" s="17">
        <v>0</v>
      </c>
      <c r="N726" s="3" t="s">
        <v>448</v>
      </c>
      <c r="O726" s="3">
        <v>426</v>
      </c>
      <c r="P726" s="4"/>
      <c r="Q726" s="108" t="s">
        <v>526</v>
      </c>
      <c r="R726" s="16"/>
      <c r="S726" s="17"/>
      <c r="T726" s="267"/>
    </row>
    <row r="727" spans="1:20" ht="32.25" hidden="1" customHeight="1" x14ac:dyDescent="0.25">
      <c r="A727" s="1"/>
      <c r="B727" s="569">
        <v>400178</v>
      </c>
      <c r="C727" s="591" t="s">
        <v>555</v>
      </c>
      <c r="D727" s="562" t="s">
        <v>556</v>
      </c>
      <c r="E727" s="280">
        <v>1</v>
      </c>
      <c r="F727" s="281" t="s">
        <v>557</v>
      </c>
      <c r="G727" s="282">
        <v>43.77</v>
      </c>
      <c r="H727" s="269">
        <v>505631</v>
      </c>
      <c r="I727" s="283"/>
      <c r="J727" s="273"/>
      <c r="K727" s="273">
        <v>0</v>
      </c>
      <c r="L727" s="16" t="s">
        <v>23</v>
      </c>
      <c r="M727" s="17">
        <v>100</v>
      </c>
      <c r="N727" s="3" t="s">
        <v>448</v>
      </c>
      <c r="O727" s="3">
        <v>426</v>
      </c>
      <c r="P727" s="4"/>
      <c r="Q727" s="108" t="s">
        <v>526</v>
      </c>
      <c r="R727" s="16" t="s">
        <v>23</v>
      </c>
      <c r="S727" s="17">
        <v>100</v>
      </c>
      <c r="T727" s="267"/>
    </row>
    <row r="728" spans="1:20" ht="32.25" hidden="1" customHeight="1" x14ac:dyDescent="0.25">
      <c r="A728" s="1"/>
      <c r="B728" s="569"/>
      <c r="C728" s="592"/>
      <c r="D728" s="563"/>
      <c r="E728" s="19">
        <v>2</v>
      </c>
      <c r="F728" s="284" t="s">
        <v>558</v>
      </c>
      <c r="G728" s="14">
        <v>178.43</v>
      </c>
      <c r="H728" s="269">
        <v>2061223</v>
      </c>
      <c r="I728" s="285">
        <f>+G728-G727</f>
        <v>134.66</v>
      </c>
      <c r="J728" s="286"/>
      <c r="K728" s="273">
        <v>0</v>
      </c>
      <c r="L728" s="16" t="s">
        <v>23</v>
      </c>
      <c r="M728" s="17">
        <v>100</v>
      </c>
      <c r="N728" s="3" t="s">
        <v>448</v>
      </c>
      <c r="O728" s="3">
        <v>426</v>
      </c>
      <c r="P728" s="4"/>
      <c r="Q728" s="108" t="s">
        <v>526</v>
      </c>
      <c r="R728" s="16"/>
      <c r="S728" s="17"/>
      <c r="T728" s="267"/>
    </row>
    <row r="729" spans="1:20" ht="32.25" hidden="1" customHeight="1" x14ac:dyDescent="0.25">
      <c r="A729" s="1"/>
      <c r="B729" s="569"/>
      <c r="C729" s="592"/>
      <c r="D729" s="563"/>
      <c r="E729" s="19">
        <v>3</v>
      </c>
      <c r="F729" s="284" t="s">
        <v>559</v>
      </c>
      <c r="G729" s="14">
        <v>155.22999999999999</v>
      </c>
      <c r="H729" s="269">
        <v>1793217</v>
      </c>
      <c r="I729" s="285">
        <f>+G729-G727</f>
        <v>111.45999999999998</v>
      </c>
      <c r="J729" s="286"/>
      <c r="K729" s="273">
        <v>0</v>
      </c>
      <c r="L729" s="16" t="s">
        <v>23</v>
      </c>
      <c r="M729" s="17">
        <v>100</v>
      </c>
      <c r="N729" s="3" t="s">
        <v>448</v>
      </c>
      <c r="O729" s="3">
        <v>426</v>
      </c>
      <c r="P729" s="4"/>
      <c r="Q729" s="108" t="s">
        <v>526</v>
      </c>
      <c r="R729" s="16"/>
      <c r="S729" s="17"/>
      <c r="T729" s="267"/>
    </row>
    <row r="730" spans="1:20" ht="32.25" hidden="1" customHeight="1" thickBot="1" x14ac:dyDescent="0.3">
      <c r="A730" s="1"/>
      <c r="B730" s="569"/>
      <c r="C730" s="593"/>
      <c r="D730" s="564"/>
      <c r="E730" s="287">
        <v>4</v>
      </c>
      <c r="F730" s="288" t="s">
        <v>560</v>
      </c>
      <c r="G730" s="289">
        <v>263.8</v>
      </c>
      <c r="H730" s="269">
        <v>3047418</v>
      </c>
      <c r="I730" s="290">
        <f>+G730-G727</f>
        <v>220.03</v>
      </c>
      <c r="J730" s="286"/>
      <c r="K730" s="273">
        <v>0</v>
      </c>
      <c r="L730" s="16" t="s">
        <v>23</v>
      </c>
      <c r="M730" s="17">
        <v>100</v>
      </c>
      <c r="N730" s="3" t="s">
        <v>448</v>
      </c>
      <c r="O730" s="3">
        <v>426</v>
      </c>
      <c r="P730" s="4"/>
      <c r="Q730" s="108" t="s">
        <v>526</v>
      </c>
      <c r="R730" s="16"/>
      <c r="S730" s="17"/>
      <c r="T730" s="267"/>
    </row>
    <row r="731" spans="1:20" ht="32.25" customHeight="1" x14ac:dyDescent="0.25">
      <c r="A731" s="1"/>
      <c r="B731" s="569">
        <v>90139</v>
      </c>
      <c r="C731" s="637">
        <v>90139</v>
      </c>
      <c r="D731" s="527" t="s">
        <v>561</v>
      </c>
      <c r="E731" s="280">
        <v>1</v>
      </c>
      <c r="F731" s="475" t="s">
        <v>557</v>
      </c>
      <c r="G731" s="162">
        <v>0</v>
      </c>
      <c r="H731" s="401">
        <v>0</v>
      </c>
      <c r="I731" s="283"/>
      <c r="J731" s="273"/>
      <c r="K731" s="273">
        <v>0</v>
      </c>
      <c r="L731" s="16" t="s">
        <v>23</v>
      </c>
      <c r="M731" s="17">
        <v>0</v>
      </c>
      <c r="N731" s="3" t="s">
        <v>448</v>
      </c>
      <c r="O731" s="3">
        <v>426</v>
      </c>
      <c r="P731" s="4"/>
      <c r="Q731" s="108" t="s">
        <v>526</v>
      </c>
      <c r="R731" s="16" t="s">
        <v>23</v>
      </c>
      <c r="S731" s="17">
        <v>0</v>
      </c>
      <c r="T731" s="267"/>
    </row>
    <row r="732" spans="1:20" ht="32.25" customHeight="1" x14ac:dyDescent="0.25">
      <c r="A732" s="1"/>
      <c r="B732" s="569"/>
      <c r="C732" s="638"/>
      <c r="D732" s="528"/>
      <c r="E732" s="19">
        <v>2</v>
      </c>
      <c r="F732" s="473" t="s">
        <v>558</v>
      </c>
      <c r="G732" s="141">
        <v>0</v>
      </c>
      <c r="H732" s="401">
        <v>0</v>
      </c>
      <c r="I732" s="285"/>
      <c r="J732" s="273"/>
      <c r="K732" s="273">
        <v>0</v>
      </c>
      <c r="L732" s="16" t="s">
        <v>23</v>
      </c>
      <c r="M732" s="17">
        <v>0</v>
      </c>
      <c r="N732" s="3" t="s">
        <v>448</v>
      </c>
      <c r="O732" s="3">
        <v>426</v>
      </c>
      <c r="P732" s="4"/>
      <c r="Q732" s="108" t="s">
        <v>526</v>
      </c>
      <c r="R732" s="16"/>
      <c r="S732" s="17"/>
      <c r="T732" s="267"/>
    </row>
    <row r="733" spans="1:20" ht="32.25" customHeight="1" x14ac:dyDescent="0.25">
      <c r="A733" s="1"/>
      <c r="B733" s="569"/>
      <c r="C733" s="638"/>
      <c r="D733" s="528"/>
      <c r="E733" s="19">
        <v>3</v>
      </c>
      <c r="F733" s="473" t="s">
        <v>559</v>
      </c>
      <c r="G733" s="141">
        <v>0</v>
      </c>
      <c r="H733" s="401">
        <v>0</v>
      </c>
      <c r="I733" s="285"/>
      <c r="J733" s="273"/>
      <c r="K733" s="273">
        <v>0</v>
      </c>
      <c r="L733" s="16" t="s">
        <v>23</v>
      </c>
      <c r="M733" s="17">
        <v>0</v>
      </c>
      <c r="N733" s="3" t="s">
        <v>448</v>
      </c>
      <c r="O733" s="3">
        <v>426</v>
      </c>
      <c r="P733" s="4"/>
      <c r="Q733" s="108" t="s">
        <v>526</v>
      </c>
      <c r="R733" s="16"/>
      <c r="S733" s="17"/>
      <c r="T733" s="267"/>
    </row>
    <row r="734" spans="1:20" ht="32.25" customHeight="1" thickBot="1" x14ac:dyDescent="0.3">
      <c r="A734" s="1"/>
      <c r="B734" s="569"/>
      <c r="C734" s="639"/>
      <c r="D734" s="529"/>
      <c r="E734" s="287">
        <v>4</v>
      </c>
      <c r="F734" s="476" t="s">
        <v>560</v>
      </c>
      <c r="G734" s="164">
        <v>0</v>
      </c>
      <c r="H734" s="401">
        <v>0</v>
      </c>
      <c r="I734" s="290"/>
      <c r="J734" s="273"/>
      <c r="K734" s="273">
        <v>0</v>
      </c>
      <c r="L734" s="16" t="s">
        <v>23</v>
      </c>
      <c r="M734" s="17">
        <v>0</v>
      </c>
      <c r="N734" s="3" t="s">
        <v>448</v>
      </c>
      <c r="O734" s="3">
        <v>426</v>
      </c>
      <c r="P734" s="4"/>
      <c r="Q734" s="108" t="s">
        <v>526</v>
      </c>
      <c r="R734" s="16"/>
      <c r="S734" s="17"/>
      <c r="T734" s="267"/>
    </row>
    <row r="735" spans="1:20" hidden="1" x14ac:dyDescent="0.25">
      <c r="A735" s="1"/>
      <c r="B735" s="85">
        <v>4002</v>
      </c>
      <c r="C735" s="298">
        <v>4002</v>
      </c>
      <c r="D735" s="541" t="s">
        <v>562</v>
      </c>
      <c r="E735" s="542"/>
      <c r="F735" s="542"/>
      <c r="G735" s="542"/>
      <c r="H735" s="543"/>
      <c r="I735" s="223"/>
      <c r="J735" s="278"/>
      <c r="K735" s="273">
        <v>0</v>
      </c>
      <c r="L735" s="16"/>
      <c r="M735" s="17" t="s">
        <v>45</v>
      </c>
      <c r="N735" s="3" t="s">
        <v>45</v>
      </c>
      <c r="O735" s="3"/>
      <c r="P735" s="4"/>
      <c r="Q735" s="108"/>
      <c r="R735" s="16"/>
      <c r="S735" s="17"/>
      <c r="T735" s="267"/>
    </row>
    <row r="736" spans="1:20" ht="42.75" hidden="1" x14ac:dyDescent="0.25">
      <c r="A736" s="1"/>
      <c r="B736" s="85">
        <v>40022</v>
      </c>
      <c r="C736" s="18" t="s">
        <v>563</v>
      </c>
      <c r="D736" s="84" t="s">
        <v>564</v>
      </c>
      <c r="E736" s="19"/>
      <c r="F736" s="19" t="s">
        <v>22</v>
      </c>
      <c r="G736" s="14">
        <v>12.68</v>
      </c>
      <c r="H736" s="269">
        <v>146479</v>
      </c>
      <c r="I736" s="224"/>
      <c r="J736" s="273"/>
      <c r="K736" s="273">
        <v>0</v>
      </c>
      <c r="L736" s="16" t="s">
        <v>186</v>
      </c>
      <c r="M736" s="17">
        <v>100</v>
      </c>
      <c r="N736" s="3" t="s">
        <v>565</v>
      </c>
      <c r="O736" s="3">
        <v>454</v>
      </c>
      <c r="P736" s="4"/>
      <c r="Q7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6" s="16" t="s">
        <v>186</v>
      </c>
      <c r="S736" s="17">
        <v>100</v>
      </c>
      <c r="T736" s="267"/>
    </row>
    <row r="737" spans="1:20" ht="42.75" hidden="1" x14ac:dyDescent="0.25">
      <c r="A737" s="1"/>
      <c r="B737" s="78">
        <v>40023</v>
      </c>
      <c r="C737" s="18" t="s">
        <v>566</v>
      </c>
      <c r="D737" s="84" t="s">
        <v>567</v>
      </c>
      <c r="E737" s="19"/>
      <c r="F737" s="19" t="s">
        <v>22</v>
      </c>
      <c r="G737" s="14">
        <v>28.54</v>
      </c>
      <c r="H737" s="269">
        <v>329694</v>
      </c>
      <c r="I737" s="224"/>
      <c r="J737" s="273"/>
      <c r="K737" s="273">
        <v>0</v>
      </c>
      <c r="L737" s="16" t="s">
        <v>449</v>
      </c>
      <c r="M737" s="17">
        <v>100</v>
      </c>
      <c r="N737" s="3" t="s">
        <v>565</v>
      </c>
      <c r="O737" s="3">
        <v>454</v>
      </c>
      <c r="P737" s="4"/>
      <c r="Q7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37" s="16" t="s">
        <v>449</v>
      </c>
      <c r="S737" s="17">
        <v>100</v>
      </c>
      <c r="T737" s="267"/>
    </row>
    <row r="738" spans="1:20" hidden="1" x14ac:dyDescent="0.25">
      <c r="A738" s="1"/>
      <c r="B738" s="78">
        <v>40024</v>
      </c>
      <c r="C738" s="155" t="s">
        <v>568</v>
      </c>
      <c r="D738" s="157" t="s">
        <v>569</v>
      </c>
      <c r="E738" s="140"/>
      <c r="F738" s="140" t="s">
        <v>22</v>
      </c>
      <c r="G738" s="141">
        <v>2.19</v>
      </c>
      <c r="H738" s="269">
        <v>25299</v>
      </c>
      <c r="I738" s="171"/>
      <c r="J738" s="20"/>
      <c r="K738" s="20">
        <v>0</v>
      </c>
      <c r="L738" s="31" t="s">
        <v>449</v>
      </c>
      <c r="M738" s="32">
        <v>100</v>
      </c>
      <c r="N738" s="33" t="s">
        <v>565</v>
      </c>
      <c r="O738" s="33">
        <v>454</v>
      </c>
      <c r="P738" s="34"/>
      <c r="Q7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38" s="16" t="s">
        <v>449</v>
      </c>
      <c r="S738" s="32">
        <v>100</v>
      </c>
      <c r="T738" s="267"/>
    </row>
    <row r="739" spans="1:20" hidden="1" x14ac:dyDescent="0.25">
      <c r="A739" s="1"/>
      <c r="B739" s="78">
        <v>40025</v>
      </c>
      <c r="C739" s="152" t="s">
        <v>570</v>
      </c>
      <c r="D739" s="165" t="s">
        <v>571</v>
      </c>
      <c r="E739" s="150"/>
      <c r="F739" s="150" t="s">
        <v>22</v>
      </c>
      <c r="G739" s="158">
        <v>13.91</v>
      </c>
      <c r="H739" s="269">
        <v>160688</v>
      </c>
      <c r="I739" s="172"/>
      <c r="J739" s="20"/>
      <c r="K739" s="20">
        <v>0</v>
      </c>
      <c r="L739" s="31" t="s">
        <v>449</v>
      </c>
      <c r="M739" s="32">
        <v>100</v>
      </c>
      <c r="N739" s="33" t="s">
        <v>565</v>
      </c>
      <c r="O739" s="33">
        <v>454</v>
      </c>
      <c r="P739" s="34"/>
      <c r="Q7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9" s="16" t="s">
        <v>449</v>
      </c>
      <c r="S739" s="32">
        <v>100</v>
      </c>
      <c r="T739" s="267"/>
    </row>
    <row r="740" spans="1:20" ht="23.25" hidden="1" customHeight="1" x14ac:dyDescent="0.25">
      <c r="A740" s="29"/>
      <c r="B740" s="78">
        <v>40026</v>
      </c>
      <c r="C740" s="519" t="s">
        <v>572</v>
      </c>
      <c r="D740" s="527" t="s">
        <v>573</v>
      </c>
      <c r="E740" s="161">
        <v>1</v>
      </c>
      <c r="F740" s="161" t="s">
        <v>574</v>
      </c>
      <c r="G740" s="162">
        <v>29.99</v>
      </c>
      <c r="H740" s="269">
        <v>346444</v>
      </c>
      <c r="I740" s="175"/>
      <c r="J740" s="91"/>
      <c r="K740" s="20">
        <v>0</v>
      </c>
      <c r="L740" s="31" t="s">
        <v>23</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0" s="16" t="s">
        <v>23</v>
      </c>
      <c r="S740" s="32">
        <v>100</v>
      </c>
      <c r="T740" s="267"/>
    </row>
    <row r="741" spans="1:20" ht="23.25" hidden="1" customHeight="1" x14ac:dyDescent="0.25">
      <c r="A741" s="18" t="s">
        <v>575</v>
      </c>
      <c r="B741" s="78"/>
      <c r="C741" s="523"/>
      <c r="D741" s="528"/>
      <c r="E741" s="140">
        <v>2</v>
      </c>
      <c r="F741" s="140" t="s">
        <v>576</v>
      </c>
      <c r="G741" s="141">
        <v>30.88</v>
      </c>
      <c r="H741" s="269">
        <v>356726</v>
      </c>
      <c r="I741" s="184">
        <f>+G741-G740</f>
        <v>0.89000000000000057</v>
      </c>
      <c r="J741" s="91"/>
      <c r="K741" s="20">
        <v>0</v>
      </c>
      <c r="L741" s="31" t="s">
        <v>23</v>
      </c>
      <c r="M741" s="32">
        <v>100</v>
      </c>
      <c r="N741" s="33" t="s">
        <v>565</v>
      </c>
      <c r="O741" s="33">
        <v>454</v>
      </c>
      <c r="P741" s="34"/>
      <c r="Q741" s="108"/>
      <c r="R741" s="4"/>
      <c r="S741" s="38"/>
      <c r="T741" s="267"/>
    </row>
    <row r="742" spans="1:20" ht="23.25" hidden="1" customHeight="1" x14ac:dyDescent="0.25">
      <c r="A742" s="18" t="s">
        <v>577</v>
      </c>
      <c r="B742" s="78"/>
      <c r="C742" s="523"/>
      <c r="D742" s="528"/>
      <c r="E742" s="140">
        <v>3</v>
      </c>
      <c r="F742" s="140" t="s">
        <v>578</v>
      </c>
      <c r="G742" s="141">
        <v>31.77</v>
      </c>
      <c r="H742" s="269">
        <v>367007</v>
      </c>
      <c r="I742" s="184">
        <f>+G742-G740</f>
        <v>1.7800000000000011</v>
      </c>
      <c r="J742" s="91"/>
      <c r="K742" s="20">
        <v>0</v>
      </c>
      <c r="L742" s="31" t="s">
        <v>23</v>
      </c>
      <c r="M742" s="32">
        <v>100</v>
      </c>
      <c r="N742" s="33" t="s">
        <v>565</v>
      </c>
      <c r="O742" s="33">
        <v>454</v>
      </c>
      <c r="P742" s="34"/>
      <c r="Q742" s="108"/>
      <c r="R742" s="4"/>
      <c r="S742" s="38"/>
      <c r="T742" s="267"/>
    </row>
    <row r="743" spans="1:20" ht="23.25" hidden="1" customHeight="1" thickBot="1" x14ac:dyDescent="0.3">
      <c r="A743" s="18" t="s">
        <v>579</v>
      </c>
      <c r="B743" s="78"/>
      <c r="C743" s="520"/>
      <c r="D743" s="529"/>
      <c r="E743" s="163">
        <v>4</v>
      </c>
      <c r="F743" s="163" t="s">
        <v>580</v>
      </c>
      <c r="G743" s="164">
        <v>34.01</v>
      </c>
      <c r="H743" s="269">
        <v>392884</v>
      </c>
      <c r="I743" s="185">
        <f>+G743-G740</f>
        <v>4.0199999999999996</v>
      </c>
      <c r="J743" s="91"/>
      <c r="K743" s="20">
        <v>0</v>
      </c>
      <c r="L743" s="31" t="s">
        <v>23</v>
      </c>
      <c r="M743" s="32">
        <v>100</v>
      </c>
      <c r="N743" s="33" t="s">
        <v>565</v>
      </c>
      <c r="O743" s="33">
        <v>454</v>
      </c>
      <c r="P743" s="34"/>
      <c r="Q743" s="108"/>
      <c r="R743" s="4"/>
      <c r="S743" s="38"/>
      <c r="T743" s="267"/>
    </row>
    <row r="744" spans="1:20" ht="19.5" hidden="1" customHeight="1" x14ac:dyDescent="0.25">
      <c r="A744" s="29"/>
      <c r="B744" s="78">
        <v>400210</v>
      </c>
      <c r="C744" s="519" t="s">
        <v>581</v>
      </c>
      <c r="D744" s="527" t="s">
        <v>582</v>
      </c>
      <c r="E744" s="210">
        <v>1</v>
      </c>
      <c r="F744" s="210" t="s">
        <v>583</v>
      </c>
      <c r="G744" s="162">
        <v>45.81</v>
      </c>
      <c r="H744" s="269">
        <v>529197</v>
      </c>
      <c r="I744" s="175"/>
      <c r="J744" s="15"/>
      <c r="K744" s="20">
        <v>0</v>
      </c>
      <c r="L744" s="31" t="s">
        <v>186</v>
      </c>
      <c r="M744" s="32">
        <v>100</v>
      </c>
      <c r="N744" s="33" t="s">
        <v>565</v>
      </c>
      <c r="O744" s="33">
        <v>454</v>
      </c>
      <c r="P744" s="34"/>
      <c r="Q7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4" s="16" t="s">
        <v>186</v>
      </c>
      <c r="S744" s="32">
        <v>100</v>
      </c>
      <c r="T744" s="267"/>
    </row>
    <row r="745" spans="1:20" ht="19.5" hidden="1" customHeight="1" x14ac:dyDescent="0.25">
      <c r="A745" s="18" t="s">
        <v>584</v>
      </c>
      <c r="B745" s="78"/>
      <c r="C745" s="523"/>
      <c r="D745" s="528"/>
      <c r="E745" s="148">
        <v>2</v>
      </c>
      <c r="F745" s="148" t="s">
        <v>585</v>
      </c>
      <c r="G745" s="141">
        <v>48.48</v>
      </c>
      <c r="H745" s="269">
        <v>560041</v>
      </c>
      <c r="I745" s="184">
        <f>+G745-G744</f>
        <v>2.6699999999999946</v>
      </c>
      <c r="J745" s="91"/>
      <c r="K745" s="20">
        <v>0</v>
      </c>
      <c r="L745" s="31" t="s">
        <v>186</v>
      </c>
      <c r="M745" s="32">
        <v>100</v>
      </c>
      <c r="N745" s="33" t="s">
        <v>565</v>
      </c>
      <c r="O745" s="33"/>
      <c r="P745" s="34"/>
      <c r="Q745" s="106"/>
      <c r="R745" s="4"/>
      <c r="S745" s="38"/>
      <c r="T745" s="267"/>
    </row>
    <row r="746" spans="1:20" ht="19.5" hidden="1" customHeight="1" x14ac:dyDescent="0.25">
      <c r="A746" s="18" t="s">
        <v>586</v>
      </c>
      <c r="B746" s="78"/>
      <c r="C746" s="523"/>
      <c r="D746" s="528"/>
      <c r="E746" s="148">
        <v>3</v>
      </c>
      <c r="F746" s="148" t="s">
        <v>587</v>
      </c>
      <c r="G746" s="141">
        <v>51.87</v>
      </c>
      <c r="H746" s="269">
        <v>599202</v>
      </c>
      <c r="I746" s="184">
        <f>+G746-G744</f>
        <v>6.0599999999999952</v>
      </c>
      <c r="J746" s="91"/>
      <c r="K746" s="20">
        <v>0</v>
      </c>
      <c r="L746" s="31" t="s">
        <v>186</v>
      </c>
      <c r="M746" s="32">
        <v>100</v>
      </c>
      <c r="N746" s="33" t="s">
        <v>565</v>
      </c>
      <c r="O746" s="33"/>
      <c r="P746" s="34"/>
      <c r="Q746" s="106"/>
      <c r="R746" s="4"/>
      <c r="S746" s="38"/>
      <c r="T746" s="267"/>
    </row>
    <row r="747" spans="1:20" ht="19.5" hidden="1" customHeight="1" x14ac:dyDescent="0.25">
      <c r="A747" s="18" t="s">
        <v>588</v>
      </c>
      <c r="B747" s="78"/>
      <c r="C747" s="523"/>
      <c r="D747" s="528"/>
      <c r="E747" s="148">
        <v>4</v>
      </c>
      <c r="F747" s="148" t="s">
        <v>589</v>
      </c>
      <c r="G747" s="141">
        <v>55.22</v>
      </c>
      <c r="H747" s="269">
        <v>637901</v>
      </c>
      <c r="I747" s="184">
        <f>+G747-G744</f>
        <v>9.4099999999999966</v>
      </c>
      <c r="J747" s="91"/>
      <c r="K747" s="20">
        <v>0</v>
      </c>
      <c r="L747" s="31" t="s">
        <v>186</v>
      </c>
      <c r="M747" s="32">
        <v>100</v>
      </c>
      <c r="N747" s="33" t="s">
        <v>565</v>
      </c>
      <c r="O747" s="33"/>
      <c r="P747" s="34"/>
      <c r="Q747" s="106"/>
      <c r="R747" s="4"/>
      <c r="S747" s="38"/>
      <c r="T747" s="267"/>
    </row>
    <row r="748" spans="1:20" ht="19.5" hidden="1" customHeight="1" thickBot="1" x14ac:dyDescent="0.3">
      <c r="A748" s="18" t="s">
        <v>590</v>
      </c>
      <c r="B748" s="78"/>
      <c r="C748" s="520"/>
      <c r="D748" s="529"/>
      <c r="E748" s="211">
        <v>5</v>
      </c>
      <c r="F748" s="211" t="s">
        <v>591</v>
      </c>
      <c r="G748" s="164">
        <v>69.900000000000006</v>
      </c>
      <c r="H748" s="269">
        <v>807485</v>
      </c>
      <c r="I748" s="185">
        <f>+G748-G744</f>
        <v>24.090000000000003</v>
      </c>
      <c r="J748" s="91"/>
      <c r="K748" s="20">
        <v>0</v>
      </c>
      <c r="L748" s="31" t="s">
        <v>186</v>
      </c>
      <c r="M748" s="32">
        <v>100</v>
      </c>
      <c r="N748" s="33" t="s">
        <v>565</v>
      </c>
      <c r="O748" s="33"/>
      <c r="P748" s="34"/>
      <c r="Q748" s="106"/>
      <c r="R748" s="4"/>
      <c r="S748" s="38"/>
      <c r="T748" s="267"/>
    </row>
    <row r="749" spans="1:20" ht="21" hidden="1" customHeight="1" x14ac:dyDescent="0.25">
      <c r="A749" s="29"/>
      <c r="B749" s="78">
        <v>400215</v>
      </c>
      <c r="C749" s="519" t="s">
        <v>592</v>
      </c>
      <c r="D749" s="527" t="s">
        <v>593</v>
      </c>
      <c r="E749" s="161">
        <v>1</v>
      </c>
      <c r="F749" s="161" t="s">
        <v>594</v>
      </c>
      <c r="G749" s="162">
        <v>27.19</v>
      </c>
      <c r="H749" s="269">
        <v>314099</v>
      </c>
      <c r="I749" s="175"/>
      <c r="J749" s="15"/>
      <c r="K749" s="20">
        <v>0</v>
      </c>
      <c r="L749" s="31" t="s">
        <v>595</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9" s="16" t="s">
        <v>595</v>
      </c>
      <c r="S749" s="32">
        <v>100</v>
      </c>
      <c r="T749" s="267"/>
    </row>
    <row r="750" spans="1:20" ht="21" hidden="1" customHeight="1" x14ac:dyDescent="0.25">
      <c r="A750" s="18" t="s">
        <v>596</v>
      </c>
      <c r="B750" s="78"/>
      <c r="C750" s="523"/>
      <c r="D750" s="528"/>
      <c r="E750" s="140">
        <v>2</v>
      </c>
      <c r="F750" s="140" t="s">
        <v>597</v>
      </c>
      <c r="G750" s="141">
        <v>28.88</v>
      </c>
      <c r="H750" s="269">
        <v>333622</v>
      </c>
      <c r="I750" s="184">
        <f>+G750-G749</f>
        <v>1.6899999999999977</v>
      </c>
      <c r="J750" s="187"/>
      <c r="K750" s="20">
        <v>0</v>
      </c>
      <c r="L750" s="31" t="s">
        <v>595</v>
      </c>
      <c r="M750" s="32">
        <v>100</v>
      </c>
      <c r="N750" s="33" t="s">
        <v>565</v>
      </c>
      <c r="O750" s="33"/>
      <c r="P750" s="34"/>
      <c r="Q750" s="108"/>
      <c r="R750" s="4"/>
      <c r="S750" s="38"/>
      <c r="T750" s="267"/>
    </row>
    <row r="751" spans="1:20" ht="21" hidden="1" customHeight="1" x14ac:dyDescent="0.25">
      <c r="A751" s="18" t="s">
        <v>598</v>
      </c>
      <c r="B751" s="78"/>
      <c r="C751" s="523"/>
      <c r="D751" s="528"/>
      <c r="E751" s="140">
        <v>3</v>
      </c>
      <c r="F751" s="140" t="s">
        <v>599</v>
      </c>
      <c r="G751" s="141">
        <v>30.79</v>
      </c>
      <c r="H751" s="269">
        <v>355686</v>
      </c>
      <c r="I751" s="184">
        <f>+G751-G749</f>
        <v>3.5999999999999979</v>
      </c>
      <c r="J751" s="187"/>
      <c r="K751" s="20">
        <v>0</v>
      </c>
      <c r="L751" s="31" t="s">
        <v>595</v>
      </c>
      <c r="M751" s="32">
        <v>100</v>
      </c>
      <c r="N751" s="33" t="s">
        <v>565</v>
      </c>
      <c r="O751" s="33"/>
      <c r="P751" s="34"/>
      <c r="Q751" s="108"/>
      <c r="R751" s="4"/>
      <c r="S751" s="38"/>
      <c r="T751" s="267"/>
    </row>
    <row r="752" spans="1:20" ht="21" hidden="1" customHeight="1" x14ac:dyDescent="0.25">
      <c r="A752" s="18" t="s">
        <v>600</v>
      </c>
      <c r="B752" s="78"/>
      <c r="C752" s="523"/>
      <c r="D752" s="528"/>
      <c r="E752" s="140">
        <v>4</v>
      </c>
      <c r="F752" s="140" t="s">
        <v>601</v>
      </c>
      <c r="G752" s="141">
        <v>32.659999999999997</v>
      </c>
      <c r="H752" s="269">
        <v>377288</v>
      </c>
      <c r="I752" s="184">
        <f>+G752-G749</f>
        <v>5.4699999999999953</v>
      </c>
      <c r="J752" s="187"/>
      <c r="K752" s="20">
        <v>0</v>
      </c>
      <c r="L752" s="31" t="s">
        <v>595</v>
      </c>
      <c r="M752" s="32">
        <v>100</v>
      </c>
      <c r="N752" s="33" t="s">
        <v>565</v>
      </c>
      <c r="O752" s="33"/>
      <c r="P752" s="34"/>
      <c r="Q752" s="108"/>
      <c r="R752" s="4"/>
      <c r="S752" s="38"/>
      <c r="T752" s="267"/>
    </row>
    <row r="753" spans="1:20" ht="21" hidden="1" customHeight="1" thickBot="1" x14ac:dyDescent="0.3">
      <c r="A753" s="18" t="s">
        <v>602</v>
      </c>
      <c r="B753" s="78"/>
      <c r="C753" s="520"/>
      <c r="D753" s="529"/>
      <c r="E753" s="163">
        <v>5</v>
      </c>
      <c r="F753" s="163" t="s">
        <v>603</v>
      </c>
      <c r="G753" s="164">
        <v>41.95</v>
      </c>
      <c r="H753" s="269">
        <v>484606</v>
      </c>
      <c r="I753" s="185">
        <f>+G753-G749</f>
        <v>14.760000000000002</v>
      </c>
      <c r="J753" s="187"/>
      <c r="K753" s="20">
        <v>0</v>
      </c>
      <c r="L753" s="31" t="s">
        <v>595</v>
      </c>
      <c r="M753" s="32">
        <v>100</v>
      </c>
      <c r="N753" s="33" t="s">
        <v>565</v>
      </c>
      <c r="O753" s="33"/>
      <c r="P753" s="34"/>
      <c r="Q753" s="108"/>
      <c r="R753" s="4"/>
      <c r="S753" s="38"/>
      <c r="T753" s="267"/>
    </row>
    <row r="754" spans="1:20" ht="28.5" hidden="1" customHeight="1" x14ac:dyDescent="0.25">
      <c r="A754" s="29"/>
      <c r="B754" s="78">
        <v>400220</v>
      </c>
      <c r="C754" s="519" t="s">
        <v>604</v>
      </c>
      <c r="D754" s="527" t="s">
        <v>605</v>
      </c>
      <c r="E754" s="161">
        <v>1</v>
      </c>
      <c r="F754" s="161" t="s">
        <v>606</v>
      </c>
      <c r="G754" s="162">
        <v>31.68</v>
      </c>
      <c r="H754" s="269">
        <v>365967</v>
      </c>
      <c r="I754" s="175"/>
      <c r="J754" s="15"/>
      <c r="K754" s="20">
        <v>0</v>
      </c>
      <c r="L754" s="31" t="s">
        <v>186</v>
      </c>
      <c r="M754" s="32">
        <v>100</v>
      </c>
      <c r="N754" s="33" t="s">
        <v>565</v>
      </c>
      <c r="O754" s="33">
        <v>454</v>
      </c>
      <c r="P754" s="34"/>
      <c r="Q7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4" s="16" t="s">
        <v>186</v>
      </c>
      <c r="S754" s="32">
        <v>100</v>
      </c>
      <c r="T754" s="267"/>
    </row>
    <row r="755" spans="1:20" ht="28.5" hidden="1" customHeight="1" x14ac:dyDescent="0.25">
      <c r="A755" s="18" t="s">
        <v>607</v>
      </c>
      <c r="B755" s="78"/>
      <c r="C755" s="523"/>
      <c r="D755" s="528"/>
      <c r="E755" s="140">
        <v>2</v>
      </c>
      <c r="F755" s="140" t="s">
        <v>608</v>
      </c>
      <c r="G755" s="141">
        <v>34.01</v>
      </c>
      <c r="H755" s="269">
        <v>392884</v>
      </c>
      <c r="I755" s="184">
        <f>+G755-G754</f>
        <v>2.3299999999999983</v>
      </c>
      <c r="J755" s="187"/>
      <c r="K755" s="20">
        <v>0</v>
      </c>
      <c r="L755" s="31" t="s">
        <v>186</v>
      </c>
      <c r="M755" s="32">
        <v>100</v>
      </c>
      <c r="N755" s="33" t="s">
        <v>565</v>
      </c>
      <c r="O755" s="33"/>
      <c r="P755" s="34"/>
      <c r="Q755" s="106"/>
      <c r="R755" s="4"/>
      <c r="S755" s="38"/>
      <c r="T755" s="267"/>
    </row>
    <row r="756" spans="1:20" ht="28.5" hidden="1" customHeight="1" thickBot="1" x14ac:dyDescent="0.3">
      <c r="A756" s="18" t="s">
        <v>609</v>
      </c>
      <c r="B756" s="78"/>
      <c r="C756" s="520"/>
      <c r="D756" s="529"/>
      <c r="E756" s="163">
        <v>3</v>
      </c>
      <c r="F756" s="163" t="s">
        <v>610</v>
      </c>
      <c r="G756" s="164">
        <v>39.32</v>
      </c>
      <c r="H756" s="269">
        <v>454225</v>
      </c>
      <c r="I756" s="185">
        <f>+G756-G754</f>
        <v>7.6400000000000006</v>
      </c>
      <c r="J756" s="187"/>
      <c r="K756" s="20">
        <v>0</v>
      </c>
      <c r="L756" s="31" t="s">
        <v>186</v>
      </c>
      <c r="M756" s="32">
        <v>100</v>
      </c>
      <c r="N756" s="33" t="s">
        <v>565</v>
      </c>
      <c r="O756" s="33"/>
      <c r="P756" s="34"/>
      <c r="Q756" s="106"/>
      <c r="R756" s="4"/>
      <c r="S756" s="38"/>
      <c r="T756" s="267"/>
    </row>
    <row r="757" spans="1:20" ht="28.5" hidden="1" x14ac:dyDescent="0.25">
      <c r="A757" s="1"/>
      <c r="B757" s="78">
        <v>400223</v>
      </c>
      <c r="C757" s="299" t="s">
        <v>611</v>
      </c>
      <c r="D757" s="300" t="s">
        <v>612</v>
      </c>
      <c r="E757" s="301"/>
      <c r="F757" s="291" t="s">
        <v>22</v>
      </c>
      <c r="G757" s="293">
        <v>53.48</v>
      </c>
      <c r="H757" s="269">
        <v>617801</v>
      </c>
      <c r="I757" s="223"/>
      <c r="J757" s="115"/>
      <c r="K757" s="273">
        <v>0</v>
      </c>
      <c r="L757" s="16" t="s">
        <v>23</v>
      </c>
      <c r="M757" s="17">
        <v>100</v>
      </c>
      <c r="N757" s="3" t="s">
        <v>565</v>
      </c>
      <c r="O757" s="3">
        <v>454</v>
      </c>
      <c r="P757" s="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57" s="16" t="s">
        <v>23</v>
      </c>
      <c r="S757" s="17">
        <v>100</v>
      </c>
      <c r="T757" s="267"/>
    </row>
    <row r="758" spans="1:20" hidden="1" x14ac:dyDescent="0.25">
      <c r="A758" s="1"/>
      <c r="B758" s="78">
        <v>400224</v>
      </c>
      <c r="C758" s="155" t="s">
        <v>613</v>
      </c>
      <c r="D758" s="157" t="s">
        <v>614</v>
      </c>
      <c r="E758" s="202"/>
      <c r="F758" s="140" t="s">
        <v>22</v>
      </c>
      <c r="G758" s="141">
        <v>118.12</v>
      </c>
      <c r="H758" s="269">
        <v>1364522</v>
      </c>
      <c r="I758" s="171"/>
      <c r="J758" s="15"/>
      <c r="K758" s="20">
        <v>0</v>
      </c>
      <c r="L758" s="31" t="s">
        <v>23</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58" s="16" t="s">
        <v>23</v>
      </c>
      <c r="S758" s="32">
        <v>100</v>
      </c>
      <c r="T758" s="267"/>
    </row>
    <row r="759" spans="1:20" ht="28.5" hidden="1" x14ac:dyDescent="0.25">
      <c r="A759" s="1"/>
      <c r="B759" s="78">
        <v>400225</v>
      </c>
      <c r="C759" s="155" t="s">
        <v>615</v>
      </c>
      <c r="D759" s="157" t="s">
        <v>616</v>
      </c>
      <c r="E759" s="202"/>
      <c r="F759" s="140" t="s">
        <v>22</v>
      </c>
      <c r="G759" s="141">
        <v>153.19</v>
      </c>
      <c r="H759" s="269">
        <v>1769651</v>
      </c>
      <c r="I759" s="171"/>
      <c r="J759" s="15"/>
      <c r="K759" s="20">
        <v>0</v>
      </c>
      <c r="L759" s="31" t="s">
        <v>23</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9" s="16" t="s">
        <v>23</v>
      </c>
      <c r="S759" s="32">
        <v>100</v>
      </c>
      <c r="T759" s="267"/>
    </row>
    <row r="760" spans="1:20" ht="18" hidden="1" customHeight="1" thickBot="1" x14ac:dyDescent="0.3">
      <c r="A760" s="1"/>
      <c r="B760" s="78">
        <v>400226</v>
      </c>
      <c r="C760" s="152" t="s">
        <v>617</v>
      </c>
      <c r="D760" s="165" t="s">
        <v>618</v>
      </c>
      <c r="E760" s="150"/>
      <c r="F760" s="150" t="s">
        <v>22</v>
      </c>
      <c r="G760" s="158">
        <v>138.6</v>
      </c>
      <c r="H760" s="269">
        <v>1601107</v>
      </c>
      <c r="I760" s="172"/>
      <c r="J760" s="15"/>
      <c r="K760" s="20">
        <v>0</v>
      </c>
      <c r="L760" s="31" t="s">
        <v>23</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0" s="16" t="s">
        <v>23</v>
      </c>
      <c r="S760" s="32">
        <v>100</v>
      </c>
      <c r="T760" s="267"/>
    </row>
    <row r="761" spans="1:20" ht="28.5" hidden="1" customHeight="1" x14ac:dyDescent="0.25">
      <c r="A761" s="29"/>
      <c r="B761" s="78">
        <v>400227</v>
      </c>
      <c r="C761" s="519" t="s">
        <v>619</v>
      </c>
      <c r="D761" s="527" t="s">
        <v>620</v>
      </c>
      <c r="E761" s="161">
        <v>1</v>
      </c>
      <c r="F761" s="161" t="s">
        <v>621</v>
      </c>
      <c r="G761" s="162">
        <v>18.66</v>
      </c>
      <c r="H761" s="269">
        <v>215560</v>
      </c>
      <c r="I761" s="175"/>
      <c r="J761" s="15"/>
      <c r="K761" s="20">
        <v>0</v>
      </c>
      <c r="L761" s="31" t="s">
        <v>595</v>
      </c>
      <c r="M761" s="32">
        <v>100</v>
      </c>
      <c r="N761" s="33" t="s">
        <v>565</v>
      </c>
      <c r="O761" s="33">
        <v>454</v>
      </c>
      <c r="P761" s="34"/>
      <c r="Q7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1" s="16" t="s">
        <v>595</v>
      </c>
      <c r="S761" s="32">
        <v>100</v>
      </c>
      <c r="T761" s="267"/>
    </row>
    <row r="762" spans="1:20" ht="28.5" hidden="1" customHeight="1" x14ac:dyDescent="0.25">
      <c r="A762" s="18" t="s">
        <v>622</v>
      </c>
      <c r="B762" s="78"/>
      <c r="C762" s="523"/>
      <c r="D762" s="528"/>
      <c r="E762" s="140">
        <v>2</v>
      </c>
      <c r="F762" s="140" t="s">
        <v>623</v>
      </c>
      <c r="G762" s="141">
        <v>24.22</v>
      </c>
      <c r="H762" s="269">
        <v>279789</v>
      </c>
      <c r="I762" s="184">
        <f>+G762-G761</f>
        <v>5.5599999999999987</v>
      </c>
      <c r="J762" s="187"/>
      <c r="K762" s="20">
        <v>0</v>
      </c>
      <c r="L762" s="31" t="s">
        <v>595</v>
      </c>
      <c r="M762" s="32">
        <v>100</v>
      </c>
      <c r="N762" s="33" t="s">
        <v>565</v>
      </c>
      <c r="O762" s="33"/>
      <c r="P762" s="34"/>
      <c r="Q762" s="106"/>
      <c r="R762" s="4"/>
      <c r="S762" s="38"/>
      <c r="T762" s="267"/>
    </row>
    <row r="763" spans="1:20" ht="28.5" hidden="1" customHeight="1" x14ac:dyDescent="0.25">
      <c r="A763" s="18" t="s">
        <v>624</v>
      </c>
      <c r="B763" s="78"/>
      <c r="C763" s="523"/>
      <c r="D763" s="528"/>
      <c r="E763" s="140">
        <v>3</v>
      </c>
      <c r="F763" s="140" t="s">
        <v>625</v>
      </c>
      <c r="G763" s="141">
        <v>29.22</v>
      </c>
      <c r="H763" s="269">
        <v>337549</v>
      </c>
      <c r="I763" s="184">
        <f>+G763-G761</f>
        <v>10.559999999999999</v>
      </c>
      <c r="J763" s="187"/>
      <c r="K763" s="20">
        <v>0</v>
      </c>
      <c r="L763" s="31" t="s">
        <v>595</v>
      </c>
      <c r="M763" s="32">
        <v>100</v>
      </c>
      <c r="N763" s="33" t="s">
        <v>565</v>
      </c>
      <c r="O763" s="33"/>
      <c r="P763" s="34"/>
      <c r="Q763" s="106"/>
      <c r="R763" s="4"/>
      <c r="S763" s="38"/>
      <c r="T763" s="267"/>
    </row>
    <row r="764" spans="1:20" ht="28.5" hidden="1" customHeight="1" x14ac:dyDescent="0.25">
      <c r="A764" s="18" t="s">
        <v>626</v>
      </c>
      <c r="B764" s="78"/>
      <c r="C764" s="523"/>
      <c r="D764" s="528"/>
      <c r="E764" s="140">
        <v>4</v>
      </c>
      <c r="F764" s="140" t="s">
        <v>627</v>
      </c>
      <c r="G764" s="141">
        <v>34.74</v>
      </c>
      <c r="H764" s="269">
        <v>401316</v>
      </c>
      <c r="I764" s="184">
        <f>+G764-G761</f>
        <v>16.080000000000002</v>
      </c>
      <c r="J764" s="187"/>
      <c r="K764" s="20">
        <v>0</v>
      </c>
      <c r="L764" s="31" t="s">
        <v>595</v>
      </c>
      <c r="M764" s="32">
        <v>100</v>
      </c>
      <c r="N764" s="33" t="s">
        <v>565</v>
      </c>
      <c r="O764" s="33"/>
      <c r="P764" s="34"/>
      <c r="Q764" s="106"/>
      <c r="R764" s="4"/>
      <c r="S764" s="38"/>
      <c r="T764" s="267"/>
    </row>
    <row r="765" spans="1:20" ht="28.5" hidden="1" customHeight="1" thickBot="1" x14ac:dyDescent="0.3">
      <c r="A765" s="18" t="s">
        <v>628</v>
      </c>
      <c r="B765" s="78"/>
      <c r="C765" s="520"/>
      <c r="D765" s="529"/>
      <c r="E765" s="163">
        <v>5</v>
      </c>
      <c r="F765" s="163" t="s">
        <v>629</v>
      </c>
      <c r="G765" s="164">
        <v>39.74</v>
      </c>
      <c r="H765" s="269">
        <v>459076</v>
      </c>
      <c r="I765" s="185">
        <f>+G765-G761</f>
        <v>21.080000000000002</v>
      </c>
      <c r="J765" s="187"/>
      <c r="K765" s="20">
        <v>0</v>
      </c>
      <c r="L765" s="31" t="s">
        <v>595</v>
      </c>
      <c r="M765" s="32">
        <v>100</v>
      </c>
      <c r="N765" s="33" t="s">
        <v>565</v>
      </c>
      <c r="O765" s="33"/>
      <c r="P765" s="34"/>
      <c r="Q765" s="106"/>
      <c r="R765" s="4"/>
      <c r="S765" s="38"/>
      <c r="T765" s="267"/>
    </row>
    <row r="766" spans="1:20" ht="47.25" hidden="1" customHeight="1" x14ac:dyDescent="0.25">
      <c r="A766" s="1"/>
      <c r="B766" s="78">
        <v>400232</v>
      </c>
      <c r="C766" s="204" t="s">
        <v>630</v>
      </c>
      <c r="D766" s="205" t="s">
        <v>631</v>
      </c>
      <c r="E766" s="151"/>
      <c r="F766" s="151" t="s">
        <v>22</v>
      </c>
      <c r="G766" s="195">
        <v>19.510000000000002</v>
      </c>
      <c r="H766" s="269">
        <v>225380</v>
      </c>
      <c r="I766" s="174"/>
      <c r="J766" s="15"/>
      <c r="K766" s="20">
        <v>0</v>
      </c>
      <c r="L766" s="31" t="s">
        <v>449</v>
      </c>
      <c r="M766" s="32">
        <v>100</v>
      </c>
      <c r="N766" s="33" t="s">
        <v>565</v>
      </c>
      <c r="O766" s="33">
        <v>454</v>
      </c>
      <c r="P766" s="34"/>
      <c r="Q7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6" s="16" t="s">
        <v>449</v>
      </c>
      <c r="S766" s="32">
        <v>100</v>
      </c>
      <c r="T766" s="267"/>
    </row>
    <row r="767" spans="1:20" ht="60.75" hidden="1" customHeight="1" x14ac:dyDescent="0.25">
      <c r="A767" s="1"/>
      <c r="B767" s="78">
        <v>400233</v>
      </c>
      <c r="C767" s="155" t="s">
        <v>632</v>
      </c>
      <c r="D767" s="157" t="s">
        <v>633</v>
      </c>
      <c r="E767" s="140"/>
      <c r="F767" s="140" t="s">
        <v>22</v>
      </c>
      <c r="G767" s="141">
        <v>20.99</v>
      </c>
      <c r="H767" s="269">
        <v>242476</v>
      </c>
      <c r="I767" s="171"/>
      <c r="J767" s="15"/>
      <c r="K767" s="20">
        <v>0</v>
      </c>
      <c r="L767" s="31" t="s">
        <v>449</v>
      </c>
      <c r="M767" s="32">
        <v>100</v>
      </c>
      <c r="N767" s="33" t="s">
        <v>565</v>
      </c>
      <c r="O767" s="33">
        <v>454</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67" s="16" t="s">
        <v>449</v>
      </c>
      <c r="S767" s="32">
        <v>100</v>
      </c>
      <c r="T767" s="267"/>
    </row>
    <row r="768" spans="1:20" ht="57" hidden="1" customHeight="1" x14ac:dyDescent="0.25">
      <c r="A768" s="1"/>
      <c r="B768" s="78">
        <v>400234</v>
      </c>
      <c r="C768" s="155" t="s">
        <v>634</v>
      </c>
      <c r="D768" s="157" t="s">
        <v>635</v>
      </c>
      <c r="E768" s="140"/>
      <c r="F768" s="140" t="s">
        <v>22</v>
      </c>
      <c r="G768" s="141">
        <v>39.36</v>
      </c>
      <c r="H768" s="269">
        <v>454687</v>
      </c>
      <c r="I768" s="171"/>
      <c r="J768" s="15"/>
      <c r="K768" s="20">
        <v>0</v>
      </c>
      <c r="L768" s="31" t="s">
        <v>449</v>
      </c>
      <c r="M768" s="32">
        <v>100</v>
      </c>
      <c r="N768" s="33" t="s">
        <v>565</v>
      </c>
      <c r="O768" s="33">
        <v>454</v>
      </c>
      <c r="P768" s="34"/>
      <c r="Q7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68" s="16" t="s">
        <v>449</v>
      </c>
      <c r="S768" s="32">
        <v>100</v>
      </c>
      <c r="T768" s="267"/>
    </row>
    <row r="769" spans="1:21" ht="28.5" hidden="1" x14ac:dyDescent="0.25">
      <c r="A769" s="1"/>
      <c r="B769" s="78">
        <v>400236</v>
      </c>
      <c r="C769" s="155" t="s">
        <v>636</v>
      </c>
      <c r="D769" s="157" t="s">
        <v>637</v>
      </c>
      <c r="E769" s="140"/>
      <c r="F769" s="140" t="s">
        <v>22</v>
      </c>
      <c r="G769" s="141">
        <v>23.58</v>
      </c>
      <c r="H769" s="269">
        <v>272396</v>
      </c>
      <c r="I769" s="171"/>
      <c r="J769" s="15"/>
      <c r="K769" s="20">
        <v>0</v>
      </c>
      <c r="L769" s="31" t="s">
        <v>318</v>
      </c>
      <c r="M769" s="32">
        <v>100</v>
      </c>
      <c r="N769" s="33" t="s">
        <v>565</v>
      </c>
      <c r="O769" s="33">
        <v>454</v>
      </c>
      <c r="P769" s="34"/>
      <c r="Q7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9" s="16" t="s">
        <v>318</v>
      </c>
      <c r="S769" s="32">
        <v>100</v>
      </c>
      <c r="T769" s="267"/>
    </row>
    <row r="770" spans="1:21" ht="28.5" hidden="1" x14ac:dyDescent="0.25">
      <c r="A770" s="1"/>
      <c r="B770" s="78">
        <v>400237</v>
      </c>
      <c r="C770" s="155" t="s">
        <v>638</v>
      </c>
      <c r="D770" s="157" t="s">
        <v>639</v>
      </c>
      <c r="E770" s="140"/>
      <c r="F770" s="140" t="s">
        <v>22</v>
      </c>
      <c r="G770" s="141">
        <v>66.42</v>
      </c>
      <c r="H770" s="269">
        <v>767284</v>
      </c>
      <c r="I770" s="171"/>
      <c r="J770" s="15"/>
      <c r="K770" s="20">
        <v>0</v>
      </c>
      <c r="L770" s="31" t="s">
        <v>266</v>
      </c>
      <c r="M770" s="32">
        <v>100</v>
      </c>
      <c r="N770" s="33" t="s">
        <v>565</v>
      </c>
      <c r="O770" s="33">
        <v>454</v>
      </c>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0" s="16" t="s">
        <v>266</v>
      </c>
      <c r="S770" s="32">
        <v>100</v>
      </c>
      <c r="T770" s="267"/>
    </row>
    <row r="771" spans="1:21" ht="42.75" hidden="1" x14ac:dyDescent="0.25">
      <c r="A771" s="1"/>
      <c r="B771" s="78">
        <v>400238</v>
      </c>
      <c r="C771" s="155" t="s">
        <v>640</v>
      </c>
      <c r="D771" s="157" t="s">
        <v>641</v>
      </c>
      <c r="E771" s="140"/>
      <c r="F771" s="140" t="s">
        <v>22</v>
      </c>
      <c r="G771" s="141">
        <v>223.51</v>
      </c>
      <c r="H771" s="269">
        <v>2581988</v>
      </c>
      <c r="I771" s="171"/>
      <c r="J771" s="15"/>
      <c r="K771" s="20">
        <v>0</v>
      </c>
      <c r="L771" s="31" t="s">
        <v>186</v>
      </c>
      <c r="M771" s="32">
        <v>100</v>
      </c>
      <c r="N771" s="33" t="s">
        <v>565</v>
      </c>
      <c r="O771" s="33">
        <v>454</v>
      </c>
      <c r="P771" s="3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1" s="16" t="s">
        <v>186</v>
      </c>
      <c r="S771" s="32">
        <v>100</v>
      </c>
      <c r="T771" s="267"/>
    </row>
    <row r="772" spans="1:21" ht="28.5" hidden="1" x14ac:dyDescent="0.25">
      <c r="A772" s="1"/>
      <c r="B772" s="89"/>
      <c r="C772" s="155" t="s">
        <v>642</v>
      </c>
      <c r="D772" s="157" t="s">
        <v>643</v>
      </c>
      <c r="E772" s="140"/>
      <c r="F772" s="140" t="s">
        <v>22</v>
      </c>
      <c r="G772" s="141">
        <v>24.73</v>
      </c>
      <c r="H772" s="269">
        <v>285681</v>
      </c>
      <c r="I772" s="171"/>
      <c r="J772" s="115"/>
      <c r="K772" s="20">
        <v>0</v>
      </c>
      <c r="L772" s="16" t="s">
        <v>644</v>
      </c>
      <c r="M772" s="17">
        <v>100</v>
      </c>
      <c r="N772" s="3" t="s">
        <v>565</v>
      </c>
      <c r="O772" s="3">
        <v>454</v>
      </c>
      <c r="P772" s="4"/>
      <c r="Q7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2" s="16" t="s">
        <v>645</v>
      </c>
      <c r="S772" s="17">
        <v>100</v>
      </c>
      <c r="T772" s="267"/>
    </row>
    <row r="773" spans="1:21" hidden="1" x14ac:dyDescent="0.25">
      <c r="A773" s="1"/>
      <c r="B773" s="89">
        <v>4003</v>
      </c>
      <c r="C773" s="155">
        <v>4003</v>
      </c>
      <c r="D773" s="157" t="s">
        <v>646</v>
      </c>
      <c r="E773" s="140"/>
      <c r="F773" s="140" t="s">
        <v>22</v>
      </c>
      <c r="G773" s="141">
        <v>1.91</v>
      </c>
      <c r="H773" s="269">
        <v>22064</v>
      </c>
      <c r="I773" s="171"/>
      <c r="J773" s="115"/>
      <c r="K773" s="20">
        <v>0</v>
      </c>
      <c r="L773" s="16" t="s">
        <v>644</v>
      </c>
      <c r="M773" s="17">
        <v>100</v>
      </c>
      <c r="N773" s="3" t="s">
        <v>565</v>
      </c>
      <c r="O773" s="3">
        <v>503</v>
      </c>
      <c r="P773" s="4"/>
      <c r="Q7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3" s="16" t="s">
        <v>644</v>
      </c>
      <c r="S773" s="17">
        <v>100</v>
      </c>
      <c r="T773" s="267"/>
    </row>
    <row r="774" spans="1:21" ht="28.5" hidden="1" x14ac:dyDescent="0.25">
      <c r="A774" s="1"/>
      <c r="B774" s="89"/>
      <c r="C774" s="155" t="s">
        <v>647</v>
      </c>
      <c r="D774" s="157" t="s">
        <v>648</v>
      </c>
      <c r="E774" s="140" t="s">
        <v>22</v>
      </c>
      <c r="F774" s="140" t="s">
        <v>22</v>
      </c>
      <c r="G774" s="141">
        <v>1.0900000000000001</v>
      </c>
      <c r="H774" s="269">
        <v>12592</v>
      </c>
      <c r="I774" s="172"/>
      <c r="J774" s="115"/>
      <c r="K774" s="20">
        <v>0</v>
      </c>
      <c r="L774" s="16"/>
      <c r="M774" s="17"/>
      <c r="N774" s="3"/>
      <c r="O774" s="3"/>
      <c r="P774" s="4"/>
      <c r="Q774" s="108"/>
      <c r="R774" s="2"/>
      <c r="S774" s="3"/>
      <c r="T774" s="267"/>
      <c r="U774" s="255"/>
    </row>
    <row r="775" spans="1:21" hidden="1" x14ac:dyDescent="0.25">
      <c r="A775" s="1"/>
      <c r="B775" s="78">
        <v>4004</v>
      </c>
      <c r="C775" s="212">
        <v>4004</v>
      </c>
      <c r="D775" s="547" t="s">
        <v>649</v>
      </c>
      <c r="E775" s="548"/>
      <c r="F775" s="548"/>
      <c r="G775" s="548"/>
      <c r="H775" s="549"/>
      <c r="I775" s="172"/>
      <c r="J775" s="15"/>
      <c r="K775" s="20">
        <v>0</v>
      </c>
      <c r="L775" s="31" t="s">
        <v>449</v>
      </c>
      <c r="M775" s="32" t="s">
        <v>45</v>
      </c>
      <c r="N775" s="33" t="s">
        <v>45</v>
      </c>
      <c r="O775" s="33"/>
      <c r="P775" s="34"/>
      <c r="Q775" s="108"/>
      <c r="R775" s="4"/>
      <c r="S775" s="38"/>
      <c r="T775" s="267"/>
    </row>
    <row r="776" spans="1:21" ht="28.5" hidden="1" customHeight="1" x14ac:dyDescent="0.25">
      <c r="A776" s="64"/>
      <c r="B776" s="116">
        <v>40041</v>
      </c>
      <c r="C776" s="519" t="s">
        <v>650</v>
      </c>
      <c r="D776" s="527" t="s">
        <v>651</v>
      </c>
      <c r="E776" s="161">
        <v>1</v>
      </c>
      <c r="F776" s="201" t="s">
        <v>652</v>
      </c>
      <c r="G776" s="162">
        <v>36.35</v>
      </c>
      <c r="H776" s="269">
        <v>419915</v>
      </c>
      <c r="I776" s="175"/>
      <c r="J776" s="15"/>
      <c r="K776" s="20">
        <v>0</v>
      </c>
      <c r="L776" s="31" t="s">
        <v>449</v>
      </c>
      <c r="M776" s="32">
        <v>100</v>
      </c>
      <c r="N776" s="33" t="s">
        <v>565</v>
      </c>
      <c r="O776" s="33">
        <v>1705</v>
      </c>
      <c r="P776" s="34"/>
      <c r="Q7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6" s="16" t="s">
        <v>449</v>
      </c>
      <c r="S776" s="32">
        <v>100</v>
      </c>
      <c r="T776" s="267"/>
    </row>
    <row r="777" spans="1:21" ht="29.25" hidden="1" customHeight="1" x14ac:dyDescent="0.25">
      <c r="A777" s="117" t="s">
        <v>653</v>
      </c>
      <c r="B777" s="116"/>
      <c r="C777" s="523"/>
      <c r="D777" s="528"/>
      <c r="E777" s="140">
        <v>2</v>
      </c>
      <c r="F777" s="202" t="s">
        <v>654</v>
      </c>
      <c r="G777" s="141">
        <v>108.7</v>
      </c>
      <c r="H777" s="269">
        <v>1255702</v>
      </c>
      <c r="I777" s="184">
        <f>+G777-G776</f>
        <v>72.349999999999994</v>
      </c>
      <c r="J777" s="187"/>
      <c r="K777" s="20">
        <v>0</v>
      </c>
      <c r="L777" s="31" t="s">
        <v>449</v>
      </c>
      <c r="M777" s="32">
        <v>100</v>
      </c>
      <c r="N777" s="33" t="s">
        <v>565</v>
      </c>
      <c r="O777" s="33"/>
      <c r="P777" s="34"/>
      <c r="Q777" s="108"/>
      <c r="R777" s="4"/>
      <c r="S777" s="38"/>
      <c r="T777" s="267"/>
    </row>
    <row r="778" spans="1:21" ht="27" hidden="1" customHeight="1" thickBot="1" x14ac:dyDescent="0.3">
      <c r="A778" s="118" t="s">
        <v>655</v>
      </c>
      <c r="B778" s="116"/>
      <c r="C778" s="520"/>
      <c r="D778" s="529"/>
      <c r="E778" s="163">
        <v>3</v>
      </c>
      <c r="F778" s="203" t="s">
        <v>656</v>
      </c>
      <c r="G778" s="164">
        <v>161.41999999999999</v>
      </c>
      <c r="H778" s="269">
        <v>1864724</v>
      </c>
      <c r="I778" s="185">
        <f>+G778-G776</f>
        <v>125.07</v>
      </c>
      <c r="J778" s="187"/>
      <c r="K778" s="20">
        <v>0</v>
      </c>
      <c r="L778" s="31" t="s">
        <v>449</v>
      </c>
      <c r="M778" s="32">
        <v>100</v>
      </c>
      <c r="N778" s="33" t="s">
        <v>565</v>
      </c>
      <c r="O778" s="33"/>
      <c r="P778" s="34"/>
      <c r="Q778" s="108"/>
      <c r="R778" s="4"/>
      <c r="S778" s="38"/>
      <c r="T778" s="267"/>
    </row>
    <row r="779" spans="1:21" hidden="1" x14ac:dyDescent="0.25">
      <c r="A779" s="1"/>
      <c r="B779" s="78">
        <v>4006</v>
      </c>
      <c r="C779" s="213">
        <v>4006</v>
      </c>
      <c r="D779" s="556" t="s">
        <v>657</v>
      </c>
      <c r="E779" s="557"/>
      <c r="F779" s="557"/>
      <c r="G779" s="557"/>
      <c r="H779" s="558"/>
      <c r="I779" s="178"/>
      <c r="J779" s="30"/>
      <c r="K779" s="20">
        <v>0</v>
      </c>
      <c r="L779" s="31"/>
      <c r="M779" s="32" t="s">
        <v>45</v>
      </c>
      <c r="N779" s="33" t="s">
        <v>45</v>
      </c>
      <c r="O779" s="33"/>
      <c r="P779" s="3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9" s="4"/>
      <c r="S779" s="38"/>
      <c r="T779" s="267"/>
    </row>
    <row r="780" spans="1:21" ht="37.5" hidden="1" customHeight="1" x14ac:dyDescent="0.25">
      <c r="A780" s="29"/>
      <c r="B780" s="85">
        <v>40061</v>
      </c>
      <c r="C780" s="559" t="s">
        <v>658</v>
      </c>
      <c r="D780" s="587" t="s">
        <v>659</v>
      </c>
      <c r="E780" s="280">
        <v>1</v>
      </c>
      <c r="F780" s="280" t="s">
        <v>660</v>
      </c>
      <c r="G780" s="282">
        <v>2648.21</v>
      </c>
      <c r="H780" s="269">
        <v>30592122</v>
      </c>
      <c r="I780" s="283"/>
      <c r="J780" s="115"/>
      <c r="K780" s="273">
        <v>0</v>
      </c>
      <c r="L780" s="16" t="s">
        <v>23</v>
      </c>
      <c r="M780" s="17">
        <v>100</v>
      </c>
      <c r="N780" s="3" t="s">
        <v>565</v>
      </c>
      <c r="O780" s="3">
        <v>243</v>
      </c>
      <c r="P780" s="4"/>
      <c r="Q7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0" s="16" t="s">
        <v>23</v>
      </c>
      <c r="S780" s="17">
        <v>100</v>
      </c>
      <c r="T780" s="267"/>
    </row>
    <row r="781" spans="1:21" ht="37.5" hidden="1" customHeight="1" x14ac:dyDescent="0.25">
      <c r="A781" s="18" t="s">
        <v>661</v>
      </c>
      <c r="B781" s="85"/>
      <c r="C781" s="560"/>
      <c r="D781" s="588"/>
      <c r="E781" s="19">
        <v>2</v>
      </c>
      <c r="F781" s="19" t="s">
        <v>662</v>
      </c>
      <c r="G781" s="14">
        <v>4851.51</v>
      </c>
      <c r="H781" s="269">
        <v>56044644</v>
      </c>
      <c r="I781" s="285">
        <f>+G781-G780</f>
        <v>2203.3000000000002</v>
      </c>
      <c r="J781" s="302"/>
      <c r="K781" s="273">
        <v>0</v>
      </c>
      <c r="L781" s="16" t="s">
        <v>23</v>
      </c>
      <c r="M781" s="17">
        <v>100</v>
      </c>
      <c r="N781" s="3" t="s">
        <v>565</v>
      </c>
      <c r="O781" s="3"/>
      <c r="P781" s="4"/>
      <c r="Q781" s="108"/>
      <c r="R781" s="4"/>
      <c r="S781" s="2"/>
      <c r="T781" s="267"/>
    </row>
    <row r="782" spans="1:21" ht="37.5" hidden="1" customHeight="1" x14ac:dyDescent="0.25">
      <c r="A782" s="18" t="s">
        <v>663</v>
      </c>
      <c r="B782" s="85"/>
      <c r="C782" s="560"/>
      <c r="D782" s="588"/>
      <c r="E782" s="19">
        <v>3</v>
      </c>
      <c r="F782" s="19" t="s">
        <v>664</v>
      </c>
      <c r="G782" s="14">
        <v>7472.32</v>
      </c>
      <c r="H782" s="269">
        <v>86320241</v>
      </c>
      <c r="I782" s="285">
        <f>+G782-G780</f>
        <v>4824.1099999999997</v>
      </c>
      <c r="J782" s="302"/>
      <c r="K782" s="273">
        <v>0</v>
      </c>
      <c r="L782" s="16" t="s">
        <v>23</v>
      </c>
      <c r="M782" s="17">
        <v>100</v>
      </c>
      <c r="N782" s="3" t="s">
        <v>565</v>
      </c>
      <c r="O782" s="3"/>
      <c r="P782" s="4"/>
      <c r="Q782" s="108"/>
      <c r="R782" s="4"/>
      <c r="S782" s="2"/>
      <c r="T782" s="267"/>
    </row>
    <row r="783" spans="1:21" ht="37.5" hidden="1" customHeight="1" thickBot="1" x14ac:dyDescent="0.3">
      <c r="A783" s="18" t="s">
        <v>665</v>
      </c>
      <c r="B783" s="85"/>
      <c r="C783" s="561"/>
      <c r="D783" s="589"/>
      <c r="E783" s="287">
        <v>4</v>
      </c>
      <c r="F783" s="287" t="s">
        <v>666</v>
      </c>
      <c r="G783" s="289">
        <v>12819.92</v>
      </c>
      <c r="H783" s="269">
        <v>148095716</v>
      </c>
      <c r="I783" s="290">
        <f>+G783-G780</f>
        <v>10171.709999999999</v>
      </c>
      <c r="J783" s="302"/>
      <c r="K783" s="273">
        <v>0</v>
      </c>
      <c r="L783" s="16" t="s">
        <v>23</v>
      </c>
      <c r="M783" s="17">
        <v>100</v>
      </c>
      <c r="N783" s="3" t="s">
        <v>565</v>
      </c>
      <c r="O783" s="3"/>
      <c r="P783" s="4"/>
      <c r="Q783" s="108"/>
      <c r="R783" s="4"/>
      <c r="S783" s="2"/>
      <c r="T783" s="267"/>
    </row>
    <row r="784" spans="1:21" ht="36.75" hidden="1" customHeight="1" x14ac:dyDescent="0.25">
      <c r="A784" s="29"/>
      <c r="B784" s="78">
        <v>40065</v>
      </c>
      <c r="C784" s="559" t="s">
        <v>667</v>
      </c>
      <c r="D784" s="587" t="s">
        <v>668</v>
      </c>
      <c r="E784" s="280">
        <v>1</v>
      </c>
      <c r="F784" s="280" t="s">
        <v>660</v>
      </c>
      <c r="G784" s="282">
        <v>2648.21</v>
      </c>
      <c r="H784" s="269">
        <v>30592122</v>
      </c>
      <c r="I784" s="283"/>
      <c r="J784" s="115"/>
      <c r="K784" s="273">
        <v>0</v>
      </c>
      <c r="L784" s="16" t="s">
        <v>23</v>
      </c>
      <c r="M784" s="17">
        <v>100</v>
      </c>
      <c r="N784" s="3" t="s">
        <v>565</v>
      </c>
      <c r="O784" s="3">
        <v>243</v>
      </c>
      <c r="P784" s="4"/>
      <c r="Q7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4" s="16" t="s">
        <v>23</v>
      </c>
      <c r="S784" s="17">
        <v>100</v>
      </c>
      <c r="T784" s="267"/>
    </row>
    <row r="785" spans="1:20" ht="31.15" hidden="1" customHeight="1" x14ac:dyDescent="0.25">
      <c r="A785" s="18" t="s">
        <v>669</v>
      </c>
      <c r="B785" s="78"/>
      <c r="C785" s="560"/>
      <c r="D785" s="588"/>
      <c r="E785" s="19">
        <v>2</v>
      </c>
      <c r="F785" s="19" t="s">
        <v>662</v>
      </c>
      <c r="G785" s="14">
        <v>4851.51</v>
      </c>
      <c r="H785" s="269">
        <v>56044644</v>
      </c>
      <c r="I785" s="285">
        <f>+G785-G784</f>
        <v>2203.3000000000002</v>
      </c>
      <c r="J785" s="302"/>
      <c r="K785" s="273">
        <v>0</v>
      </c>
      <c r="L785" s="16" t="s">
        <v>23</v>
      </c>
      <c r="M785" s="17">
        <v>100</v>
      </c>
      <c r="N785" s="3" t="s">
        <v>565</v>
      </c>
      <c r="O785" s="3"/>
      <c r="P785" s="4"/>
      <c r="Q785" s="108"/>
      <c r="R785" s="4"/>
      <c r="S785" s="2"/>
      <c r="T785" s="267"/>
    </row>
    <row r="786" spans="1:20" ht="33" hidden="1" customHeight="1" x14ac:dyDescent="0.25">
      <c r="A786" s="18" t="s">
        <v>670</v>
      </c>
      <c r="B786" s="78"/>
      <c r="C786" s="560"/>
      <c r="D786" s="588"/>
      <c r="E786" s="19">
        <v>3</v>
      </c>
      <c r="F786" s="19" t="s">
        <v>664</v>
      </c>
      <c r="G786" s="14">
        <v>7472.32</v>
      </c>
      <c r="H786" s="269">
        <v>86320241</v>
      </c>
      <c r="I786" s="285">
        <f>+G786-G784</f>
        <v>4824.1099999999997</v>
      </c>
      <c r="J786" s="302"/>
      <c r="K786" s="273">
        <v>0</v>
      </c>
      <c r="L786" s="16" t="s">
        <v>23</v>
      </c>
      <c r="M786" s="17">
        <v>100</v>
      </c>
      <c r="N786" s="3" t="s">
        <v>565</v>
      </c>
      <c r="O786" s="3"/>
      <c r="P786" s="4"/>
      <c r="Q786" s="108"/>
      <c r="R786" s="4"/>
      <c r="S786" s="2"/>
      <c r="T786" s="267"/>
    </row>
    <row r="787" spans="1:20" ht="24.6" hidden="1" customHeight="1" thickBot="1" x14ac:dyDescent="0.3">
      <c r="A787" s="18" t="s">
        <v>671</v>
      </c>
      <c r="B787" s="78"/>
      <c r="C787" s="561"/>
      <c r="D787" s="589"/>
      <c r="E787" s="287">
        <v>4</v>
      </c>
      <c r="F787" s="287" t="s">
        <v>666</v>
      </c>
      <c r="G787" s="289">
        <v>12819.92</v>
      </c>
      <c r="H787" s="269">
        <v>148095716</v>
      </c>
      <c r="I787" s="290">
        <f>+G787-G784</f>
        <v>10171.709999999999</v>
      </c>
      <c r="J787" s="302"/>
      <c r="K787" s="273">
        <v>0</v>
      </c>
      <c r="L787" s="16" t="s">
        <v>23</v>
      </c>
      <c r="M787" s="17">
        <v>100</v>
      </c>
      <c r="N787" s="3" t="s">
        <v>565</v>
      </c>
      <c r="O787" s="3"/>
      <c r="P787" s="4"/>
      <c r="Q787" s="108"/>
      <c r="R787" s="4"/>
      <c r="S787" s="2"/>
      <c r="T787" s="267"/>
    </row>
    <row r="788" spans="1:20" ht="36.75" hidden="1" customHeight="1" x14ac:dyDescent="0.25">
      <c r="A788" s="29"/>
      <c r="B788" s="78">
        <v>40069</v>
      </c>
      <c r="C788" s="559" t="s">
        <v>672</v>
      </c>
      <c r="D788" s="590" t="s">
        <v>673</v>
      </c>
      <c r="E788" s="280">
        <v>1</v>
      </c>
      <c r="F788" s="280" t="s">
        <v>660</v>
      </c>
      <c r="G788" s="282">
        <v>3289.31</v>
      </c>
      <c r="H788" s="269">
        <v>37998109</v>
      </c>
      <c r="I788" s="283"/>
      <c r="J788" s="115"/>
      <c r="K788" s="273">
        <v>0</v>
      </c>
      <c r="L788" s="16" t="s">
        <v>23</v>
      </c>
      <c r="M788" s="17">
        <v>100</v>
      </c>
      <c r="N788" s="3" t="s">
        <v>565</v>
      </c>
      <c r="O788" s="3">
        <v>243</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88" s="16" t="s">
        <v>23</v>
      </c>
      <c r="S788" s="17">
        <v>100</v>
      </c>
      <c r="T788" s="267"/>
    </row>
    <row r="789" spans="1:20" ht="36.75" hidden="1" customHeight="1" x14ac:dyDescent="0.25">
      <c r="A789" s="18" t="s">
        <v>674</v>
      </c>
      <c r="B789" s="78"/>
      <c r="C789" s="560"/>
      <c r="D789" s="588"/>
      <c r="E789" s="19">
        <v>2</v>
      </c>
      <c r="F789" s="19" t="s">
        <v>662</v>
      </c>
      <c r="G789" s="14">
        <v>6042.61</v>
      </c>
      <c r="H789" s="269">
        <v>69804231</v>
      </c>
      <c r="I789" s="285">
        <f>+G789-G788</f>
        <v>2753.2999999999997</v>
      </c>
      <c r="J789" s="302"/>
      <c r="K789" s="273">
        <v>0</v>
      </c>
      <c r="L789" s="16" t="s">
        <v>23</v>
      </c>
      <c r="M789" s="17">
        <v>100</v>
      </c>
      <c r="N789" s="3" t="s">
        <v>565</v>
      </c>
      <c r="O789" s="3"/>
      <c r="P789" s="4"/>
      <c r="Q789" s="108"/>
      <c r="R789" s="4"/>
      <c r="S789" s="2"/>
      <c r="T789" s="267"/>
    </row>
    <row r="790" spans="1:20" ht="36.75" hidden="1" customHeight="1" x14ac:dyDescent="0.25">
      <c r="A790" s="18" t="s">
        <v>675</v>
      </c>
      <c r="B790" s="78"/>
      <c r="C790" s="560"/>
      <c r="D790" s="588"/>
      <c r="E790" s="19">
        <v>3</v>
      </c>
      <c r="F790" s="19" t="s">
        <v>664</v>
      </c>
      <c r="G790" s="14">
        <v>9318.64</v>
      </c>
      <c r="H790" s="269">
        <v>107648929</v>
      </c>
      <c r="I790" s="285">
        <f>+G790-G788</f>
        <v>6029.33</v>
      </c>
      <c r="J790" s="302"/>
      <c r="K790" s="273">
        <v>0</v>
      </c>
      <c r="L790" s="16" t="s">
        <v>23</v>
      </c>
      <c r="M790" s="17">
        <v>100</v>
      </c>
      <c r="N790" s="3" t="s">
        <v>565</v>
      </c>
      <c r="O790" s="3"/>
      <c r="P790" s="4"/>
      <c r="Q790" s="108"/>
      <c r="R790" s="4"/>
      <c r="S790" s="2"/>
      <c r="T790" s="267"/>
    </row>
    <row r="791" spans="1:20" ht="26.45" hidden="1" customHeight="1" thickBot="1" x14ac:dyDescent="0.3">
      <c r="A791" s="18" t="s">
        <v>676</v>
      </c>
      <c r="B791" s="78"/>
      <c r="C791" s="561"/>
      <c r="D791" s="589"/>
      <c r="E791" s="287">
        <v>4</v>
      </c>
      <c r="F791" s="287" t="s">
        <v>666</v>
      </c>
      <c r="G791" s="289">
        <v>16003.15</v>
      </c>
      <c r="H791" s="269">
        <v>184868389</v>
      </c>
      <c r="I791" s="290">
        <f>+G791-G788</f>
        <v>12713.84</v>
      </c>
      <c r="J791" s="302"/>
      <c r="K791" s="273">
        <v>0</v>
      </c>
      <c r="L791" s="16" t="s">
        <v>23</v>
      </c>
      <c r="M791" s="17">
        <v>100</v>
      </c>
      <c r="N791" s="3" t="s">
        <v>565</v>
      </c>
      <c r="O791" s="3"/>
      <c r="P791" s="4"/>
      <c r="Q791" s="108"/>
      <c r="R791" s="4"/>
      <c r="S791" s="2"/>
      <c r="T791" s="267"/>
    </row>
    <row r="792" spans="1:20" ht="33.75" hidden="1" customHeight="1" x14ac:dyDescent="0.25">
      <c r="A792" s="29"/>
      <c r="B792" s="78">
        <v>400613</v>
      </c>
      <c r="C792" s="559" t="s">
        <v>677</v>
      </c>
      <c r="D792" s="587" t="s">
        <v>678</v>
      </c>
      <c r="E792" s="280">
        <v>1</v>
      </c>
      <c r="F792" s="280" t="s">
        <v>660</v>
      </c>
      <c r="G792" s="282">
        <v>1422.75</v>
      </c>
      <c r="H792" s="269">
        <v>16435608</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2" s="16" t="s">
        <v>23</v>
      </c>
      <c r="S792" s="17">
        <v>100</v>
      </c>
      <c r="T792" s="267"/>
    </row>
    <row r="793" spans="1:20" ht="28.5" hidden="1" customHeight="1" x14ac:dyDescent="0.25">
      <c r="A793" s="18" t="s">
        <v>679</v>
      </c>
      <c r="B793" s="78"/>
      <c r="C793" s="560"/>
      <c r="D793" s="588"/>
      <c r="E793" s="19">
        <v>2</v>
      </c>
      <c r="F793" s="19" t="s">
        <v>662</v>
      </c>
      <c r="G793" s="14">
        <v>2788.76</v>
      </c>
      <c r="H793" s="269">
        <v>32215756</v>
      </c>
      <c r="I793" s="285">
        <f>+G793-G792</f>
        <v>1366.0100000000002</v>
      </c>
      <c r="J793" s="302"/>
      <c r="K793" s="273">
        <v>0</v>
      </c>
      <c r="L793" s="16" t="s">
        <v>23</v>
      </c>
      <c r="M793" s="17">
        <v>100</v>
      </c>
      <c r="N793" s="3" t="s">
        <v>565</v>
      </c>
      <c r="O793" s="3"/>
      <c r="P793" s="4"/>
      <c r="Q793" s="108"/>
      <c r="R793" s="4"/>
      <c r="S793" s="2"/>
      <c r="T793" s="267"/>
    </row>
    <row r="794" spans="1:20" ht="24" hidden="1" customHeight="1" x14ac:dyDescent="0.25">
      <c r="A794" s="18" t="s">
        <v>680</v>
      </c>
      <c r="B794" s="78"/>
      <c r="C794" s="560"/>
      <c r="D794" s="588"/>
      <c r="E794" s="19">
        <v>3</v>
      </c>
      <c r="F794" s="19" t="s">
        <v>664</v>
      </c>
      <c r="G794" s="14">
        <v>4523.41</v>
      </c>
      <c r="H794" s="269">
        <v>52254432</v>
      </c>
      <c r="I794" s="285">
        <f>+G794-G792</f>
        <v>3100.66</v>
      </c>
      <c r="J794" s="302"/>
      <c r="K794" s="273">
        <v>0</v>
      </c>
      <c r="L794" s="16" t="s">
        <v>23</v>
      </c>
      <c r="M794" s="17">
        <v>100</v>
      </c>
      <c r="N794" s="3" t="s">
        <v>565</v>
      </c>
      <c r="O794" s="3"/>
      <c r="P794" s="4"/>
      <c r="Q794" s="108"/>
      <c r="R794" s="4"/>
      <c r="S794" s="2"/>
      <c r="T794" s="267"/>
    </row>
    <row r="795" spans="1:20" ht="31.5" hidden="1" customHeight="1" thickBot="1" x14ac:dyDescent="0.3">
      <c r="A795" s="18" t="s">
        <v>681</v>
      </c>
      <c r="B795" s="78"/>
      <c r="C795" s="561"/>
      <c r="D795" s="589"/>
      <c r="E795" s="287">
        <v>4</v>
      </c>
      <c r="F795" s="287" t="s">
        <v>666</v>
      </c>
      <c r="G795" s="289">
        <v>8216.56</v>
      </c>
      <c r="H795" s="269">
        <v>94917701</v>
      </c>
      <c r="I795" s="290">
        <f>+G795-G792</f>
        <v>6793.8099999999995</v>
      </c>
      <c r="J795" s="302"/>
      <c r="K795" s="273">
        <v>0</v>
      </c>
      <c r="L795" s="16" t="s">
        <v>23</v>
      </c>
      <c r="M795" s="17">
        <v>100</v>
      </c>
      <c r="N795" s="3" t="s">
        <v>565</v>
      </c>
      <c r="O795" s="3"/>
      <c r="P795" s="4"/>
      <c r="Q795" s="108"/>
      <c r="R795" s="4"/>
      <c r="S795" s="2"/>
      <c r="T795" s="267"/>
    </row>
    <row r="796" spans="1:20" hidden="1" x14ac:dyDescent="0.25">
      <c r="A796" s="1"/>
      <c r="B796" s="78">
        <v>4007</v>
      </c>
      <c r="C796" s="299">
        <v>4007</v>
      </c>
      <c r="D796" s="300" t="s">
        <v>682</v>
      </c>
      <c r="E796" s="291"/>
      <c r="F796" s="291" t="s">
        <v>22</v>
      </c>
      <c r="G796" s="293">
        <v>53.06</v>
      </c>
      <c r="H796" s="269">
        <v>612949</v>
      </c>
      <c r="I796" s="223"/>
      <c r="J796" s="115"/>
      <c r="K796" s="273">
        <v>0</v>
      </c>
      <c r="L796" s="16" t="s">
        <v>23</v>
      </c>
      <c r="M796" s="17">
        <v>100</v>
      </c>
      <c r="N796" s="3" t="s">
        <v>565</v>
      </c>
      <c r="O796" s="3">
        <v>245</v>
      </c>
      <c r="P796" s="4"/>
      <c r="Q7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6" s="16" t="s">
        <v>23</v>
      </c>
      <c r="S796" s="17">
        <v>100</v>
      </c>
      <c r="T796" s="267"/>
    </row>
    <row r="797" spans="1:20" ht="156.75" hidden="1" x14ac:dyDescent="0.25">
      <c r="A797" s="1"/>
      <c r="B797" s="78">
        <v>4008</v>
      </c>
      <c r="C797" s="18">
        <v>4008</v>
      </c>
      <c r="D797" s="84" t="s">
        <v>683</v>
      </c>
      <c r="E797" s="19"/>
      <c r="F797" s="19" t="s">
        <v>22</v>
      </c>
      <c r="G797" s="14">
        <v>49.54</v>
      </c>
      <c r="H797" s="269">
        <v>572286</v>
      </c>
      <c r="I797" s="224"/>
      <c r="J797" s="115"/>
      <c r="K797" s="273">
        <v>0</v>
      </c>
      <c r="L797" s="16" t="s">
        <v>180</v>
      </c>
      <c r="M797" s="17">
        <v>100</v>
      </c>
      <c r="N797" s="3" t="s">
        <v>565</v>
      </c>
      <c r="O797" s="3">
        <v>217</v>
      </c>
      <c r="P797" s="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97" s="16" t="s">
        <v>180</v>
      </c>
      <c r="S797" s="17">
        <v>100</v>
      </c>
      <c r="T797" s="267"/>
    </row>
    <row r="798" spans="1:20" ht="28.5" hidden="1" x14ac:dyDescent="0.25">
      <c r="A798" s="1"/>
      <c r="B798" s="78">
        <v>4009</v>
      </c>
      <c r="C798" s="18">
        <v>4009</v>
      </c>
      <c r="D798" s="84" t="s">
        <v>684</v>
      </c>
      <c r="E798" s="19"/>
      <c r="F798" s="19" t="s">
        <v>22</v>
      </c>
      <c r="G798" s="14">
        <v>2014.32</v>
      </c>
      <c r="H798" s="269">
        <v>23269425</v>
      </c>
      <c r="I798" s="224"/>
      <c r="J798" s="115"/>
      <c r="K798" s="273">
        <v>0</v>
      </c>
      <c r="L798" s="16" t="s">
        <v>180</v>
      </c>
      <c r="M798" s="17">
        <v>100</v>
      </c>
      <c r="N798" s="3" t="s">
        <v>565</v>
      </c>
      <c r="O798" s="3">
        <v>243</v>
      </c>
      <c r="P798" s="4"/>
      <c r="Q7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98" s="16" t="s">
        <v>180</v>
      </c>
      <c r="S798" s="17">
        <v>100</v>
      </c>
      <c r="T798" s="267"/>
    </row>
    <row r="799" spans="1:20" ht="57" hidden="1" x14ac:dyDescent="0.25">
      <c r="A799" s="1"/>
      <c r="B799" s="78">
        <v>40101</v>
      </c>
      <c r="C799" s="18" t="s">
        <v>685</v>
      </c>
      <c r="D799" s="84" t="s">
        <v>686</v>
      </c>
      <c r="E799" s="19"/>
      <c r="F799" s="19" t="s">
        <v>22</v>
      </c>
      <c r="G799" s="14">
        <v>1892.59</v>
      </c>
      <c r="H799" s="269">
        <v>21863200</v>
      </c>
      <c r="I799" s="224"/>
      <c r="J799" s="115"/>
      <c r="K799" s="273">
        <v>0</v>
      </c>
      <c r="L799" s="16" t="s">
        <v>23</v>
      </c>
      <c r="M799" s="17">
        <v>100</v>
      </c>
      <c r="N799" s="3" t="s">
        <v>565</v>
      </c>
      <c r="O799" s="22" t="s">
        <v>687</v>
      </c>
      <c r="P799" s="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9" s="16" t="s">
        <v>23</v>
      </c>
      <c r="S799" s="17">
        <v>100</v>
      </c>
      <c r="T799" s="267"/>
    </row>
    <row r="800" spans="1:20" ht="28.5" hidden="1" x14ac:dyDescent="0.25">
      <c r="A800" s="1"/>
      <c r="B800" s="78">
        <v>40102</v>
      </c>
      <c r="C800" s="274" t="s">
        <v>688</v>
      </c>
      <c r="D800" s="275" t="s">
        <v>689</v>
      </c>
      <c r="E800" s="276"/>
      <c r="F800" s="276" t="s">
        <v>22</v>
      </c>
      <c r="G800" s="277">
        <v>1676.59</v>
      </c>
      <c r="H800" s="269">
        <v>19367968</v>
      </c>
      <c r="I800" s="303"/>
      <c r="J800" s="115"/>
      <c r="K800" s="273">
        <v>0</v>
      </c>
      <c r="L800" s="16" t="s">
        <v>23</v>
      </c>
      <c r="M800" s="17">
        <v>100</v>
      </c>
      <c r="N800" s="3" t="s">
        <v>565</v>
      </c>
      <c r="O800" s="3">
        <v>243</v>
      </c>
      <c r="P800" s="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0" s="16" t="s">
        <v>23</v>
      </c>
      <c r="S800" s="17">
        <v>100</v>
      </c>
      <c r="T800" s="267"/>
    </row>
    <row r="801" spans="1:20" ht="41.25" hidden="1" customHeight="1" x14ac:dyDescent="0.25">
      <c r="A801" s="29"/>
      <c r="B801" s="78">
        <v>4011</v>
      </c>
      <c r="C801" s="559">
        <v>4011</v>
      </c>
      <c r="D801" s="587" t="s">
        <v>690</v>
      </c>
      <c r="E801" s="280">
        <v>1</v>
      </c>
      <c r="F801" s="280" t="s">
        <v>662</v>
      </c>
      <c r="G801" s="282">
        <v>5196.66</v>
      </c>
      <c r="H801" s="269">
        <v>60031816</v>
      </c>
      <c r="I801" s="283"/>
      <c r="J801" s="115"/>
      <c r="K801" s="273">
        <v>0</v>
      </c>
      <c r="L801" s="16" t="s">
        <v>23</v>
      </c>
      <c r="M801" s="17">
        <v>100</v>
      </c>
      <c r="N801" s="3" t="s">
        <v>565</v>
      </c>
      <c r="O801" s="3">
        <v>243</v>
      </c>
      <c r="P801" s="4"/>
      <c r="Q8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1" s="16" t="s">
        <v>23</v>
      </c>
      <c r="S801" s="17">
        <v>100</v>
      </c>
      <c r="T801" s="267"/>
    </row>
    <row r="802" spans="1:20" ht="39.75" hidden="1" customHeight="1" x14ac:dyDescent="0.25">
      <c r="A802" s="18">
        <v>4012</v>
      </c>
      <c r="B802" s="78"/>
      <c r="C802" s="560"/>
      <c r="D802" s="588"/>
      <c r="E802" s="19">
        <v>2</v>
      </c>
      <c r="F802" s="19" t="s">
        <v>664</v>
      </c>
      <c r="G802" s="14">
        <v>9551.39</v>
      </c>
      <c r="H802" s="269">
        <v>110337657</v>
      </c>
      <c r="I802" s="285">
        <f>+G802-G801</f>
        <v>4354.7299999999996</v>
      </c>
      <c r="J802" s="115"/>
      <c r="K802" s="273">
        <v>0</v>
      </c>
      <c r="L802" s="16" t="s">
        <v>23</v>
      </c>
      <c r="M802" s="17">
        <v>100</v>
      </c>
      <c r="N802" s="3" t="s">
        <v>565</v>
      </c>
      <c r="O802" s="3"/>
      <c r="P802" s="4"/>
      <c r="Q802" s="108"/>
      <c r="R802" s="4"/>
      <c r="S802" s="2"/>
      <c r="T802" s="267"/>
    </row>
    <row r="803" spans="1:20" ht="36" hidden="1" customHeight="1" thickBot="1" x14ac:dyDescent="0.3">
      <c r="A803" s="18">
        <v>4013</v>
      </c>
      <c r="B803" s="78"/>
      <c r="C803" s="561"/>
      <c r="D803" s="589"/>
      <c r="E803" s="287">
        <v>3</v>
      </c>
      <c r="F803" s="287" t="s">
        <v>666</v>
      </c>
      <c r="G803" s="289">
        <v>14228.04</v>
      </c>
      <c r="H803" s="269">
        <v>164362318</v>
      </c>
      <c r="I803" s="290">
        <f>+G803-G801</f>
        <v>9031.380000000001</v>
      </c>
      <c r="J803" s="115"/>
      <c r="K803" s="273">
        <v>0</v>
      </c>
      <c r="L803" s="16" t="s">
        <v>23</v>
      </c>
      <c r="M803" s="17">
        <v>100</v>
      </c>
      <c r="N803" s="3" t="s">
        <v>565</v>
      </c>
      <c r="O803" s="3"/>
      <c r="P803" s="4"/>
      <c r="Q803" s="108"/>
      <c r="R803" s="4"/>
      <c r="S803" s="2"/>
      <c r="T803" s="267"/>
    </row>
    <row r="804" spans="1:20" ht="28.5" hidden="1" x14ac:dyDescent="0.25">
      <c r="A804" s="1"/>
      <c r="B804" s="78">
        <v>4017</v>
      </c>
      <c r="C804" s="299">
        <v>4017</v>
      </c>
      <c r="D804" s="300" t="s">
        <v>691</v>
      </c>
      <c r="E804" s="291"/>
      <c r="F804" s="291" t="s">
        <v>22</v>
      </c>
      <c r="G804" s="293">
        <v>1206.32</v>
      </c>
      <c r="H804" s="269">
        <v>13935409</v>
      </c>
      <c r="I804" s="223"/>
      <c r="J804" s="115"/>
      <c r="K804" s="273">
        <v>0</v>
      </c>
      <c r="L804" s="16" t="s">
        <v>23</v>
      </c>
      <c r="M804" s="17">
        <v>100</v>
      </c>
      <c r="N804" s="3" t="s">
        <v>565</v>
      </c>
      <c r="O804" s="3">
        <v>5254</v>
      </c>
      <c r="P804" s="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4" s="16" t="s">
        <v>23</v>
      </c>
      <c r="S804" s="17">
        <v>100</v>
      </c>
      <c r="T804" s="267"/>
    </row>
    <row r="805" spans="1:20" s="222" customFormat="1" ht="57" hidden="1" x14ac:dyDescent="0.25">
      <c r="A805" s="229"/>
      <c r="B805" s="236">
        <v>4018</v>
      </c>
      <c r="C805" s="155">
        <v>4018</v>
      </c>
      <c r="D805" s="157" t="s">
        <v>692</v>
      </c>
      <c r="E805" s="140"/>
      <c r="F805" s="140" t="s">
        <v>22</v>
      </c>
      <c r="G805" s="141">
        <v>302.44</v>
      </c>
      <c r="H805" s="269">
        <v>3493787</v>
      </c>
      <c r="I805" s="171"/>
      <c r="J805" s="15"/>
      <c r="K805" s="20">
        <v>0</v>
      </c>
      <c r="L805" s="31" t="s">
        <v>180</v>
      </c>
      <c r="M805" s="32">
        <v>100</v>
      </c>
      <c r="N805" s="33" t="s">
        <v>565</v>
      </c>
      <c r="O805" s="33">
        <v>5258</v>
      </c>
      <c r="P805" s="34"/>
      <c r="Q80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5" s="31" t="s">
        <v>180</v>
      </c>
      <c r="S805" s="32">
        <v>100</v>
      </c>
      <c r="T805" s="267"/>
    </row>
    <row r="806" spans="1:20" ht="28.5" hidden="1" x14ac:dyDescent="0.25">
      <c r="A806" s="1"/>
      <c r="B806" s="78">
        <v>40181</v>
      </c>
      <c r="C806" s="155" t="s">
        <v>693</v>
      </c>
      <c r="D806" s="157" t="s">
        <v>694</v>
      </c>
      <c r="E806" s="140"/>
      <c r="F806" s="140" t="s">
        <v>22</v>
      </c>
      <c r="G806" s="141">
        <v>186.7</v>
      </c>
      <c r="H806" s="269">
        <v>2156758</v>
      </c>
      <c r="I806" s="171"/>
      <c r="J806" s="15"/>
      <c r="K806" s="20">
        <v>0</v>
      </c>
      <c r="L806" s="31" t="s">
        <v>318</v>
      </c>
      <c r="M806" s="32">
        <v>100</v>
      </c>
      <c r="N806" s="33" t="s">
        <v>565</v>
      </c>
      <c r="O806" s="33">
        <v>1746</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6" s="16" t="s">
        <v>318</v>
      </c>
      <c r="S806" s="32">
        <v>100</v>
      </c>
      <c r="T806" s="267"/>
    </row>
    <row r="807" spans="1:20" s="222" customFormat="1" ht="28.5" hidden="1" x14ac:dyDescent="0.25">
      <c r="A807" s="229"/>
      <c r="B807" s="236">
        <v>40183</v>
      </c>
      <c r="C807" s="155" t="s">
        <v>695</v>
      </c>
      <c r="D807" s="157" t="s">
        <v>696</v>
      </c>
      <c r="E807" s="140"/>
      <c r="F807" s="140" t="s">
        <v>22</v>
      </c>
      <c r="G807" s="141">
        <v>521.63</v>
      </c>
      <c r="H807" s="269">
        <v>6025870</v>
      </c>
      <c r="I807" s="171"/>
      <c r="J807" s="15"/>
      <c r="K807" s="20">
        <v>0</v>
      </c>
      <c r="L807" s="31" t="s">
        <v>318</v>
      </c>
      <c r="M807" s="32">
        <v>100</v>
      </c>
      <c r="N807" s="33" t="s">
        <v>565</v>
      </c>
      <c r="O807" s="33">
        <v>1746</v>
      </c>
      <c r="P807" s="34"/>
      <c r="Q80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07" s="31" t="s">
        <v>318</v>
      </c>
      <c r="S807" s="32">
        <v>100</v>
      </c>
      <c r="T807" s="267"/>
    </row>
    <row r="808" spans="1:20" ht="28.5" hidden="1" x14ac:dyDescent="0.25">
      <c r="A808" s="1"/>
      <c r="B808" s="78">
        <v>40231</v>
      </c>
      <c r="C808" s="155" t="s">
        <v>697</v>
      </c>
      <c r="D808" s="157" t="s">
        <v>698</v>
      </c>
      <c r="E808" s="140"/>
      <c r="F808" s="140" t="s">
        <v>22</v>
      </c>
      <c r="G808" s="141">
        <v>309.44</v>
      </c>
      <c r="H808" s="269">
        <v>3574651</v>
      </c>
      <c r="I808" s="171"/>
      <c r="J808" s="15"/>
      <c r="K808" s="20">
        <v>0</v>
      </c>
      <c r="L808" s="31" t="s">
        <v>318</v>
      </c>
      <c r="M808" s="32">
        <v>100</v>
      </c>
      <c r="N808" s="33" t="s">
        <v>565</v>
      </c>
      <c r="O808" s="33">
        <v>261</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08" s="16" t="s">
        <v>318</v>
      </c>
      <c r="S808" s="32">
        <v>100</v>
      </c>
      <c r="T808" s="267"/>
    </row>
    <row r="809" spans="1:20" ht="42.75" hidden="1" x14ac:dyDescent="0.25">
      <c r="A809" s="1"/>
      <c r="B809" s="78">
        <v>40232</v>
      </c>
      <c r="C809" s="155" t="s">
        <v>699</v>
      </c>
      <c r="D809" s="157" t="s">
        <v>700</v>
      </c>
      <c r="E809" s="140"/>
      <c r="F809" s="140" t="s">
        <v>22</v>
      </c>
      <c r="G809" s="141">
        <v>423.65</v>
      </c>
      <c r="H809" s="269">
        <v>4894005</v>
      </c>
      <c r="I809" s="171"/>
      <c r="J809" s="15"/>
      <c r="K809" s="20">
        <v>0</v>
      </c>
      <c r="L809" s="31" t="s">
        <v>318</v>
      </c>
      <c r="M809" s="32">
        <v>100</v>
      </c>
      <c r="N809" s="33" t="s">
        <v>565</v>
      </c>
      <c r="O809" s="33">
        <v>404</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9" s="16" t="s">
        <v>318</v>
      </c>
      <c r="S809" s="32">
        <v>100</v>
      </c>
      <c r="T809" s="267"/>
    </row>
    <row r="810" spans="1:20" s="222" customFormat="1" ht="69" hidden="1" customHeight="1" x14ac:dyDescent="0.25">
      <c r="A810" s="229"/>
      <c r="B810" s="236">
        <v>40233</v>
      </c>
      <c r="C810" s="155" t="s">
        <v>701</v>
      </c>
      <c r="D810" s="157" t="s">
        <v>702</v>
      </c>
      <c r="E810" s="140"/>
      <c r="F810" s="140" t="s">
        <v>22</v>
      </c>
      <c r="G810" s="141">
        <v>337.22</v>
      </c>
      <c r="H810" s="269">
        <v>3895565</v>
      </c>
      <c r="I810" s="171"/>
      <c r="J810" s="15"/>
      <c r="K810" s="20">
        <v>0</v>
      </c>
      <c r="L810" s="31" t="s">
        <v>318</v>
      </c>
      <c r="M810" s="32">
        <v>100</v>
      </c>
      <c r="N810" s="33" t="s">
        <v>565</v>
      </c>
      <c r="O810" s="33">
        <v>259</v>
      </c>
      <c r="P810" s="34"/>
      <c r="Q81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0" s="31" t="s">
        <v>318</v>
      </c>
      <c r="S810" s="32">
        <v>100</v>
      </c>
      <c r="T810" s="267"/>
    </row>
    <row r="811" spans="1:20" hidden="1" x14ac:dyDescent="0.25">
      <c r="A811" s="1"/>
      <c r="B811" s="78">
        <v>40234</v>
      </c>
      <c r="C811" s="155" t="s">
        <v>703</v>
      </c>
      <c r="D811" s="157" t="s">
        <v>704</v>
      </c>
      <c r="E811" s="140"/>
      <c r="F811" s="140" t="s">
        <v>22</v>
      </c>
      <c r="G811" s="141">
        <v>539.52</v>
      </c>
      <c r="H811" s="269">
        <v>6232535</v>
      </c>
      <c r="I811" s="171"/>
      <c r="J811" s="15"/>
      <c r="K811" s="20">
        <v>0</v>
      </c>
      <c r="L811" s="31" t="s">
        <v>318</v>
      </c>
      <c r="M811" s="32">
        <v>100</v>
      </c>
      <c r="N811" s="33" t="s">
        <v>565</v>
      </c>
      <c r="O811" s="33">
        <v>947</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1" s="16" t="s">
        <v>318</v>
      </c>
      <c r="S811" s="32">
        <v>100</v>
      </c>
      <c r="T811" s="267"/>
    </row>
    <row r="812" spans="1:20" ht="28.5" hidden="1" x14ac:dyDescent="0.25">
      <c r="A812" s="1"/>
      <c r="B812" s="78">
        <v>4024</v>
      </c>
      <c r="C812" s="155">
        <v>4024</v>
      </c>
      <c r="D812" s="157" t="s">
        <v>705</v>
      </c>
      <c r="E812" s="140"/>
      <c r="F812" s="140" t="s">
        <v>22</v>
      </c>
      <c r="G812" s="141">
        <v>972.08</v>
      </c>
      <c r="H812" s="269">
        <v>11229468</v>
      </c>
      <c r="I812" s="171"/>
      <c r="J812" s="15"/>
      <c r="K812" s="20">
        <v>0</v>
      </c>
      <c r="L812" s="31" t="s">
        <v>180</v>
      </c>
      <c r="M812" s="32">
        <v>100</v>
      </c>
      <c r="N812" s="33" t="s">
        <v>565</v>
      </c>
      <c r="O812" s="33">
        <v>406</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2" s="16" t="s">
        <v>180</v>
      </c>
      <c r="S812" s="32">
        <v>100</v>
      </c>
      <c r="T812" s="267"/>
    </row>
    <row r="813" spans="1:20" ht="28.5" hidden="1" x14ac:dyDescent="0.25">
      <c r="A813" s="1"/>
      <c r="B813" s="78">
        <v>40251</v>
      </c>
      <c r="C813" s="155" t="s">
        <v>706</v>
      </c>
      <c r="D813" s="157" t="s">
        <v>707</v>
      </c>
      <c r="E813" s="140"/>
      <c r="F813" s="140" t="s">
        <v>22</v>
      </c>
      <c r="G813" s="141">
        <v>1494.05</v>
      </c>
      <c r="H813" s="269">
        <v>17259266</v>
      </c>
      <c r="I813" s="171"/>
      <c r="J813" s="15"/>
      <c r="K813" s="20">
        <v>0</v>
      </c>
      <c r="L813" s="31" t="s">
        <v>23</v>
      </c>
      <c r="M813" s="32">
        <v>100</v>
      </c>
      <c r="N813" s="33" t="s">
        <v>565</v>
      </c>
      <c r="O813" s="33">
        <v>191</v>
      </c>
      <c r="P813" s="34"/>
      <c r="Q8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3" s="16" t="s">
        <v>23</v>
      </c>
      <c r="S813" s="32">
        <v>100</v>
      </c>
      <c r="T813" s="267"/>
    </row>
    <row r="814" spans="1:20" ht="28.5" hidden="1" x14ac:dyDescent="0.25">
      <c r="A814" s="149"/>
      <c r="B814" s="143">
        <v>40252</v>
      </c>
      <c r="C814" s="155" t="s">
        <v>708</v>
      </c>
      <c r="D814" s="157" t="s">
        <v>709</v>
      </c>
      <c r="E814" s="111"/>
      <c r="F814" s="140" t="s">
        <v>22</v>
      </c>
      <c r="G814" s="141">
        <v>403.3</v>
      </c>
      <c r="H814" s="269">
        <v>4658922</v>
      </c>
      <c r="I814" s="171"/>
      <c r="J814" s="15"/>
      <c r="K814" s="20">
        <v>0</v>
      </c>
      <c r="L814" s="31" t="s">
        <v>23</v>
      </c>
      <c r="M814" s="32">
        <v>100</v>
      </c>
      <c r="N814" s="33" t="s">
        <v>565</v>
      </c>
      <c r="O814" s="33">
        <v>191</v>
      </c>
      <c r="P814" s="34"/>
      <c r="Q8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4" s="16" t="s">
        <v>23</v>
      </c>
      <c r="S814" s="32">
        <v>100</v>
      </c>
      <c r="T814" s="267"/>
    </row>
    <row r="815" spans="1:20" hidden="1" x14ac:dyDescent="0.25">
      <c r="A815" s="1"/>
      <c r="B815" s="119">
        <v>40253</v>
      </c>
      <c r="C815" s="155" t="s">
        <v>710</v>
      </c>
      <c r="D815" s="157" t="s">
        <v>711</v>
      </c>
      <c r="E815" s="140"/>
      <c r="F815" s="140" t="s">
        <v>22</v>
      </c>
      <c r="G815" s="141">
        <v>496.64</v>
      </c>
      <c r="H815" s="269">
        <v>5737185</v>
      </c>
      <c r="I815" s="171"/>
      <c r="J815" s="15"/>
      <c r="K815" s="20">
        <v>0</v>
      </c>
      <c r="L815" s="31" t="s">
        <v>23</v>
      </c>
      <c r="M815" s="32">
        <v>100</v>
      </c>
      <c r="N815" s="33" t="s">
        <v>565</v>
      </c>
      <c r="O815" s="33">
        <v>191</v>
      </c>
      <c r="P815" s="3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5" s="16" t="s">
        <v>23</v>
      </c>
      <c r="S815" s="32">
        <v>100</v>
      </c>
      <c r="T815" s="267"/>
    </row>
    <row r="816" spans="1:20" ht="156.75" hidden="1" x14ac:dyDescent="0.25">
      <c r="A816" s="29">
        <v>4022</v>
      </c>
      <c r="B816" s="78">
        <v>4026</v>
      </c>
      <c r="C816" s="155">
        <v>4026</v>
      </c>
      <c r="D816" s="157" t="s">
        <v>712</v>
      </c>
      <c r="E816" s="140"/>
      <c r="F816" s="140" t="s">
        <v>22</v>
      </c>
      <c r="G816" s="141">
        <v>38.93</v>
      </c>
      <c r="H816" s="269">
        <v>449719</v>
      </c>
      <c r="I816" s="171"/>
      <c r="J816" s="15"/>
      <c r="K816" s="20">
        <v>0</v>
      </c>
      <c r="L816" s="51" t="s">
        <v>713</v>
      </c>
      <c r="M816" s="32">
        <v>100</v>
      </c>
      <c r="N816" s="33" t="s">
        <v>565</v>
      </c>
      <c r="O816" s="33">
        <v>1243</v>
      </c>
      <c r="P816" s="34"/>
      <c r="Q8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6" s="25" t="s">
        <v>713</v>
      </c>
      <c r="S816" s="32">
        <v>100</v>
      </c>
      <c r="T816" s="267"/>
    </row>
    <row r="817" spans="1:20" ht="28.5" hidden="1" x14ac:dyDescent="0.25">
      <c r="A817" s="1"/>
      <c r="B817" s="78">
        <v>4027</v>
      </c>
      <c r="C817" s="155">
        <v>4027</v>
      </c>
      <c r="D817" s="157" t="s">
        <v>714</v>
      </c>
      <c r="E817" s="140"/>
      <c r="F817" s="140" t="s">
        <v>22</v>
      </c>
      <c r="G817" s="141">
        <v>38.93</v>
      </c>
      <c r="H817" s="269">
        <v>449719</v>
      </c>
      <c r="I817" s="171"/>
      <c r="J817" s="15"/>
      <c r="K817" s="20">
        <v>0</v>
      </c>
      <c r="L817" s="31" t="s">
        <v>180</v>
      </c>
      <c r="M817" s="32">
        <v>100</v>
      </c>
      <c r="N817" s="33" t="s">
        <v>565</v>
      </c>
      <c r="O817" s="33">
        <v>1243</v>
      </c>
      <c r="P817" s="34"/>
      <c r="Q8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17" s="16" t="s">
        <v>180</v>
      </c>
      <c r="S817" s="32">
        <v>100</v>
      </c>
      <c r="T817" s="267"/>
    </row>
    <row r="818" spans="1:20" ht="29.25" hidden="1" x14ac:dyDescent="0.25">
      <c r="A818" s="1"/>
      <c r="B818" s="143">
        <v>4028</v>
      </c>
      <c r="C818" s="166">
        <v>4028</v>
      </c>
      <c r="D818" s="167" t="s">
        <v>715</v>
      </c>
      <c r="E818" s="140"/>
      <c r="F818" s="140" t="s">
        <v>22</v>
      </c>
      <c r="G818" s="141">
        <v>49.54</v>
      </c>
      <c r="H818" s="269">
        <v>572286</v>
      </c>
      <c r="I818" s="171"/>
      <c r="J818" s="15"/>
      <c r="K818" s="20">
        <v>0</v>
      </c>
      <c r="L818" s="31" t="s">
        <v>318</v>
      </c>
      <c r="M818" s="32">
        <v>100</v>
      </c>
      <c r="N818" s="33" t="s">
        <v>565</v>
      </c>
      <c r="O818" s="33">
        <v>1243</v>
      </c>
      <c r="P818" s="3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18" s="16" t="s">
        <v>318</v>
      </c>
      <c r="S818" s="32">
        <v>100</v>
      </c>
      <c r="T818" s="267"/>
    </row>
    <row r="819" spans="1:20" ht="71.25" hidden="1" x14ac:dyDescent="0.25">
      <c r="A819" s="1"/>
      <c r="B819" s="78">
        <v>4029</v>
      </c>
      <c r="C819" s="18">
        <v>4029</v>
      </c>
      <c r="D819" s="84" t="s">
        <v>716</v>
      </c>
      <c r="E819" s="19"/>
      <c r="F819" s="19" t="s">
        <v>22</v>
      </c>
      <c r="G819" s="14">
        <v>778.26</v>
      </c>
      <c r="H819" s="269">
        <v>8990460</v>
      </c>
      <c r="I819" s="224"/>
      <c r="J819" s="115"/>
      <c r="K819" s="273">
        <v>0</v>
      </c>
      <c r="L819" s="16" t="s">
        <v>186</v>
      </c>
      <c r="M819" s="17">
        <v>100</v>
      </c>
      <c r="N819" s="3" t="s">
        <v>565</v>
      </c>
      <c r="O819" s="3">
        <v>419</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9" s="16" t="s">
        <v>186</v>
      </c>
      <c r="S819" s="17">
        <v>100</v>
      </c>
      <c r="T819" s="267"/>
    </row>
    <row r="820" spans="1:20" ht="57" hidden="1" x14ac:dyDescent="0.25">
      <c r="A820" s="1"/>
      <c r="B820" s="78">
        <v>4030</v>
      </c>
      <c r="C820" s="152">
        <v>4030</v>
      </c>
      <c r="D820" s="165" t="s">
        <v>717</v>
      </c>
      <c r="E820" s="150"/>
      <c r="F820" s="150" t="s">
        <v>22</v>
      </c>
      <c r="G820" s="158">
        <v>924.2</v>
      </c>
      <c r="H820" s="269">
        <v>10676358</v>
      </c>
      <c r="I820" s="172"/>
      <c r="J820" s="15"/>
      <c r="K820" s="20">
        <v>0</v>
      </c>
      <c r="L820" s="31" t="s">
        <v>186</v>
      </c>
      <c r="M820" s="32">
        <v>100</v>
      </c>
      <c r="N820" s="33" t="s">
        <v>565</v>
      </c>
      <c r="O820" s="33">
        <v>950</v>
      </c>
      <c r="P820" s="3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0" s="16" t="s">
        <v>186</v>
      </c>
      <c r="S820" s="32">
        <v>100</v>
      </c>
      <c r="T820" s="267"/>
    </row>
    <row r="821" spans="1:20" ht="36.75" hidden="1" customHeight="1" x14ac:dyDescent="0.25">
      <c r="A821" s="29"/>
      <c r="B821" s="78">
        <v>40301</v>
      </c>
      <c r="C821" s="519" t="s">
        <v>718</v>
      </c>
      <c r="D821" s="527" t="s">
        <v>719</v>
      </c>
      <c r="E821" s="161">
        <v>1</v>
      </c>
      <c r="F821" s="161" t="s">
        <v>720</v>
      </c>
      <c r="G821" s="162">
        <v>1767.35</v>
      </c>
      <c r="H821" s="269">
        <v>20416427</v>
      </c>
      <c r="I821" s="175"/>
      <c r="J821" s="15"/>
      <c r="K821" s="20">
        <v>0</v>
      </c>
      <c r="L821" s="31" t="s">
        <v>186</v>
      </c>
      <c r="M821" s="32">
        <v>100</v>
      </c>
      <c r="N821" s="33" t="s">
        <v>565</v>
      </c>
      <c r="O821" s="33">
        <v>1783</v>
      </c>
      <c r="P821" s="3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1" s="16" t="s">
        <v>186</v>
      </c>
      <c r="S821" s="32">
        <v>100</v>
      </c>
      <c r="T821" s="267"/>
    </row>
    <row r="822" spans="1:20" ht="31.5" hidden="1" customHeight="1" x14ac:dyDescent="0.25">
      <c r="A822" s="18" t="s">
        <v>721</v>
      </c>
      <c r="B822" s="78"/>
      <c r="C822" s="523"/>
      <c r="D822" s="528"/>
      <c r="E822" s="140">
        <v>2</v>
      </c>
      <c r="F822" s="140" t="s">
        <v>722</v>
      </c>
      <c r="G822" s="141">
        <v>2423.21</v>
      </c>
      <c r="H822" s="269">
        <v>27992922</v>
      </c>
      <c r="I822" s="184">
        <f>+G822-G821</f>
        <v>655.86000000000013</v>
      </c>
      <c r="J822" s="91"/>
      <c r="K822" s="20">
        <v>0</v>
      </c>
      <c r="L822" s="31" t="s">
        <v>186</v>
      </c>
      <c r="M822" s="32">
        <v>100</v>
      </c>
      <c r="N822" s="33" t="s">
        <v>565</v>
      </c>
      <c r="O822" s="33"/>
      <c r="P822" s="34"/>
      <c r="Q822" s="108"/>
      <c r="R822" s="4"/>
      <c r="S822" s="38"/>
      <c r="T822" s="267"/>
    </row>
    <row r="823" spans="1:20" ht="37.5" hidden="1" customHeight="1" thickBot="1" x14ac:dyDescent="0.3">
      <c r="A823" s="18" t="s">
        <v>723</v>
      </c>
      <c r="B823" s="78"/>
      <c r="C823" s="520"/>
      <c r="D823" s="529"/>
      <c r="E823" s="163">
        <v>3</v>
      </c>
      <c r="F823" s="163" t="s">
        <v>724</v>
      </c>
      <c r="G823" s="164">
        <v>3352.88</v>
      </c>
      <c r="H823" s="269">
        <v>38732470</v>
      </c>
      <c r="I823" s="185">
        <f>+G823-G821</f>
        <v>1585.5300000000002</v>
      </c>
      <c r="J823" s="91"/>
      <c r="K823" s="20">
        <v>0</v>
      </c>
      <c r="L823" s="31" t="s">
        <v>186</v>
      </c>
      <c r="M823" s="32">
        <v>100</v>
      </c>
      <c r="N823" s="33" t="s">
        <v>565</v>
      </c>
      <c r="O823" s="33"/>
      <c r="P823" s="34"/>
      <c r="Q823" s="108"/>
      <c r="R823" s="4"/>
      <c r="S823" s="38"/>
      <c r="T823" s="267"/>
    </row>
    <row r="824" spans="1:20" ht="38.25" hidden="1" customHeight="1" x14ac:dyDescent="0.25">
      <c r="A824" s="29"/>
      <c r="B824" s="78">
        <v>4031</v>
      </c>
      <c r="C824" s="559">
        <v>4031</v>
      </c>
      <c r="D824" s="562" t="s">
        <v>725</v>
      </c>
      <c r="E824" s="280">
        <v>1</v>
      </c>
      <c r="F824" s="280" t="s">
        <v>662</v>
      </c>
      <c r="G824" s="282">
        <v>3388.97</v>
      </c>
      <c r="H824" s="269">
        <v>39149381</v>
      </c>
      <c r="I824" s="223"/>
      <c r="J824" s="115"/>
      <c r="K824" s="273">
        <v>0</v>
      </c>
      <c r="L824" s="16" t="s">
        <v>23</v>
      </c>
      <c r="M824" s="17">
        <v>100</v>
      </c>
      <c r="N824" s="3" t="s">
        <v>565</v>
      </c>
      <c r="O824" s="3">
        <v>5254</v>
      </c>
      <c r="P824" s="4"/>
      <c r="Q8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4" s="16" t="s">
        <v>23</v>
      </c>
      <c r="S824" s="17">
        <v>100</v>
      </c>
      <c r="T824" s="267"/>
    </row>
    <row r="825" spans="1:20" ht="38.25" hidden="1" customHeight="1" x14ac:dyDescent="0.25">
      <c r="A825" s="18">
        <v>4032</v>
      </c>
      <c r="B825" s="78"/>
      <c r="C825" s="560"/>
      <c r="D825" s="563"/>
      <c r="E825" s="19">
        <v>2</v>
      </c>
      <c r="F825" s="19" t="s">
        <v>664</v>
      </c>
      <c r="G825" s="14">
        <v>6473.73</v>
      </c>
      <c r="H825" s="269">
        <v>74784529</v>
      </c>
      <c r="I825" s="224">
        <f>+G825-G824</f>
        <v>3084.7599999999998</v>
      </c>
      <c r="J825" s="304"/>
      <c r="K825" s="273">
        <v>0</v>
      </c>
      <c r="L825" s="16" t="s">
        <v>23</v>
      </c>
      <c r="M825" s="17">
        <v>100</v>
      </c>
      <c r="N825" s="3" t="s">
        <v>565</v>
      </c>
      <c r="O825" s="3"/>
      <c r="P825" s="4"/>
      <c r="Q825" s="108"/>
      <c r="R825" s="4"/>
      <c r="S825" s="2"/>
      <c r="T825" s="267"/>
    </row>
    <row r="826" spans="1:20" ht="38.25" hidden="1" customHeight="1" thickBot="1" x14ac:dyDescent="0.3">
      <c r="A826" s="18">
        <v>4033</v>
      </c>
      <c r="B826" s="78"/>
      <c r="C826" s="561"/>
      <c r="D826" s="564"/>
      <c r="E826" s="287">
        <v>3</v>
      </c>
      <c r="F826" s="287" t="s">
        <v>666</v>
      </c>
      <c r="G826" s="289">
        <v>8575.0300000000007</v>
      </c>
      <c r="H826" s="269">
        <v>99058747</v>
      </c>
      <c r="I826" s="224">
        <f>+G826-G824</f>
        <v>5186.0600000000013</v>
      </c>
      <c r="J826" s="304"/>
      <c r="K826" s="273">
        <v>0</v>
      </c>
      <c r="L826" s="16" t="s">
        <v>23</v>
      </c>
      <c r="M826" s="17">
        <v>100</v>
      </c>
      <c r="N826" s="3" t="s">
        <v>565</v>
      </c>
      <c r="O826" s="3"/>
      <c r="P826" s="4"/>
      <c r="Q826" s="108"/>
      <c r="R826" s="4"/>
      <c r="S826" s="2"/>
      <c r="T826" s="267"/>
    </row>
    <row r="827" spans="1:20" ht="56.25" hidden="1" customHeight="1" x14ac:dyDescent="0.25">
      <c r="A827" s="1"/>
      <c r="B827" s="78">
        <v>4035</v>
      </c>
      <c r="C827" s="299">
        <v>4035</v>
      </c>
      <c r="D827" s="300" t="s">
        <v>726</v>
      </c>
      <c r="E827" s="291"/>
      <c r="F827" s="291" t="s">
        <v>22</v>
      </c>
      <c r="G827" s="293">
        <v>1185.08</v>
      </c>
      <c r="H827" s="269">
        <v>13690044</v>
      </c>
      <c r="I827" s="224"/>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27" s="16" t="s">
        <v>23</v>
      </c>
      <c r="S827" s="17">
        <v>100</v>
      </c>
      <c r="T827" s="267"/>
    </row>
    <row r="828" spans="1:20" ht="42.75" hidden="1" x14ac:dyDescent="0.25">
      <c r="A828" s="1"/>
      <c r="B828" s="78">
        <v>4036</v>
      </c>
      <c r="C828" s="18">
        <v>4036</v>
      </c>
      <c r="D828" s="84" t="s">
        <v>727</v>
      </c>
      <c r="E828" s="19"/>
      <c r="F828" s="19" t="s">
        <v>22</v>
      </c>
      <c r="G828" s="14">
        <v>1393.79</v>
      </c>
      <c r="H828" s="269">
        <v>16101062</v>
      </c>
      <c r="I828" s="224"/>
      <c r="J828" s="115"/>
      <c r="K828" s="273">
        <v>0</v>
      </c>
      <c r="L828" s="16" t="s">
        <v>23</v>
      </c>
      <c r="M828" s="17">
        <v>100</v>
      </c>
      <c r="N828" s="3" t="s">
        <v>565</v>
      </c>
      <c r="O828" s="3">
        <v>243</v>
      </c>
      <c r="P828" s="4"/>
      <c r="Q8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28" s="16" t="s">
        <v>23</v>
      </c>
      <c r="S828" s="17">
        <v>100</v>
      </c>
      <c r="T828" s="267"/>
    </row>
    <row r="829" spans="1:20" ht="42.75" hidden="1" x14ac:dyDescent="0.25">
      <c r="A829" s="1"/>
      <c r="B829" s="78">
        <v>4037</v>
      </c>
      <c r="C829" s="18">
        <v>4037</v>
      </c>
      <c r="D829" s="84" t="s">
        <v>728</v>
      </c>
      <c r="E829" s="19"/>
      <c r="F829" s="19" t="s">
        <v>22</v>
      </c>
      <c r="G829" s="14">
        <v>834.88</v>
      </c>
      <c r="H829" s="269">
        <v>9644534</v>
      </c>
      <c r="I829" s="224"/>
      <c r="J829" s="115"/>
      <c r="K829" s="273">
        <v>0</v>
      </c>
      <c r="L829" s="16" t="s">
        <v>23</v>
      </c>
      <c r="M829" s="17">
        <v>100</v>
      </c>
      <c r="N829" s="3" t="s">
        <v>565</v>
      </c>
      <c r="O829" s="3">
        <v>5254</v>
      </c>
      <c r="P829" s="4"/>
      <c r="Q8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9" s="16" t="s">
        <v>23</v>
      </c>
      <c r="S829" s="17">
        <v>100</v>
      </c>
      <c r="T829" s="267"/>
    </row>
    <row r="830" spans="1:20" ht="42.75" hidden="1" x14ac:dyDescent="0.25">
      <c r="A830" s="1"/>
      <c r="B830" s="78">
        <v>4038</v>
      </c>
      <c r="C830" s="18">
        <v>4038</v>
      </c>
      <c r="D830" s="84" t="s">
        <v>729</v>
      </c>
      <c r="E830" s="19"/>
      <c r="F830" s="19" t="s">
        <v>22</v>
      </c>
      <c r="G830" s="14">
        <v>778.26</v>
      </c>
      <c r="H830" s="269">
        <v>8990460</v>
      </c>
      <c r="I830" s="224"/>
      <c r="J830" s="115"/>
      <c r="K830" s="273">
        <v>0</v>
      </c>
      <c r="L830" s="16" t="s">
        <v>23</v>
      </c>
      <c r="M830" s="17">
        <v>100</v>
      </c>
      <c r="N830" s="3" t="s">
        <v>565</v>
      </c>
      <c r="O830" s="3">
        <v>243</v>
      </c>
      <c r="P830" s="4"/>
      <c r="Q8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0" s="16" t="s">
        <v>23</v>
      </c>
      <c r="S830" s="17">
        <v>100</v>
      </c>
      <c r="T830" s="267"/>
    </row>
    <row r="831" spans="1:20" ht="38.25" hidden="1" customHeight="1" thickBot="1" x14ac:dyDescent="0.3">
      <c r="A831" s="1"/>
      <c r="B831" s="78">
        <v>4039</v>
      </c>
      <c r="C831" s="274">
        <v>4039</v>
      </c>
      <c r="D831" s="275" t="s">
        <v>730</v>
      </c>
      <c r="E831" s="276"/>
      <c r="F831" s="276" t="s">
        <v>22</v>
      </c>
      <c r="G831" s="277">
        <v>619.09</v>
      </c>
      <c r="H831" s="269">
        <v>7151728</v>
      </c>
      <c r="I831" s="303"/>
      <c r="J831" s="115"/>
      <c r="K831" s="273">
        <v>0</v>
      </c>
      <c r="L831" s="16" t="s">
        <v>23</v>
      </c>
      <c r="M831" s="17">
        <v>100</v>
      </c>
      <c r="N831" s="3" t="s">
        <v>565</v>
      </c>
      <c r="O831" s="3">
        <v>5254</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1" s="16" t="s">
        <v>23</v>
      </c>
      <c r="S831" s="17">
        <v>100</v>
      </c>
      <c r="T831" s="267"/>
    </row>
    <row r="832" spans="1:20" ht="41.25" hidden="1" customHeight="1" x14ac:dyDescent="0.25">
      <c r="A832" s="29"/>
      <c r="B832" s="78" t="e">
        <v>#REF!</v>
      </c>
      <c r="C832" s="559">
        <v>4040</v>
      </c>
      <c r="D832" s="562" t="s">
        <v>731</v>
      </c>
      <c r="E832" s="280">
        <v>1</v>
      </c>
      <c r="F832" s="280" t="s">
        <v>660</v>
      </c>
      <c r="G832" s="282">
        <v>1422.07</v>
      </c>
      <c r="H832" s="269">
        <v>16427753</v>
      </c>
      <c r="I832" s="283"/>
      <c r="J832" s="115"/>
      <c r="K832" s="273">
        <v>0</v>
      </c>
      <c r="L832" s="16" t="s">
        <v>23</v>
      </c>
      <c r="M832" s="17">
        <v>100</v>
      </c>
      <c r="N832" s="3" t="s">
        <v>565</v>
      </c>
      <c r="O832" s="3">
        <v>243</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2" s="16" t="s">
        <v>23</v>
      </c>
      <c r="S832" s="17">
        <v>100</v>
      </c>
      <c r="T832" s="267"/>
    </row>
    <row r="833" spans="1:20" ht="41.25" hidden="1" customHeight="1" x14ac:dyDescent="0.25">
      <c r="A833" s="18" t="s">
        <v>732</v>
      </c>
      <c r="B833" s="78"/>
      <c r="C833" s="560"/>
      <c r="D833" s="563"/>
      <c r="E833" s="19">
        <v>2</v>
      </c>
      <c r="F833" s="19" t="s">
        <v>662</v>
      </c>
      <c r="G833" s="14">
        <v>1983.74</v>
      </c>
      <c r="H833" s="269">
        <v>22916164</v>
      </c>
      <c r="I833" s="285">
        <f>+G833-G832</f>
        <v>561.67000000000007</v>
      </c>
      <c r="J833" s="304"/>
      <c r="K833" s="273">
        <v>0</v>
      </c>
      <c r="L833" s="16" t="s">
        <v>23</v>
      </c>
      <c r="M833" s="17">
        <v>100</v>
      </c>
      <c r="N833" s="3" t="s">
        <v>565</v>
      </c>
      <c r="O833" s="3"/>
      <c r="P833" s="4"/>
      <c r="Q833" s="108"/>
      <c r="R833" s="4"/>
      <c r="S833" s="2"/>
      <c r="T833" s="267"/>
    </row>
    <row r="834" spans="1:20" ht="41.25" hidden="1" customHeight="1" x14ac:dyDescent="0.25">
      <c r="A834" s="18" t="s">
        <v>733</v>
      </c>
      <c r="B834" s="78"/>
      <c r="C834" s="560"/>
      <c r="D834" s="563"/>
      <c r="E834" s="19">
        <v>3</v>
      </c>
      <c r="F834" s="19" t="s">
        <v>664</v>
      </c>
      <c r="G834" s="14">
        <v>3249.4</v>
      </c>
      <c r="H834" s="269">
        <v>37537069</v>
      </c>
      <c r="I834" s="285">
        <f>+G834-G832</f>
        <v>1827.3300000000002</v>
      </c>
      <c r="J834" s="304"/>
      <c r="K834" s="273">
        <v>0</v>
      </c>
      <c r="L834" s="16" t="s">
        <v>23</v>
      </c>
      <c r="M834" s="17">
        <v>100</v>
      </c>
      <c r="N834" s="3" t="s">
        <v>565</v>
      </c>
      <c r="O834" s="3"/>
      <c r="P834" s="4"/>
      <c r="Q834" s="108"/>
      <c r="R834" s="4"/>
      <c r="S834" s="2"/>
      <c r="T834" s="267"/>
    </row>
    <row r="835" spans="1:20" ht="41.25" hidden="1" customHeight="1" thickBot="1" x14ac:dyDescent="0.3">
      <c r="A835" s="18" t="s">
        <v>734</v>
      </c>
      <c r="B835" s="78"/>
      <c r="C835" s="561"/>
      <c r="D835" s="564"/>
      <c r="E835" s="287">
        <v>4</v>
      </c>
      <c r="F835" s="287" t="s">
        <v>666</v>
      </c>
      <c r="G835" s="289">
        <v>5861.68</v>
      </c>
      <c r="H835" s="269">
        <v>67714127</v>
      </c>
      <c r="I835" s="290">
        <f>+G835-G832</f>
        <v>4439.6100000000006</v>
      </c>
      <c r="J835" s="304"/>
      <c r="K835" s="273">
        <v>0</v>
      </c>
      <c r="L835" s="16" t="s">
        <v>23</v>
      </c>
      <c r="M835" s="17">
        <v>100</v>
      </c>
      <c r="N835" s="3" t="s">
        <v>565</v>
      </c>
      <c r="O835" s="3"/>
      <c r="P835" s="4"/>
      <c r="Q835" s="108"/>
      <c r="R835" s="4"/>
      <c r="S835" s="2"/>
      <c r="T835" s="267"/>
    </row>
    <row r="836" spans="1:20" ht="38.25" hidden="1" customHeight="1" x14ac:dyDescent="0.25">
      <c r="A836" s="29"/>
      <c r="B836" s="78" t="e">
        <v>#REF!</v>
      </c>
      <c r="C836" s="559">
        <v>4041</v>
      </c>
      <c r="D836" s="562" t="s">
        <v>735</v>
      </c>
      <c r="E836" s="280">
        <v>1</v>
      </c>
      <c r="F836" s="280" t="s">
        <v>660</v>
      </c>
      <c r="G836" s="282">
        <v>930.39</v>
      </c>
      <c r="H836" s="269">
        <v>10747865</v>
      </c>
      <c r="I836" s="283"/>
      <c r="J836" s="115"/>
      <c r="K836" s="273">
        <v>0</v>
      </c>
      <c r="L836" s="16" t="s">
        <v>23</v>
      </c>
      <c r="M836" s="17">
        <v>100</v>
      </c>
      <c r="N836" s="3" t="s">
        <v>565</v>
      </c>
      <c r="O836" s="3">
        <v>5254</v>
      </c>
      <c r="P836" s="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6" s="16" t="s">
        <v>23</v>
      </c>
      <c r="S836" s="17">
        <v>100</v>
      </c>
      <c r="T836" s="267"/>
    </row>
    <row r="837" spans="1:20" ht="38.25" hidden="1" customHeight="1" x14ac:dyDescent="0.25">
      <c r="A837" s="18" t="s">
        <v>736</v>
      </c>
      <c r="B837" s="78"/>
      <c r="C837" s="560"/>
      <c r="D837" s="563"/>
      <c r="E837" s="19">
        <v>2</v>
      </c>
      <c r="F837" s="19" t="s">
        <v>662</v>
      </c>
      <c r="G837" s="14">
        <v>1719.81</v>
      </c>
      <c r="H837" s="269">
        <v>19867245</v>
      </c>
      <c r="I837" s="285">
        <f>+G837-G836</f>
        <v>789.42</v>
      </c>
      <c r="J837" s="304"/>
      <c r="K837" s="273">
        <v>0</v>
      </c>
      <c r="L837" s="16" t="s">
        <v>23</v>
      </c>
      <c r="M837" s="17">
        <v>100</v>
      </c>
      <c r="N837" s="3" t="s">
        <v>565</v>
      </c>
      <c r="O837" s="3"/>
      <c r="P837" s="4"/>
      <c r="Q837" s="108"/>
      <c r="R837" s="4"/>
      <c r="S837" s="2"/>
      <c r="T837" s="267"/>
    </row>
    <row r="838" spans="1:20" ht="38.25" hidden="1" customHeight="1" x14ac:dyDescent="0.25">
      <c r="A838" s="18" t="s">
        <v>737</v>
      </c>
      <c r="B838" s="78"/>
      <c r="C838" s="560"/>
      <c r="D838" s="563"/>
      <c r="E838" s="19">
        <v>3</v>
      </c>
      <c r="F838" s="19" t="s">
        <v>664</v>
      </c>
      <c r="G838" s="14">
        <v>2899.28</v>
      </c>
      <c r="H838" s="269">
        <v>33492483</v>
      </c>
      <c r="I838" s="285">
        <f>+G838-G836</f>
        <v>1968.8900000000003</v>
      </c>
      <c r="J838" s="304"/>
      <c r="K838" s="273">
        <v>0</v>
      </c>
      <c r="L838" s="16" t="s">
        <v>23</v>
      </c>
      <c r="M838" s="17">
        <v>100</v>
      </c>
      <c r="N838" s="3" t="s">
        <v>565</v>
      </c>
      <c r="O838" s="3"/>
      <c r="P838" s="4"/>
      <c r="Q838" s="108"/>
      <c r="R838" s="4"/>
      <c r="S838" s="2"/>
      <c r="T838" s="267"/>
    </row>
    <row r="839" spans="1:20" ht="38.25" hidden="1" customHeight="1" thickBot="1" x14ac:dyDescent="0.3">
      <c r="A839" s="18" t="s">
        <v>738</v>
      </c>
      <c r="B839" s="78"/>
      <c r="C839" s="561"/>
      <c r="D839" s="564"/>
      <c r="E839" s="287">
        <v>4</v>
      </c>
      <c r="F839" s="287" t="s">
        <v>666</v>
      </c>
      <c r="G839" s="289">
        <v>5393.03</v>
      </c>
      <c r="H839" s="269">
        <v>62300283</v>
      </c>
      <c r="I839" s="290">
        <f>+G839-G836</f>
        <v>4462.6399999999994</v>
      </c>
      <c r="J839" s="304"/>
      <c r="K839" s="273">
        <v>0</v>
      </c>
      <c r="L839" s="16" t="s">
        <v>23</v>
      </c>
      <c r="M839" s="17">
        <v>100</v>
      </c>
      <c r="N839" s="3" t="s">
        <v>565</v>
      </c>
      <c r="O839" s="3"/>
      <c r="P839" s="4"/>
      <c r="Q839" s="108"/>
      <c r="R839" s="4"/>
      <c r="S839" s="2"/>
      <c r="T839" s="267"/>
    </row>
    <row r="840" spans="1:20" ht="28.5" hidden="1" x14ac:dyDescent="0.25">
      <c r="A840" s="1"/>
      <c r="B840" s="78">
        <v>4042</v>
      </c>
      <c r="C840" s="299">
        <v>4042</v>
      </c>
      <c r="D840" s="300" t="s">
        <v>739</v>
      </c>
      <c r="E840" s="291"/>
      <c r="F840" s="291" t="s">
        <v>22</v>
      </c>
      <c r="G840" s="293">
        <v>1291.19</v>
      </c>
      <c r="H840" s="269">
        <v>14915827</v>
      </c>
      <c r="I840" s="223"/>
      <c r="J840" s="115"/>
      <c r="K840" s="273">
        <v>0</v>
      </c>
      <c r="L840" s="16" t="s">
        <v>23</v>
      </c>
      <c r="M840" s="17">
        <v>100</v>
      </c>
      <c r="N840" s="3" t="s">
        <v>565</v>
      </c>
      <c r="O840" s="3">
        <v>243</v>
      </c>
      <c r="P840" s="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0" s="16" t="s">
        <v>23</v>
      </c>
      <c r="S840" s="17">
        <v>100</v>
      </c>
      <c r="T840" s="267"/>
    </row>
    <row r="841" spans="1:20" ht="28.5" hidden="1" x14ac:dyDescent="0.25">
      <c r="A841" s="1"/>
      <c r="B841" s="89">
        <v>4043</v>
      </c>
      <c r="C841" s="18">
        <v>4043</v>
      </c>
      <c r="D841" s="84" t="s">
        <v>740</v>
      </c>
      <c r="E841" s="19"/>
      <c r="F841" s="19" t="s">
        <v>22</v>
      </c>
      <c r="G841" s="14">
        <v>845.48</v>
      </c>
      <c r="H841" s="269">
        <v>9766985</v>
      </c>
      <c r="I841" s="224"/>
      <c r="J841" s="115"/>
      <c r="K841" s="273">
        <v>0</v>
      </c>
      <c r="L841" s="16" t="s">
        <v>23</v>
      </c>
      <c r="M841" s="17">
        <v>100</v>
      </c>
      <c r="N841" s="3" t="s">
        <v>565</v>
      </c>
      <c r="O841" s="3">
        <v>5254</v>
      </c>
      <c r="P841" s="4"/>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1" s="16" t="s">
        <v>23</v>
      </c>
      <c r="S841" s="17">
        <v>100</v>
      </c>
      <c r="T841" s="267"/>
    </row>
    <row r="842" spans="1:20" ht="30" hidden="1" customHeight="1" x14ac:dyDescent="0.25">
      <c r="A842" s="1"/>
      <c r="B842" s="78">
        <v>4044</v>
      </c>
      <c r="C842" s="305">
        <v>4044</v>
      </c>
      <c r="D842" s="553" t="s">
        <v>741</v>
      </c>
      <c r="E842" s="554"/>
      <c r="F842" s="554"/>
      <c r="G842" s="554"/>
      <c r="H842" s="555"/>
      <c r="I842" s="224"/>
      <c r="J842" s="306"/>
      <c r="K842" s="273">
        <v>0</v>
      </c>
      <c r="L842" s="16"/>
      <c r="M842" s="17" t="s">
        <v>45</v>
      </c>
      <c r="N842" s="3" t="s">
        <v>45</v>
      </c>
      <c r="O842" s="3"/>
      <c r="P842" s="4"/>
      <c r="Q842" s="108"/>
      <c r="R842" s="4"/>
      <c r="S842" s="2"/>
      <c r="T842" s="267"/>
    </row>
    <row r="843" spans="1:20" ht="28.5" hidden="1" x14ac:dyDescent="0.25">
      <c r="A843" s="1"/>
      <c r="B843" s="85">
        <v>40441</v>
      </c>
      <c r="C843" s="155" t="s">
        <v>742</v>
      </c>
      <c r="D843" s="157" t="s">
        <v>743</v>
      </c>
      <c r="E843" s="140"/>
      <c r="F843" s="140" t="s">
        <v>22</v>
      </c>
      <c r="G843" s="141">
        <v>781.78</v>
      </c>
      <c r="H843" s="269">
        <v>9031123</v>
      </c>
      <c r="I843" s="171"/>
      <c r="J843" s="15"/>
      <c r="K843" s="20">
        <v>0</v>
      </c>
      <c r="L843" s="31" t="s">
        <v>23</v>
      </c>
      <c r="M843" s="32">
        <v>100</v>
      </c>
      <c r="N843" s="33" t="s">
        <v>565</v>
      </c>
      <c r="O843" s="33">
        <v>243</v>
      </c>
      <c r="P843" s="34"/>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3" s="16" t="s">
        <v>23</v>
      </c>
      <c r="S843" s="32">
        <v>100</v>
      </c>
      <c r="T843" s="267"/>
    </row>
    <row r="844" spans="1:20" ht="28.5" hidden="1" x14ac:dyDescent="0.25">
      <c r="A844" s="1"/>
      <c r="B844" s="78">
        <v>40442</v>
      </c>
      <c r="C844" s="155" t="s">
        <v>744</v>
      </c>
      <c r="D844" s="157" t="s">
        <v>745</v>
      </c>
      <c r="E844" s="140"/>
      <c r="F844" s="140" t="s">
        <v>22</v>
      </c>
      <c r="G844" s="141">
        <v>891.46</v>
      </c>
      <c r="H844" s="269">
        <v>10298146</v>
      </c>
      <c r="I844" s="171"/>
      <c r="J844" s="15"/>
      <c r="K844" s="20">
        <v>0</v>
      </c>
      <c r="L844" s="31" t="s">
        <v>23</v>
      </c>
      <c r="M844" s="32">
        <v>100</v>
      </c>
      <c r="N844" s="33" t="s">
        <v>565</v>
      </c>
      <c r="O844" s="33">
        <v>243</v>
      </c>
      <c r="P844" s="34"/>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4" s="16" t="s">
        <v>23</v>
      </c>
      <c r="S844" s="32">
        <v>100</v>
      </c>
      <c r="T844" s="267"/>
    </row>
    <row r="845" spans="1:20" ht="42.75" hidden="1" x14ac:dyDescent="0.25">
      <c r="A845" s="1"/>
      <c r="B845" s="78">
        <v>40443</v>
      </c>
      <c r="C845" s="155" t="s">
        <v>746</v>
      </c>
      <c r="D845" s="157" t="s">
        <v>747</v>
      </c>
      <c r="E845" s="140"/>
      <c r="F845" s="140" t="s">
        <v>22</v>
      </c>
      <c r="G845" s="141">
        <v>643.80999999999995</v>
      </c>
      <c r="H845" s="269">
        <v>7437293</v>
      </c>
      <c r="I845" s="171"/>
      <c r="J845" s="15"/>
      <c r="K845" s="20">
        <v>0</v>
      </c>
      <c r="L845" s="31" t="s">
        <v>23</v>
      </c>
      <c r="M845" s="32">
        <v>100</v>
      </c>
      <c r="N845" s="33" t="s">
        <v>565</v>
      </c>
      <c r="O845" s="33">
        <v>5254</v>
      </c>
      <c r="P845" s="34"/>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5" s="16" t="s">
        <v>23</v>
      </c>
      <c r="S845" s="32">
        <v>100</v>
      </c>
      <c r="T845" s="267"/>
    </row>
    <row r="846" spans="1:20" hidden="1" x14ac:dyDescent="0.25">
      <c r="A846" s="1"/>
      <c r="B846" s="78">
        <v>40444</v>
      </c>
      <c r="C846" s="155" t="s">
        <v>748</v>
      </c>
      <c r="D846" s="157" t="s">
        <v>749</v>
      </c>
      <c r="E846" s="140"/>
      <c r="F846" s="140" t="s">
        <v>22</v>
      </c>
      <c r="G846" s="141">
        <v>1591.13</v>
      </c>
      <c r="H846" s="269">
        <v>18380734</v>
      </c>
      <c r="K846" s="20">
        <v>0</v>
      </c>
      <c r="L846" s="31" t="s">
        <v>23</v>
      </c>
      <c r="M846" s="32">
        <v>100</v>
      </c>
      <c r="N846" s="33" t="s">
        <v>565</v>
      </c>
      <c r="O846" s="33">
        <v>243</v>
      </c>
      <c r="P846" s="34"/>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6" s="16" t="s">
        <v>23</v>
      </c>
      <c r="S846" s="32">
        <v>100</v>
      </c>
      <c r="T846" s="267"/>
    </row>
    <row r="847" spans="1:20" hidden="1" x14ac:dyDescent="0.25">
      <c r="A847" s="1"/>
      <c r="B847" s="78">
        <v>4045</v>
      </c>
      <c r="C847" s="155">
        <v>4045</v>
      </c>
      <c r="D847" s="214" t="s">
        <v>750</v>
      </c>
      <c r="E847" s="191"/>
      <c r="F847" s="140" t="s">
        <v>22</v>
      </c>
      <c r="G847" s="141">
        <v>7.08</v>
      </c>
      <c r="H847" s="269">
        <v>81788</v>
      </c>
      <c r="I847" s="171"/>
      <c r="J847" s="265">
        <v>1.91</v>
      </c>
      <c r="K847" s="268">
        <v>22064</v>
      </c>
      <c r="L847" s="31" t="s">
        <v>449</v>
      </c>
      <c r="M847" s="32">
        <v>100</v>
      </c>
      <c r="N847" s="33" t="s">
        <v>565</v>
      </c>
      <c r="O847" s="33">
        <v>454</v>
      </c>
      <c r="P847" s="34"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47" s="16" t="s">
        <v>449</v>
      </c>
      <c r="S847" s="32">
        <v>100</v>
      </c>
      <c r="T847" s="267"/>
    </row>
    <row r="848" spans="1:20" ht="42.75" hidden="1" x14ac:dyDescent="0.25">
      <c r="A848" s="1"/>
      <c r="B848" s="78" t="e">
        <v>#REF!</v>
      </c>
      <c r="C848" s="155">
        <v>4047</v>
      </c>
      <c r="D848" s="157" t="s">
        <v>751</v>
      </c>
      <c r="E848" s="140"/>
      <c r="F848" s="140" t="s">
        <v>22</v>
      </c>
      <c r="G848" s="141">
        <v>42.45</v>
      </c>
      <c r="H848" s="269">
        <v>490382</v>
      </c>
      <c r="I848" s="171"/>
      <c r="J848" s="15"/>
      <c r="K848" s="20">
        <v>0</v>
      </c>
      <c r="L848" s="31" t="s">
        <v>23</v>
      </c>
      <c r="M848" s="32">
        <v>100</v>
      </c>
      <c r="N848" s="33" t="s">
        <v>565</v>
      </c>
      <c r="O848" s="33">
        <v>219</v>
      </c>
      <c r="P848" s="34"/>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48" s="16" t="s">
        <v>23</v>
      </c>
      <c r="S848" s="32">
        <v>100</v>
      </c>
      <c r="T848" s="267"/>
    </row>
    <row r="849" spans="1:20" ht="28.5" hidden="1" x14ac:dyDescent="0.25">
      <c r="A849" s="1"/>
      <c r="B849" s="78">
        <v>4049</v>
      </c>
      <c r="C849" s="155">
        <v>4049</v>
      </c>
      <c r="D849" s="157" t="s">
        <v>752</v>
      </c>
      <c r="E849" s="140"/>
      <c r="F849" s="140" t="s">
        <v>22</v>
      </c>
      <c r="G849" s="141">
        <v>966.91</v>
      </c>
      <c r="H849" s="269">
        <v>11169744</v>
      </c>
      <c r="I849" s="171"/>
      <c r="J849" s="187"/>
      <c r="K849" s="20">
        <v>0</v>
      </c>
      <c r="L849" s="31" t="s">
        <v>23</v>
      </c>
      <c r="M849" s="32">
        <v>100</v>
      </c>
      <c r="N849" s="33" t="s">
        <v>565</v>
      </c>
      <c r="O849" s="33">
        <v>239</v>
      </c>
      <c r="P849" s="34"/>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9" s="16" t="s">
        <v>23</v>
      </c>
      <c r="S849" s="32">
        <v>100</v>
      </c>
      <c r="T849" s="267"/>
    </row>
    <row r="850" spans="1:20" ht="28.5" hidden="1" x14ac:dyDescent="0.25">
      <c r="A850" s="1"/>
      <c r="B850" s="78">
        <v>40491</v>
      </c>
      <c r="C850" s="155" t="s">
        <v>753</v>
      </c>
      <c r="D850" s="157" t="s">
        <v>754</v>
      </c>
      <c r="E850" s="140"/>
      <c r="F850" s="140" t="s">
        <v>22</v>
      </c>
      <c r="G850" s="141">
        <v>1423.18</v>
      </c>
      <c r="H850" s="269">
        <v>16440575</v>
      </c>
      <c r="I850" s="171"/>
      <c r="J850" s="15"/>
      <c r="K850" s="20">
        <v>0</v>
      </c>
      <c r="L850" s="31" t="s">
        <v>23</v>
      </c>
      <c r="M850" s="32">
        <v>100</v>
      </c>
      <c r="N850" s="33" t="s">
        <v>565</v>
      </c>
      <c r="O850" s="33">
        <v>239</v>
      </c>
      <c r="P850" s="120"/>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0" s="16" t="s">
        <v>23</v>
      </c>
      <c r="S850" s="32">
        <v>100</v>
      </c>
      <c r="T850" s="267"/>
    </row>
    <row r="851" spans="1:20" hidden="1" x14ac:dyDescent="0.25">
      <c r="A851" s="1"/>
      <c r="B851" s="78">
        <v>40492</v>
      </c>
      <c r="C851" s="155" t="s">
        <v>755</v>
      </c>
      <c r="D851" s="157" t="s">
        <v>756</v>
      </c>
      <c r="E851" s="140"/>
      <c r="F851" s="140" t="s">
        <v>22</v>
      </c>
      <c r="G851" s="141">
        <v>714.22</v>
      </c>
      <c r="H851" s="269">
        <v>8250669</v>
      </c>
      <c r="I851" s="171"/>
      <c r="J851" s="15"/>
      <c r="K851" s="20">
        <v>0</v>
      </c>
      <c r="L851" s="16" t="s">
        <v>23</v>
      </c>
      <c r="M851" s="17">
        <v>100</v>
      </c>
      <c r="N851" s="33" t="s">
        <v>565</v>
      </c>
      <c r="O851" s="3">
        <v>239</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1" s="16" t="s">
        <v>23</v>
      </c>
      <c r="S851" s="17">
        <v>100</v>
      </c>
      <c r="T851" s="267"/>
    </row>
    <row r="852" spans="1:20" ht="28.5" hidden="1" x14ac:dyDescent="0.25">
      <c r="A852" s="1"/>
      <c r="B852" s="122">
        <v>40494</v>
      </c>
      <c r="C852" s="155" t="s">
        <v>757</v>
      </c>
      <c r="D852" s="157" t="s">
        <v>758</v>
      </c>
      <c r="E852" s="140"/>
      <c r="F852" s="140" t="s">
        <v>22</v>
      </c>
      <c r="G852" s="141">
        <v>395.66</v>
      </c>
      <c r="H852" s="269">
        <v>4570664</v>
      </c>
      <c r="I852" s="171"/>
      <c r="J852" s="15"/>
      <c r="K852" s="20">
        <v>0</v>
      </c>
      <c r="L852" s="16" t="s">
        <v>23</v>
      </c>
      <c r="M852" s="17">
        <v>100</v>
      </c>
      <c r="N852" s="33" t="s">
        <v>565</v>
      </c>
      <c r="O852" s="3">
        <v>239</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2" s="16" t="s">
        <v>23</v>
      </c>
      <c r="S852" s="17">
        <v>100</v>
      </c>
      <c r="T852" s="267"/>
    </row>
    <row r="853" spans="1:20" ht="28.5" hidden="1" x14ac:dyDescent="0.25">
      <c r="A853" s="1"/>
      <c r="B853" s="18" t="s">
        <v>759</v>
      </c>
      <c r="C853" s="155" t="s">
        <v>760</v>
      </c>
      <c r="D853" s="157" t="s">
        <v>761</v>
      </c>
      <c r="E853" s="140"/>
      <c r="F853" s="140" t="s">
        <v>22</v>
      </c>
      <c r="G853" s="141">
        <v>7927.52</v>
      </c>
      <c r="H853" s="269">
        <v>91578711</v>
      </c>
      <c r="I853" s="171"/>
      <c r="J853" s="15"/>
      <c r="K853" s="20">
        <v>0</v>
      </c>
      <c r="L853" s="16" t="s">
        <v>23</v>
      </c>
      <c r="M853" s="17">
        <v>100</v>
      </c>
      <c r="N853" s="33" t="s">
        <v>565</v>
      </c>
      <c r="O853" s="3">
        <v>239</v>
      </c>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3" s="16" t="s">
        <v>23</v>
      </c>
      <c r="S853" s="17">
        <v>100</v>
      </c>
      <c r="T853" s="267"/>
    </row>
    <row r="854" spans="1:20" ht="28.5" hidden="1" x14ac:dyDescent="0.25">
      <c r="A854" s="1"/>
      <c r="B854" s="18" t="s">
        <v>762</v>
      </c>
      <c r="C854" s="155" t="s">
        <v>763</v>
      </c>
      <c r="D854" s="157" t="s">
        <v>764</v>
      </c>
      <c r="E854" s="140"/>
      <c r="F854" s="140" t="s">
        <v>22</v>
      </c>
      <c r="G854" s="141">
        <v>5502.11</v>
      </c>
      <c r="H854" s="269">
        <v>63560375</v>
      </c>
      <c r="I854" s="171"/>
      <c r="J854" s="15"/>
      <c r="K854" s="20">
        <v>0</v>
      </c>
      <c r="L854" s="16" t="s">
        <v>23</v>
      </c>
      <c r="M854" s="17">
        <v>100</v>
      </c>
      <c r="N854" s="33" t="s">
        <v>565</v>
      </c>
      <c r="O854" s="3">
        <v>239</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4" s="16" t="s">
        <v>23</v>
      </c>
      <c r="S854" s="17">
        <v>100</v>
      </c>
      <c r="T854" s="267"/>
    </row>
    <row r="855" spans="1:20" hidden="1" x14ac:dyDescent="0.25">
      <c r="A855" s="1"/>
      <c r="B855" s="78">
        <v>4050</v>
      </c>
      <c r="C855" s="191">
        <v>4050</v>
      </c>
      <c r="D855" s="538" t="s">
        <v>765</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5" s="4"/>
      <c r="S855" s="2"/>
      <c r="T855" s="267"/>
    </row>
    <row r="856" spans="1:20" ht="28.5" hidden="1" x14ac:dyDescent="0.25">
      <c r="A856" s="1"/>
      <c r="B856" s="85">
        <v>40501</v>
      </c>
      <c r="C856" s="155" t="s">
        <v>766</v>
      </c>
      <c r="D856" s="157" t="s">
        <v>767</v>
      </c>
      <c r="E856" s="140"/>
      <c r="F856" s="140" t="s">
        <v>22</v>
      </c>
      <c r="G856" s="141">
        <v>17.690000000000001</v>
      </c>
      <c r="H856" s="269">
        <v>204355</v>
      </c>
      <c r="I856" s="171"/>
      <c r="J856" s="15"/>
      <c r="K856" s="20">
        <v>136198</v>
      </c>
      <c r="L856" s="16" t="s">
        <v>768</v>
      </c>
      <c r="M856" s="17">
        <v>100</v>
      </c>
      <c r="N856" s="3" t="s">
        <v>565</v>
      </c>
      <c r="O856" s="3">
        <v>1807</v>
      </c>
      <c r="P856" s="121" t="s">
        <v>124</v>
      </c>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6" s="16" t="s">
        <v>768</v>
      </c>
      <c r="S856" s="17">
        <v>100</v>
      </c>
      <c r="T856" s="267"/>
    </row>
    <row r="857" spans="1:20" ht="42.75" hidden="1" x14ac:dyDescent="0.25">
      <c r="A857" s="1"/>
      <c r="B857" s="78">
        <v>40502</v>
      </c>
      <c r="C857" s="155" t="s">
        <v>769</v>
      </c>
      <c r="D857" s="157" t="s">
        <v>770</v>
      </c>
      <c r="E857" s="140"/>
      <c r="F857" s="140" t="s">
        <v>22</v>
      </c>
      <c r="G857" s="141">
        <v>29.48</v>
      </c>
      <c r="H857" s="269">
        <v>340553</v>
      </c>
      <c r="I857" s="171"/>
      <c r="J857" s="15"/>
      <c r="K857" s="20">
        <v>0</v>
      </c>
      <c r="L857" s="16" t="s">
        <v>768</v>
      </c>
      <c r="M857" s="17">
        <v>100</v>
      </c>
      <c r="N857" s="3" t="s">
        <v>565</v>
      </c>
      <c r="O857" s="3">
        <v>1807</v>
      </c>
      <c r="P857" s="123" t="e">
        <f>+#REF!-#REF!</f>
        <v>#REF!</v>
      </c>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7" s="16" t="s">
        <v>768</v>
      </c>
      <c r="S857" s="17">
        <v>100</v>
      </c>
      <c r="T857" s="267"/>
    </row>
    <row r="858" spans="1:20" ht="42.75" hidden="1" x14ac:dyDescent="0.25">
      <c r="A858" s="1"/>
      <c r="B858" s="78">
        <v>40503</v>
      </c>
      <c r="C858" s="155" t="s">
        <v>771</v>
      </c>
      <c r="D858" s="157" t="s">
        <v>772</v>
      </c>
      <c r="E858" s="140"/>
      <c r="F858" s="140" t="s">
        <v>22</v>
      </c>
      <c r="G858" s="141">
        <v>41.27</v>
      </c>
      <c r="H858" s="269">
        <v>476751</v>
      </c>
      <c r="I858" s="171"/>
      <c r="J858" s="15"/>
      <c r="K858" s="20">
        <v>0</v>
      </c>
      <c r="L858" s="16" t="s">
        <v>768</v>
      </c>
      <c r="M858" s="17">
        <v>100</v>
      </c>
      <c r="N858" s="3" t="s">
        <v>565</v>
      </c>
      <c r="O858" s="3">
        <v>1807</v>
      </c>
      <c r="P858" s="123" t="e">
        <f>+#REF!-#REF!</f>
        <v>#REF!</v>
      </c>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58" s="16" t="s">
        <v>768</v>
      </c>
      <c r="S858" s="17">
        <v>100</v>
      </c>
      <c r="T858" s="267"/>
    </row>
    <row r="859" spans="1:20" ht="42.75" hidden="1" x14ac:dyDescent="0.25">
      <c r="A859" s="1"/>
      <c r="B859" s="78">
        <v>40504</v>
      </c>
      <c r="C859" s="155" t="s">
        <v>773</v>
      </c>
      <c r="D859" s="157" t="s">
        <v>774</v>
      </c>
      <c r="E859" s="140"/>
      <c r="F859" s="140" t="s">
        <v>22</v>
      </c>
      <c r="G859" s="141">
        <v>64.81</v>
      </c>
      <c r="H859" s="269">
        <v>748685</v>
      </c>
      <c r="I859" s="171"/>
      <c r="J859" s="15"/>
      <c r="K859" s="20">
        <v>0</v>
      </c>
      <c r="L859" s="16" t="s">
        <v>768</v>
      </c>
      <c r="M859" s="17">
        <v>100</v>
      </c>
      <c r="N859" s="3" t="s">
        <v>565</v>
      </c>
      <c r="O859" s="3">
        <v>1807</v>
      </c>
      <c r="P859" s="123"/>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9" s="16" t="s">
        <v>768</v>
      </c>
      <c r="S859" s="17">
        <v>100</v>
      </c>
      <c r="T859" s="267"/>
    </row>
    <row r="860" spans="1:20" ht="42.75" hidden="1" x14ac:dyDescent="0.25">
      <c r="A860" s="1"/>
      <c r="B860" s="78">
        <v>40505</v>
      </c>
      <c r="C860" s="155" t="s">
        <v>775</v>
      </c>
      <c r="D860" s="157" t="s">
        <v>776</v>
      </c>
      <c r="E860" s="140"/>
      <c r="F860" s="140" t="s">
        <v>22</v>
      </c>
      <c r="G860" s="141">
        <v>100.13</v>
      </c>
      <c r="H860" s="269">
        <v>1156702</v>
      </c>
      <c r="I860" s="171"/>
      <c r="J860" s="15"/>
      <c r="K860" s="20">
        <v>0</v>
      </c>
      <c r="L860" s="16" t="s">
        <v>768</v>
      </c>
      <c r="M860" s="17">
        <v>100</v>
      </c>
      <c r="N860" s="3" t="s">
        <v>565</v>
      </c>
      <c r="O860" s="3">
        <v>1807</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0" s="16" t="s">
        <v>768</v>
      </c>
      <c r="S860" s="17">
        <v>100</v>
      </c>
      <c r="T860" s="267"/>
    </row>
    <row r="861" spans="1:20" ht="42.75" hidden="1" x14ac:dyDescent="0.25">
      <c r="A861" s="1"/>
      <c r="B861" s="78">
        <v>40506</v>
      </c>
      <c r="C861" s="155" t="s">
        <v>777</v>
      </c>
      <c r="D861" s="157" t="s">
        <v>778</v>
      </c>
      <c r="E861" s="140"/>
      <c r="F861" s="140" t="s">
        <v>22</v>
      </c>
      <c r="G861" s="141">
        <v>123.72</v>
      </c>
      <c r="H861" s="269">
        <v>1429213</v>
      </c>
      <c r="I861" s="171"/>
      <c r="J861" s="15"/>
      <c r="K861" s="20">
        <v>0</v>
      </c>
      <c r="L861" s="16" t="s">
        <v>768</v>
      </c>
      <c r="M861" s="17">
        <v>100</v>
      </c>
      <c r="N861" s="3" t="s">
        <v>565</v>
      </c>
      <c r="O861" s="3">
        <v>1807</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1" s="16" t="s">
        <v>768</v>
      </c>
      <c r="S861" s="17">
        <v>100</v>
      </c>
      <c r="T861" s="267"/>
    </row>
    <row r="862" spans="1:20" hidden="1" x14ac:dyDescent="0.25">
      <c r="A862" s="1"/>
      <c r="B862" s="78">
        <v>4052</v>
      </c>
      <c r="C862" s="191">
        <v>4052</v>
      </c>
      <c r="D862" s="538" t="s">
        <v>779</v>
      </c>
      <c r="E862" s="539"/>
      <c r="F862" s="539"/>
      <c r="G862" s="539"/>
      <c r="H862" s="540"/>
      <c r="I862" s="171"/>
      <c r="J862" s="15"/>
      <c r="K862" s="20">
        <v>0</v>
      </c>
      <c r="L862" s="16"/>
      <c r="M862" s="17" t="s">
        <v>45</v>
      </c>
      <c r="N862" s="3" t="s">
        <v>45</v>
      </c>
      <c r="O862" s="3"/>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2" s="4"/>
      <c r="S862" s="2"/>
      <c r="T862" s="267"/>
    </row>
    <row r="863" spans="1:20" ht="28.5" hidden="1" x14ac:dyDescent="0.25">
      <c r="A863" s="1"/>
      <c r="B863" s="78">
        <v>40521</v>
      </c>
      <c r="C863" s="155" t="s">
        <v>780</v>
      </c>
      <c r="D863" s="157" t="s">
        <v>781</v>
      </c>
      <c r="E863" s="140"/>
      <c r="F863" s="140" t="s">
        <v>22</v>
      </c>
      <c r="G863" s="141">
        <v>274.62</v>
      </c>
      <c r="H863" s="269">
        <v>3172410</v>
      </c>
      <c r="I863" s="171"/>
      <c r="J863" s="15"/>
      <c r="K863" s="20">
        <v>0</v>
      </c>
      <c r="L863" s="16" t="s">
        <v>447</v>
      </c>
      <c r="M863" s="17">
        <v>100</v>
      </c>
      <c r="N863" s="3" t="s">
        <v>782</v>
      </c>
      <c r="O863" s="3">
        <v>504</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3" s="16" t="s">
        <v>447</v>
      </c>
      <c r="S863" s="17">
        <v>100</v>
      </c>
      <c r="T863" s="267"/>
    </row>
    <row r="864" spans="1:20" ht="27.75" hidden="1" customHeight="1" x14ac:dyDescent="0.25">
      <c r="A864" s="1"/>
      <c r="B864" s="78">
        <v>4053</v>
      </c>
      <c r="C864" s="191">
        <v>4053</v>
      </c>
      <c r="D864" s="538" t="s">
        <v>783</v>
      </c>
      <c r="E864" s="539"/>
      <c r="F864" s="539"/>
      <c r="G864" s="539"/>
      <c r="H864" s="540"/>
      <c r="I864" s="171"/>
      <c r="J864" s="15"/>
      <c r="K864" s="20">
        <v>0</v>
      </c>
      <c r="L864" s="16"/>
      <c r="M864" s="17" t="s">
        <v>45</v>
      </c>
      <c r="N864" s="3" t="s">
        <v>45</v>
      </c>
      <c r="O864" s="3"/>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4" s="4"/>
      <c r="S864" s="2"/>
      <c r="T864" s="267"/>
    </row>
    <row r="865" spans="1:20" ht="28.5" hidden="1" x14ac:dyDescent="0.25">
      <c r="A865" s="1"/>
      <c r="B865" s="85">
        <v>40531</v>
      </c>
      <c r="C865" s="155" t="s">
        <v>784</v>
      </c>
      <c r="D865" s="157" t="s">
        <v>785</v>
      </c>
      <c r="E865" s="140"/>
      <c r="F865" s="140" t="s">
        <v>22</v>
      </c>
      <c r="G865" s="141">
        <v>3.33</v>
      </c>
      <c r="H865" s="269">
        <v>38468</v>
      </c>
      <c r="I865" s="171"/>
      <c r="J865" s="15"/>
      <c r="K865" s="20">
        <v>0</v>
      </c>
      <c r="L865" s="16" t="s">
        <v>447</v>
      </c>
      <c r="M865" s="17">
        <v>100</v>
      </c>
      <c r="N865" s="3" t="s">
        <v>782</v>
      </c>
      <c r="O865" s="3">
        <v>790</v>
      </c>
      <c r="P865" s="121"/>
      <c r="Q8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5" s="16" t="s">
        <v>447</v>
      </c>
      <c r="S865" s="17">
        <v>100</v>
      </c>
      <c r="T865" s="267"/>
    </row>
    <row r="866" spans="1:20" ht="28.5" hidden="1" x14ac:dyDescent="0.25">
      <c r="A866" s="1"/>
      <c r="B866" s="78">
        <v>40532</v>
      </c>
      <c r="C866" s="155" t="s">
        <v>786</v>
      </c>
      <c r="D866" s="157" t="s">
        <v>787</v>
      </c>
      <c r="E866" s="140"/>
      <c r="F866" s="140" t="s">
        <v>22</v>
      </c>
      <c r="G866" s="141">
        <v>2.8</v>
      </c>
      <c r="H866" s="269">
        <v>32346</v>
      </c>
      <c r="I866" s="171"/>
      <c r="J866" s="15"/>
      <c r="K866" s="20">
        <v>0</v>
      </c>
      <c r="L866" s="16" t="s">
        <v>447</v>
      </c>
      <c r="M866" s="17">
        <v>100</v>
      </c>
      <c r="N866" s="3" t="s">
        <v>782</v>
      </c>
      <c r="O866" s="3">
        <v>790</v>
      </c>
      <c r="P866" s="121"/>
      <c r="Q8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6" s="16" t="s">
        <v>447</v>
      </c>
      <c r="S866" s="17">
        <v>100</v>
      </c>
      <c r="T866" s="267"/>
    </row>
    <row r="867" spans="1:20" ht="28.5" hidden="1" x14ac:dyDescent="0.25">
      <c r="A867" s="1"/>
      <c r="B867" s="78">
        <v>40535</v>
      </c>
      <c r="C867" s="155" t="s">
        <v>788</v>
      </c>
      <c r="D867" s="157" t="s">
        <v>789</v>
      </c>
      <c r="E867" s="140"/>
      <c r="F867" s="140" t="s">
        <v>22</v>
      </c>
      <c r="G867" s="141">
        <v>4.5</v>
      </c>
      <c r="H867" s="269">
        <v>51984</v>
      </c>
      <c r="I867" s="171"/>
      <c r="J867" s="15"/>
      <c r="K867" s="20">
        <v>0</v>
      </c>
      <c r="L867" s="16" t="s">
        <v>447</v>
      </c>
      <c r="M867" s="17">
        <v>100</v>
      </c>
      <c r="N867" s="3" t="s">
        <v>782</v>
      </c>
      <c r="O867" s="3">
        <v>790</v>
      </c>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7" s="16" t="s">
        <v>447</v>
      </c>
      <c r="S867" s="17">
        <v>100</v>
      </c>
      <c r="T867" s="267"/>
    </row>
    <row r="868" spans="1:20" ht="28.5" hidden="1" x14ac:dyDescent="0.25">
      <c r="A868" s="1"/>
      <c r="B868" s="78">
        <v>40536</v>
      </c>
      <c r="C868" s="155" t="s">
        <v>790</v>
      </c>
      <c r="D868" s="157" t="s">
        <v>791</v>
      </c>
      <c r="E868" s="140"/>
      <c r="F868" s="140" t="s">
        <v>22</v>
      </c>
      <c r="G868" s="141">
        <v>3.79</v>
      </c>
      <c r="H868" s="269">
        <v>43782</v>
      </c>
      <c r="I868" s="171"/>
      <c r="J868" s="15"/>
      <c r="K868" s="20">
        <v>0</v>
      </c>
      <c r="L868" s="16" t="s">
        <v>447</v>
      </c>
      <c r="M868" s="17">
        <v>100</v>
      </c>
      <c r="N868" s="3" t="s">
        <v>782</v>
      </c>
      <c r="O868" s="3">
        <v>790</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68" s="16" t="s">
        <v>447</v>
      </c>
      <c r="S868" s="17">
        <v>100</v>
      </c>
      <c r="T868" s="267"/>
    </row>
    <row r="869" spans="1:20" ht="42.75" hidden="1" x14ac:dyDescent="0.25">
      <c r="A869" s="1"/>
      <c r="B869" s="78">
        <v>40537</v>
      </c>
      <c r="C869" s="155" t="s">
        <v>792</v>
      </c>
      <c r="D869" s="157" t="s">
        <v>793</v>
      </c>
      <c r="E869" s="140"/>
      <c r="F869" s="140" t="s">
        <v>22</v>
      </c>
      <c r="G869" s="141">
        <v>9.9700000000000006</v>
      </c>
      <c r="H869" s="269">
        <v>115173</v>
      </c>
      <c r="I869" s="171"/>
      <c r="J869" s="15"/>
      <c r="K869" s="20">
        <v>0</v>
      </c>
      <c r="L869" s="16" t="s">
        <v>447</v>
      </c>
      <c r="M869" s="17">
        <v>100</v>
      </c>
      <c r="N869" s="3" t="s">
        <v>782</v>
      </c>
      <c r="O869" s="3">
        <v>790</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9" s="16" t="s">
        <v>447</v>
      </c>
      <c r="S869" s="17">
        <v>100</v>
      </c>
      <c r="T869" s="267"/>
    </row>
    <row r="870" spans="1:20" ht="42.75" hidden="1" x14ac:dyDescent="0.25">
      <c r="A870" s="1"/>
      <c r="B870" s="78">
        <v>40538</v>
      </c>
      <c r="C870" s="155" t="s">
        <v>794</v>
      </c>
      <c r="D870" s="157" t="s">
        <v>795</v>
      </c>
      <c r="E870" s="140"/>
      <c r="F870" s="140" t="s">
        <v>22</v>
      </c>
      <c r="G870" s="141">
        <v>8.4</v>
      </c>
      <c r="H870" s="269">
        <v>97037</v>
      </c>
      <c r="I870" s="171"/>
      <c r="J870" s="15"/>
      <c r="K870" s="20">
        <v>0</v>
      </c>
      <c r="L870" s="16" t="s">
        <v>447</v>
      </c>
      <c r="M870" s="17">
        <v>100</v>
      </c>
      <c r="N870" s="3" t="s">
        <v>782</v>
      </c>
      <c r="O870" s="3">
        <v>790</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0" s="16" t="s">
        <v>447</v>
      </c>
      <c r="S870" s="17">
        <v>100</v>
      </c>
      <c r="T870" s="267"/>
    </row>
    <row r="871" spans="1:20" ht="42.75" hidden="1" x14ac:dyDescent="0.25">
      <c r="A871" s="1"/>
      <c r="B871" s="78">
        <v>40539</v>
      </c>
      <c r="C871" s="155" t="s">
        <v>796</v>
      </c>
      <c r="D871" s="157" t="s">
        <v>797</v>
      </c>
      <c r="E871" s="140"/>
      <c r="F871" s="140" t="s">
        <v>22</v>
      </c>
      <c r="G871" s="141">
        <v>13.49</v>
      </c>
      <c r="H871" s="269">
        <v>155836</v>
      </c>
      <c r="I871" s="171"/>
      <c r="J871" s="15"/>
      <c r="K871" s="20">
        <v>0</v>
      </c>
      <c r="L871" s="16" t="s">
        <v>447</v>
      </c>
      <c r="M871" s="17">
        <v>100</v>
      </c>
      <c r="N871" s="3" t="s">
        <v>782</v>
      </c>
      <c r="O871" s="3">
        <v>790</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1" s="16" t="s">
        <v>447</v>
      </c>
      <c r="S871" s="17">
        <v>100</v>
      </c>
      <c r="T871" s="267"/>
    </row>
    <row r="872" spans="1:20" ht="42.75" hidden="1" x14ac:dyDescent="0.25">
      <c r="A872" s="1"/>
      <c r="B872" s="78">
        <v>405310</v>
      </c>
      <c r="C872" s="152" t="s">
        <v>798</v>
      </c>
      <c r="D872" s="165" t="s">
        <v>799</v>
      </c>
      <c r="E872" s="150"/>
      <c r="F872" s="150" t="s">
        <v>22</v>
      </c>
      <c r="G872" s="158">
        <v>11.32</v>
      </c>
      <c r="H872" s="269">
        <v>130769</v>
      </c>
      <c r="I872" s="172"/>
      <c r="J872" s="15"/>
      <c r="K872" s="20">
        <v>0</v>
      </c>
      <c r="L872" s="16" t="s">
        <v>447</v>
      </c>
      <c r="M872" s="17">
        <v>100</v>
      </c>
      <c r="N872" s="3" t="s">
        <v>782</v>
      </c>
      <c r="O872" s="3">
        <v>790</v>
      </c>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2" s="16" t="s">
        <v>447</v>
      </c>
      <c r="S872" s="17">
        <v>100</v>
      </c>
      <c r="T872" s="267"/>
    </row>
    <row r="873" spans="1:20" ht="37.5" hidden="1" customHeight="1" x14ac:dyDescent="0.25">
      <c r="A873" s="29"/>
      <c r="B873" s="78">
        <v>4054</v>
      </c>
      <c r="C873" s="519">
        <v>4054</v>
      </c>
      <c r="D873" s="579" t="s">
        <v>800</v>
      </c>
      <c r="E873" s="161">
        <v>1</v>
      </c>
      <c r="F873" s="161" t="s">
        <v>720</v>
      </c>
      <c r="G873" s="162">
        <v>3520.03</v>
      </c>
      <c r="H873" s="269">
        <v>40663387</v>
      </c>
      <c r="I873" s="175"/>
      <c r="J873" s="15"/>
      <c r="K873" s="20">
        <v>0</v>
      </c>
      <c r="L873" s="31" t="s">
        <v>447</v>
      </c>
      <c r="M873" s="32">
        <v>100</v>
      </c>
      <c r="N873" s="3" t="s">
        <v>782</v>
      </c>
      <c r="O873" s="33">
        <v>5253</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3" s="16" t="s">
        <v>447</v>
      </c>
      <c r="S873" s="32">
        <v>100</v>
      </c>
      <c r="T873" s="267"/>
    </row>
    <row r="874" spans="1:20" ht="33.75" hidden="1" customHeight="1" x14ac:dyDescent="0.25">
      <c r="A874" s="18">
        <v>4055</v>
      </c>
      <c r="B874" s="78"/>
      <c r="C874" s="523"/>
      <c r="D874" s="574"/>
      <c r="E874" s="140">
        <v>2</v>
      </c>
      <c r="F874" s="140" t="s">
        <v>722</v>
      </c>
      <c r="G874" s="141">
        <v>5965.16</v>
      </c>
      <c r="H874" s="269">
        <v>68909528</v>
      </c>
      <c r="I874" s="184">
        <f>+G874-G873</f>
        <v>2445.1299999999997</v>
      </c>
      <c r="J874" s="91"/>
      <c r="K874" s="20">
        <v>0</v>
      </c>
      <c r="L874" s="31" t="s">
        <v>447</v>
      </c>
      <c r="M874" s="32">
        <v>100</v>
      </c>
      <c r="N874" s="3" t="s">
        <v>782</v>
      </c>
      <c r="O874" s="33"/>
      <c r="P874" s="121"/>
      <c r="Q874" s="108"/>
      <c r="R874" s="4"/>
      <c r="S874" s="2"/>
      <c r="T874" s="267"/>
    </row>
    <row r="875" spans="1:20" ht="34.5" hidden="1" customHeight="1" thickBot="1" x14ac:dyDescent="0.3">
      <c r="A875" s="18">
        <v>4056</v>
      </c>
      <c r="B875" s="78"/>
      <c r="C875" s="520"/>
      <c r="D875" s="575"/>
      <c r="E875" s="163">
        <v>3</v>
      </c>
      <c r="F875" s="163" t="s">
        <v>724</v>
      </c>
      <c r="G875" s="164">
        <v>11071.19</v>
      </c>
      <c r="H875" s="269">
        <v>127894387</v>
      </c>
      <c r="I875" s="185">
        <f>+G875-G873</f>
        <v>7551.16</v>
      </c>
      <c r="J875" s="91"/>
      <c r="K875" s="20">
        <v>0</v>
      </c>
      <c r="L875" s="31" t="s">
        <v>447</v>
      </c>
      <c r="M875" s="32">
        <v>100</v>
      </c>
      <c r="N875" s="3" t="s">
        <v>782</v>
      </c>
      <c r="O875" s="33"/>
      <c r="P875" s="121"/>
      <c r="Q875" s="108"/>
      <c r="R875" s="4"/>
      <c r="S875" s="2"/>
      <c r="T875" s="267"/>
    </row>
    <row r="876" spans="1:20" ht="24" hidden="1" customHeight="1" x14ac:dyDescent="0.25">
      <c r="A876" s="1"/>
      <c r="B876" s="78">
        <v>4057</v>
      </c>
      <c r="C876" s="160">
        <v>4057</v>
      </c>
      <c r="D876" s="550" t="s">
        <v>801</v>
      </c>
      <c r="E876" s="551"/>
      <c r="F876" s="551"/>
      <c r="G876" s="551"/>
      <c r="H876" s="552"/>
      <c r="I876" s="174"/>
      <c r="J876" s="30"/>
      <c r="K876" s="20">
        <v>0</v>
      </c>
      <c r="L876" s="16"/>
      <c r="M876" s="17" t="s">
        <v>45</v>
      </c>
      <c r="N876" s="3" t="s">
        <v>45</v>
      </c>
      <c r="O876" s="3"/>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6" s="4"/>
      <c r="S876" s="2"/>
      <c r="T876" s="267"/>
    </row>
    <row r="877" spans="1:20" ht="42.75" hidden="1" x14ac:dyDescent="0.25">
      <c r="A877" s="1"/>
      <c r="B877" s="85">
        <v>40571</v>
      </c>
      <c r="C877" s="155" t="s">
        <v>802</v>
      </c>
      <c r="D877" s="157" t="s">
        <v>803</v>
      </c>
      <c r="E877" s="140"/>
      <c r="F877" s="140" t="s">
        <v>22</v>
      </c>
      <c r="G877" s="141">
        <v>17.690000000000001</v>
      </c>
      <c r="H877" s="269">
        <v>204355</v>
      </c>
      <c r="I877" s="171"/>
      <c r="J877" s="15"/>
      <c r="K877" s="20">
        <v>0</v>
      </c>
      <c r="L877" s="16" t="s">
        <v>768</v>
      </c>
      <c r="M877" s="17">
        <v>100</v>
      </c>
      <c r="N877" s="3" t="s">
        <v>565</v>
      </c>
      <c r="O877" s="3">
        <v>1807</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7" s="16" t="s">
        <v>768</v>
      </c>
      <c r="S877" s="17">
        <v>100</v>
      </c>
      <c r="T877" s="267"/>
    </row>
    <row r="878" spans="1:20" ht="42.75" hidden="1" x14ac:dyDescent="0.25">
      <c r="A878" s="1"/>
      <c r="B878" s="78">
        <v>40572</v>
      </c>
      <c r="C878" s="155" t="s">
        <v>804</v>
      </c>
      <c r="D878" s="157" t="s">
        <v>805</v>
      </c>
      <c r="E878" s="140"/>
      <c r="F878" s="140" t="s">
        <v>22</v>
      </c>
      <c r="G878" s="141">
        <v>41.27</v>
      </c>
      <c r="H878" s="269">
        <v>476751</v>
      </c>
      <c r="I878" s="171"/>
      <c r="J878" s="15"/>
      <c r="K878" s="20">
        <v>0</v>
      </c>
      <c r="L878" s="16" t="s">
        <v>768</v>
      </c>
      <c r="M878" s="17">
        <v>100</v>
      </c>
      <c r="N878" s="3" t="s">
        <v>565</v>
      </c>
      <c r="O878" s="3">
        <v>1807</v>
      </c>
      <c r="P878" s="121"/>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78" s="16" t="s">
        <v>768</v>
      </c>
      <c r="S878" s="17">
        <v>100</v>
      </c>
      <c r="T878" s="267"/>
    </row>
    <row r="879" spans="1:20" ht="42.75" hidden="1" x14ac:dyDescent="0.25">
      <c r="A879" s="1"/>
      <c r="B879" s="78">
        <v>40573</v>
      </c>
      <c r="C879" s="155" t="s">
        <v>806</v>
      </c>
      <c r="D879" s="157" t="s">
        <v>807</v>
      </c>
      <c r="E879" s="140"/>
      <c r="F879" s="140" t="s">
        <v>22</v>
      </c>
      <c r="G879" s="141">
        <v>64.81</v>
      </c>
      <c r="H879" s="269">
        <v>748685</v>
      </c>
      <c r="I879" s="171"/>
      <c r="J879" s="15"/>
      <c r="K879" s="20">
        <v>0</v>
      </c>
      <c r="L879" s="16" t="s">
        <v>768</v>
      </c>
      <c r="M879" s="17">
        <v>100</v>
      </c>
      <c r="N879" s="3" t="s">
        <v>565</v>
      </c>
      <c r="O879" s="3">
        <v>1807</v>
      </c>
      <c r="P879" s="121"/>
      <c r="Q8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9" s="16" t="s">
        <v>768</v>
      </c>
      <c r="S879" s="17">
        <v>100</v>
      </c>
      <c r="T879" s="267"/>
    </row>
    <row r="880" spans="1:20" ht="42.75" hidden="1" x14ac:dyDescent="0.25">
      <c r="A880" s="1"/>
      <c r="B880" s="89">
        <v>40576</v>
      </c>
      <c r="C880" s="155" t="s">
        <v>808</v>
      </c>
      <c r="D880" s="157" t="s">
        <v>809</v>
      </c>
      <c r="E880" s="140"/>
      <c r="F880" s="140" t="s">
        <v>22</v>
      </c>
      <c r="G880" s="141">
        <v>88.39</v>
      </c>
      <c r="H880" s="269">
        <v>1021081</v>
      </c>
      <c r="I880" s="171"/>
      <c r="J880" s="15"/>
      <c r="K880" s="20">
        <v>0</v>
      </c>
      <c r="L880" s="16" t="s">
        <v>768</v>
      </c>
      <c r="M880" s="17">
        <v>100</v>
      </c>
      <c r="N880" s="3" t="s">
        <v>565</v>
      </c>
      <c r="O880" s="3">
        <v>1807</v>
      </c>
      <c r="P880" s="121"/>
      <c r="Q8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0" s="16" t="s">
        <v>768</v>
      </c>
      <c r="S880" s="17">
        <v>100</v>
      </c>
      <c r="T880" s="267"/>
    </row>
    <row r="881" spans="1:20" ht="24" hidden="1" customHeight="1" x14ac:dyDescent="0.25">
      <c r="A881" s="1"/>
      <c r="B881" s="78">
        <v>4058</v>
      </c>
      <c r="C881" s="191">
        <v>4058</v>
      </c>
      <c r="D881" s="538" t="s">
        <v>810</v>
      </c>
      <c r="E881" s="539"/>
      <c r="F881" s="539"/>
      <c r="G881" s="539"/>
      <c r="H881" s="540"/>
      <c r="I881" s="171"/>
      <c r="J881" s="30"/>
      <c r="K881" s="20">
        <v>0</v>
      </c>
      <c r="L881" s="16"/>
      <c r="M881" s="17" t="s">
        <v>45</v>
      </c>
      <c r="N881" s="3" t="s">
        <v>45</v>
      </c>
      <c r="O881" s="3"/>
      <c r="P881" s="121"/>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1" s="4"/>
      <c r="S881" s="2"/>
      <c r="T881" s="267"/>
    </row>
    <row r="882" spans="1:20" ht="42.75" hidden="1" x14ac:dyDescent="0.25">
      <c r="A882" s="1"/>
      <c r="B882" s="85">
        <v>40581</v>
      </c>
      <c r="C882" s="155" t="s">
        <v>811</v>
      </c>
      <c r="D882" s="157" t="s">
        <v>812</v>
      </c>
      <c r="E882" s="140"/>
      <c r="F882" s="140" t="s">
        <v>22</v>
      </c>
      <c r="G882" s="141">
        <v>17.690000000000001</v>
      </c>
      <c r="H882" s="269">
        <v>204355</v>
      </c>
      <c r="I882" s="171"/>
      <c r="J882" s="15"/>
      <c r="K882" s="20">
        <v>0</v>
      </c>
      <c r="L882" s="16" t="s">
        <v>768</v>
      </c>
      <c r="M882" s="17">
        <v>100</v>
      </c>
      <c r="N882" s="3" t="s">
        <v>565</v>
      </c>
      <c r="O882" s="3">
        <v>1807</v>
      </c>
      <c r="P882" s="121"/>
      <c r="Q8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2" s="16" t="s">
        <v>768</v>
      </c>
      <c r="S882" s="17">
        <v>100</v>
      </c>
      <c r="T882" s="267"/>
    </row>
    <row r="883" spans="1:20" ht="42.75" hidden="1" x14ac:dyDescent="0.25">
      <c r="A883" s="1"/>
      <c r="B883" s="78">
        <v>40582</v>
      </c>
      <c r="C883" s="155" t="s">
        <v>813</v>
      </c>
      <c r="D883" s="157" t="s">
        <v>814</v>
      </c>
      <c r="E883" s="140"/>
      <c r="F883" s="140" t="s">
        <v>22</v>
      </c>
      <c r="G883" s="141">
        <v>41.27</v>
      </c>
      <c r="H883" s="269">
        <v>476751</v>
      </c>
      <c r="I883" s="171"/>
      <c r="J883" s="15"/>
      <c r="K883" s="20">
        <v>0</v>
      </c>
      <c r="L883" s="16" t="s">
        <v>768</v>
      </c>
      <c r="M883" s="17">
        <v>100</v>
      </c>
      <c r="N883" s="3" t="s">
        <v>565</v>
      </c>
      <c r="O883" s="3">
        <v>1807</v>
      </c>
      <c r="P883" s="121"/>
      <c r="Q8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3" s="16" t="s">
        <v>768</v>
      </c>
      <c r="S883" s="17">
        <v>100</v>
      </c>
      <c r="T883" s="267"/>
    </row>
    <row r="884" spans="1:20" ht="42.75" hidden="1" x14ac:dyDescent="0.25">
      <c r="A884" s="1"/>
      <c r="B884" s="78">
        <v>40583</v>
      </c>
      <c r="C884" s="155" t="s">
        <v>815</v>
      </c>
      <c r="D884" s="157" t="s">
        <v>816</v>
      </c>
      <c r="E884" s="140"/>
      <c r="F884" s="140" t="s">
        <v>22</v>
      </c>
      <c r="G884" s="141">
        <v>53.02</v>
      </c>
      <c r="H884" s="269">
        <v>612487</v>
      </c>
      <c r="I884" s="171"/>
      <c r="J884" s="15"/>
      <c r="K884" s="20">
        <v>0</v>
      </c>
      <c r="L884" s="16" t="s">
        <v>768</v>
      </c>
      <c r="M884" s="17">
        <v>100</v>
      </c>
      <c r="N884" s="3" t="s">
        <v>565</v>
      </c>
      <c r="O884" s="3">
        <v>1807</v>
      </c>
      <c r="P884" s="121"/>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4" s="16" t="s">
        <v>768</v>
      </c>
      <c r="S884" s="17">
        <v>100</v>
      </c>
      <c r="T884" s="267"/>
    </row>
    <row r="885" spans="1:20" ht="42.75" hidden="1" x14ac:dyDescent="0.25">
      <c r="A885" s="1"/>
      <c r="B885" s="78">
        <v>40584</v>
      </c>
      <c r="C885" s="155" t="s">
        <v>817</v>
      </c>
      <c r="D885" s="157" t="s">
        <v>818</v>
      </c>
      <c r="E885" s="140"/>
      <c r="F885" s="140" t="s">
        <v>22</v>
      </c>
      <c r="G885" s="141">
        <v>64.81</v>
      </c>
      <c r="H885" s="269">
        <v>748685</v>
      </c>
      <c r="I885" s="171"/>
      <c r="J885" s="15"/>
      <c r="K885" s="20">
        <v>0</v>
      </c>
      <c r="L885" s="16" t="s">
        <v>768</v>
      </c>
      <c r="M885" s="17">
        <v>100</v>
      </c>
      <c r="N885" s="3" t="s">
        <v>565</v>
      </c>
      <c r="O885" s="3">
        <v>1807</v>
      </c>
      <c r="P885" s="121"/>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5" s="16" t="s">
        <v>768</v>
      </c>
      <c r="S885" s="17">
        <v>100</v>
      </c>
      <c r="T885" s="267"/>
    </row>
    <row r="886" spans="1:20" ht="28.5" hidden="1" x14ac:dyDescent="0.25">
      <c r="A886" s="1"/>
      <c r="B886" s="78">
        <v>4059</v>
      </c>
      <c r="C886" s="152">
        <v>4059</v>
      </c>
      <c r="D886" s="165" t="s">
        <v>819</v>
      </c>
      <c r="E886" s="150"/>
      <c r="F886" s="150" t="s">
        <v>22</v>
      </c>
      <c r="G886" s="158">
        <v>154.38</v>
      </c>
      <c r="H886" s="269">
        <v>1783398</v>
      </c>
      <c r="I886" s="172"/>
      <c r="J886" s="15"/>
      <c r="K886" s="20">
        <v>0</v>
      </c>
      <c r="L886" s="16" t="s">
        <v>23</v>
      </c>
      <c r="M886" s="17">
        <v>100</v>
      </c>
      <c r="N886" s="3" t="s">
        <v>565</v>
      </c>
      <c r="O886" s="3">
        <v>5256</v>
      </c>
      <c r="P886" s="121"/>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6" s="16" t="s">
        <v>23</v>
      </c>
      <c r="S886" s="17">
        <v>100</v>
      </c>
      <c r="T886" s="267"/>
    </row>
    <row r="887" spans="1:20" ht="33" hidden="1" customHeight="1" x14ac:dyDescent="0.25">
      <c r="A887" s="29"/>
      <c r="B887" s="124">
        <v>4060</v>
      </c>
      <c r="C887" s="559">
        <v>4060</v>
      </c>
      <c r="D887" s="562" t="s">
        <v>820</v>
      </c>
      <c r="E887" s="280">
        <v>1</v>
      </c>
      <c r="F887" s="280" t="s">
        <v>662</v>
      </c>
      <c r="G887" s="282">
        <v>3063.5</v>
      </c>
      <c r="H887" s="269">
        <v>35389552</v>
      </c>
      <c r="I887" s="283"/>
      <c r="J887" s="115"/>
      <c r="K887" s="273">
        <v>0</v>
      </c>
      <c r="L887" s="16" t="s">
        <v>23</v>
      </c>
      <c r="M887" s="17">
        <v>100</v>
      </c>
      <c r="N887" s="3" t="s">
        <v>565</v>
      </c>
      <c r="O887" s="3">
        <v>243</v>
      </c>
      <c r="P887" s="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7" s="16" t="s">
        <v>23</v>
      </c>
      <c r="S887" s="17">
        <v>100</v>
      </c>
      <c r="T887" s="267"/>
    </row>
    <row r="888" spans="1:20" ht="33" hidden="1" customHeight="1" x14ac:dyDescent="0.25">
      <c r="A888" s="18">
        <v>4061</v>
      </c>
      <c r="B888" s="124"/>
      <c r="C888" s="560"/>
      <c r="D888" s="563"/>
      <c r="E888" s="19">
        <v>2</v>
      </c>
      <c r="F888" s="19" t="s">
        <v>664</v>
      </c>
      <c r="G888" s="14">
        <v>4096.49</v>
      </c>
      <c r="H888" s="269">
        <v>47322652</v>
      </c>
      <c r="I888" s="285">
        <f>+G888-G887</f>
        <v>1032.9899999999998</v>
      </c>
      <c r="J888" s="304"/>
      <c r="K888" s="273">
        <v>0</v>
      </c>
      <c r="L888" s="16" t="s">
        <v>23</v>
      </c>
      <c r="M888" s="17">
        <v>100</v>
      </c>
      <c r="N888" s="3" t="s">
        <v>565</v>
      </c>
      <c r="O888" s="3"/>
      <c r="P888" s="4"/>
      <c r="Q888" s="108"/>
      <c r="R888" s="4"/>
      <c r="S888" s="2"/>
      <c r="T888" s="267"/>
    </row>
    <row r="889" spans="1:20" ht="33" hidden="1" customHeight="1" thickBot="1" x14ac:dyDescent="0.3">
      <c r="A889" s="18">
        <v>4062</v>
      </c>
      <c r="B889" s="124"/>
      <c r="C889" s="561"/>
      <c r="D889" s="564"/>
      <c r="E889" s="287">
        <v>3</v>
      </c>
      <c r="F889" s="287" t="s">
        <v>666</v>
      </c>
      <c r="G889" s="289">
        <v>7609.26</v>
      </c>
      <c r="H889" s="269">
        <v>87902172</v>
      </c>
      <c r="I889" s="290">
        <f>+G889-G887</f>
        <v>4545.76</v>
      </c>
      <c r="J889" s="304"/>
      <c r="K889" s="273">
        <v>0</v>
      </c>
      <c r="L889" s="16" t="s">
        <v>23</v>
      </c>
      <c r="M889" s="17">
        <v>100</v>
      </c>
      <c r="N889" s="3" t="s">
        <v>565</v>
      </c>
      <c r="O889" s="3"/>
      <c r="P889" s="4"/>
      <c r="Q889" s="108"/>
      <c r="R889" s="4"/>
      <c r="S889" s="2"/>
      <c r="T889" s="267"/>
    </row>
    <row r="890" spans="1:20" ht="30" hidden="1" customHeight="1" x14ac:dyDescent="0.25">
      <c r="A890" s="29"/>
      <c r="B890" s="124">
        <v>4063</v>
      </c>
      <c r="C890" s="559">
        <v>4063</v>
      </c>
      <c r="D890" s="562" t="s">
        <v>821</v>
      </c>
      <c r="E890" s="280">
        <v>1</v>
      </c>
      <c r="F890" s="280" t="s">
        <v>662</v>
      </c>
      <c r="G890" s="282">
        <v>2398.44</v>
      </c>
      <c r="H890" s="269">
        <v>27706779</v>
      </c>
      <c r="I890" s="283"/>
      <c r="J890" s="115"/>
      <c r="K890" s="273">
        <v>0</v>
      </c>
      <c r="L890" s="16" t="s">
        <v>23</v>
      </c>
      <c r="M890" s="17">
        <v>100</v>
      </c>
      <c r="N890" s="3" t="s">
        <v>565</v>
      </c>
      <c r="O890" s="3">
        <v>5254</v>
      </c>
      <c r="P890" s="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0" s="16" t="s">
        <v>23</v>
      </c>
      <c r="S890" s="17">
        <v>100</v>
      </c>
      <c r="T890" s="267"/>
    </row>
    <row r="891" spans="1:20" ht="30" hidden="1" customHeight="1" x14ac:dyDescent="0.25">
      <c r="A891" s="18">
        <v>4064</v>
      </c>
      <c r="B891" s="124"/>
      <c r="C891" s="560"/>
      <c r="D891" s="563"/>
      <c r="E891" s="19">
        <v>2</v>
      </c>
      <c r="F891" s="19" t="s">
        <v>664</v>
      </c>
      <c r="G891" s="14">
        <v>3148.41</v>
      </c>
      <c r="H891" s="269">
        <v>36370432</v>
      </c>
      <c r="I891" s="285">
        <f>+G891-G890</f>
        <v>749.9699999999998</v>
      </c>
      <c r="J891" s="304"/>
      <c r="K891" s="273">
        <v>0</v>
      </c>
      <c r="L891" s="16" t="s">
        <v>23</v>
      </c>
      <c r="M891" s="17">
        <v>100</v>
      </c>
      <c r="N891" s="3" t="s">
        <v>565</v>
      </c>
      <c r="O891" s="3"/>
      <c r="P891" s="4"/>
      <c r="Q891" s="108"/>
      <c r="R891" s="4"/>
      <c r="S891" s="2"/>
      <c r="T891" s="267"/>
    </row>
    <row r="892" spans="1:20" ht="30" hidden="1" customHeight="1" thickBot="1" x14ac:dyDescent="0.3">
      <c r="A892" s="18">
        <v>4065</v>
      </c>
      <c r="B892" s="124"/>
      <c r="C892" s="561"/>
      <c r="D892" s="564"/>
      <c r="E892" s="287">
        <v>3</v>
      </c>
      <c r="F892" s="287" t="s">
        <v>666</v>
      </c>
      <c r="G892" s="289">
        <v>6289.74</v>
      </c>
      <c r="H892" s="269">
        <v>72659076</v>
      </c>
      <c r="I892" s="290">
        <f>+G892-G890</f>
        <v>3891.2999999999997</v>
      </c>
      <c r="J892" s="304"/>
      <c r="K892" s="273">
        <v>0</v>
      </c>
      <c r="L892" s="16" t="s">
        <v>23</v>
      </c>
      <c r="M892" s="17">
        <v>100</v>
      </c>
      <c r="N892" s="3" t="s">
        <v>565</v>
      </c>
      <c r="O892" s="3"/>
      <c r="P892" s="4"/>
      <c r="Q892" s="108"/>
      <c r="R892" s="4"/>
      <c r="S892" s="2"/>
      <c r="T892" s="267"/>
    </row>
    <row r="893" spans="1:20" ht="42.75" hidden="1" x14ac:dyDescent="0.25">
      <c r="A893" s="1"/>
      <c r="B893" s="124">
        <v>40691</v>
      </c>
      <c r="C893" s="204" t="s">
        <v>822</v>
      </c>
      <c r="D893" s="205" t="s">
        <v>823</v>
      </c>
      <c r="E893" s="151"/>
      <c r="F893" s="151" t="s">
        <v>22</v>
      </c>
      <c r="G893" s="195">
        <v>677.36</v>
      </c>
      <c r="H893" s="269">
        <v>7824863</v>
      </c>
      <c r="I893" s="174"/>
      <c r="J893" s="15"/>
      <c r="K893" s="20">
        <v>0</v>
      </c>
      <c r="L893" s="31" t="s">
        <v>318</v>
      </c>
      <c r="M893" s="32">
        <v>100</v>
      </c>
      <c r="N893" s="33" t="s">
        <v>565</v>
      </c>
      <c r="O893" s="33">
        <v>424</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3" s="16" t="s">
        <v>318</v>
      </c>
      <c r="S893" s="32">
        <v>100</v>
      </c>
      <c r="T893" s="267"/>
    </row>
    <row r="894" spans="1:20" hidden="1" x14ac:dyDescent="0.25">
      <c r="A894" s="1"/>
      <c r="B894" s="125">
        <v>4070</v>
      </c>
      <c r="C894" s="155">
        <v>4070</v>
      </c>
      <c r="D894" s="157" t="s">
        <v>824</v>
      </c>
      <c r="E894" s="140"/>
      <c r="F894" s="140" t="s">
        <v>22</v>
      </c>
      <c r="G894" s="141">
        <v>1613.65</v>
      </c>
      <c r="H894" s="269">
        <v>18640885</v>
      </c>
      <c r="I894" s="171"/>
      <c r="J894" s="15"/>
      <c r="K894" s="20">
        <v>0</v>
      </c>
      <c r="L894" s="31" t="s">
        <v>23</v>
      </c>
      <c r="M894" s="32">
        <v>100</v>
      </c>
      <c r="N894" s="33" t="s">
        <v>565</v>
      </c>
      <c r="O894" s="33">
        <v>225</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4" s="16" t="s">
        <v>23</v>
      </c>
      <c r="S894" s="32">
        <v>100</v>
      </c>
      <c r="T894" s="267"/>
    </row>
    <row r="895" spans="1:20" hidden="1" x14ac:dyDescent="0.25">
      <c r="A895" s="1"/>
      <c r="B895" s="124">
        <v>4071</v>
      </c>
      <c r="C895" s="215">
        <v>4071</v>
      </c>
      <c r="D895" s="538" t="s">
        <v>825</v>
      </c>
      <c r="E895" s="539"/>
      <c r="F895" s="539"/>
      <c r="G895" s="539"/>
      <c r="H895" s="540"/>
      <c r="I895" s="171"/>
      <c r="J895" s="30"/>
      <c r="K895" s="20">
        <v>0</v>
      </c>
      <c r="L895" s="31"/>
      <c r="M895" s="32" t="s">
        <v>45</v>
      </c>
      <c r="N895" s="33" t="s">
        <v>45</v>
      </c>
      <c r="O895" s="33"/>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5" s="4"/>
      <c r="S895" s="2"/>
      <c r="T895" s="267"/>
    </row>
    <row r="896" spans="1:20" ht="28.5" hidden="1" x14ac:dyDescent="0.25">
      <c r="A896" s="1"/>
      <c r="B896" s="126">
        <v>40711</v>
      </c>
      <c r="C896" s="155" t="s">
        <v>826</v>
      </c>
      <c r="D896" s="157" t="s">
        <v>827</v>
      </c>
      <c r="E896" s="140"/>
      <c r="F896" s="140" t="s">
        <v>22</v>
      </c>
      <c r="G896" s="141">
        <v>3.04</v>
      </c>
      <c r="H896" s="269">
        <v>35118</v>
      </c>
      <c r="I896" s="171"/>
      <c r="J896" s="15"/>
      <c r="K896" s="20">
        <v>0</v>
      </c>
      <c r="L896" s="31" t="s">
        <v>447</v>
      </c>
      <c r="M896" s="32">
        <v>100</v>
      </c>
      <c r="N896" s="33" t="s">
        <v>782</v>
      </c>
      <c r="O896" s="33">
        <v>5257</v>
      </c>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6" s="16" t="s">
        <v>447</v>
      </c>
      <c r="S896" s="32">
        <v>100</v>
      </c>
      <c r="T896" s="267"/>
    </row>
    <row r="897" spans="1:20" ht="28.5" hidden="1" x14ac:dyDescent="0.25">
      <c r="A897" s="1"/>
      <c r="B897" s="124">
        <v>40712</v>
      </c>
      <c r="C897" s="155" t="s">
        <v>828</v>
      </c>
      <c r="D897" s="157" t="s">
        <v>829</v>
      </c>
      <c r="E897" s="140"/>
      <c r="F897" s="140" t="s">
        <v>22</v>
      </c>
      <c r="G897" s="141">
        <v>4.88</v>
      </c>
      <c r="H897" s="269">
        <v>56374</v>
      </c>
      <c r="I897" s="171"/>
      <c r="J897" s="15"/>
      <c r="K897" s="20">
        <v>0</v>
      </c>
      <c r="L897" s="31" t="s">
        <v>447</v>
      </c>
      <c r="M897" s="32">
        <v>100</v>
      </c>
      <c r="N897" s="33" t="s">
        <v>782</v>
      </c>
      <c r="O897" s="33">
        <v>5257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7" s="16" t="s">
        <v>447</v>
      </c>
      <c r="S897" s="32">
        <v>100</v>
      </c>
      <c r="T897" s="267"/>
    </row>
    <row r="898" spans="1:20" ht="28.5" hidden="1" x14ac:dyDescent="0.25">
      <c r="A898" s="1"/>
      <c r="B898" s="124">
        <v>40713</v>
      </c>
      <c r="C898" s="155" t="s">
        <v>830</v>
      </c>
      <c r="D898" s="157" t="s">
        <v>831</v>
      </c>
      <c r="E898" s="140"/>
      <c r="F898" s="140" t="s">
        <v>22</v>
      </c>
      <c r="G898" s="141">
        <v>9.5</v>
      </c>
      <c r="H898" s="269">
        <v>109744</v>
      </c>
      <c r="I898" s="171"/>
      <c r="J898" s="15"/>
      <c r="K898" s="20">
        <v>0</v>
      </c>
      <c r="L898" s="31" t="s">
        <v>447</v>
      </c>
      <c r="M898" s="32">
        <v>100</v>
      </c>
      <c r="N898" s="33" t="s">
        <v>782</v>
      </c>
      <c r="O898" s="33">
        <v>5257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98" s="16" t="s">
        <v>447</v>
      </c>
      <c r="S898" s="32">
        <v>100</v>
      </c>
      <c r="T898" s="267"/>
    </row>
    <row r="899" spans="1:20" ht="28.5" hidden="1" x14ac:dyDescent="0.25">
      <c r="A899" s="1"/>
      <c r="B899" s="124">
        <v>40714</v>
      </c>
      <c r="C899" s="155" t="s">
        <v>832</v>
      </c>
      <c r="D899" s="157" t="s">
        <v>833</v>
      </c>
      <c r="E899" s="140"/>
      <c r="F899" s="140" t="s">
        <v>22</v>
      </c>
      <c r="G899" s="141">
        <v>12.43</v>
      </c>
      <c r="H899" s="269">
        <v>143591</v>
      </c>
      <c r="I899" s="171"/>
      <c r="J899" s="15"/>
      <c r="K899" s="20">
        <v>0</v>
      </c>
      <c r="L899" s="31" t="s">
        <v>447</v>
      </c>
      <c r="M899" s="32">
        <v>100</v>
      </c>
      <c r="N899" s="33" t="s">
        <v>782</v>
      </c>
      <c r="O899" s="33">
        <v>5257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9" s="16" t="s">
        <v>447</v>
      </c>
      <c r="S899" s="32">
        <v>100</v>
      </c>
      <c r="T899" s="267"/>
    </row>
    <row r="900" spans="1:20" ht="28.5" hidden="1" x14ac:dyDescent="0.25">
      <c r="A900" s="1"/>
      <c r="B900" s="124">
        <v>40715</v>
      </c>
      <c r="C900" s="155" t="s">
        <v>834</v>
      </c>
      <c r="D900" s="157" t="s">
        <v>835</v>
      </c>
      <c r="E900" s="140"/>
      <c r="F900" s="140" t="s">
        <v>22</v>
      </c>
      <c r="G900" s="141">
        <v>1.98</v>
      </c>
      <c r="H900" s="269">
        <v>22873</v>
      </c>
      <c r="I900" s="171"/>
      <c r="J900" s="15"/>
      <c r="K900" s="20">
        <v>0</v>
      </c>
      <c r="L900" s="31" t="s">
        <v>447</v>
      </c>
      <c r="M900" s="32">
        <v>100</v>
      </c>
      <c r="N900" s="33" t="s">
        <v>782</v>
      </c>
      <c r="O900" s="33">
        <v>5257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0" s="16" t="s">
        <v>447</v>
      </c>
      <c r="S900" s="32">
        <v>100</v>
      </c>
      <c r="T900" s="267"/>
    </row>
    <row r="901" spans="1:20" ht="28.5" hidden="1" x14ac:dyDescent="0.25">
      <c r="A901" s="1"/>
      <c r="B901" s="124">
        <v>40716</v>
      </c>
      <c r="C901" s="155" t="s">
        <v>836</v>
      </c>
      <c r="D901" s="157" t="s">
        <v>837</v>
      </c>
      <c r="E901" s="140"/>
      <c r="F901" s="140" t="s">
        <v>22</v>
      </c>
      <c r="G901" s="141">
        <v>3.4</v>
      </c>
      <c r="H901" s="269">
        <v>39277</v>
      </c>
      <c r="I901" s="171"/>
      <c r="J901" s="15"/>
      <c r="K901" s="20">
        <v>0</v>
      </c>
      <c r="L901" s="31" t="s">
        <v>447</v>
      </c>
      <c r="M901" s="32">
        <v>100</v>
      </c>
      <c r="N901" s="33" t="s">
        <v>782</v>
      </c>
      <c r="O901" s="33">
        <v>5257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1" s="16" t="s">
        <v>447</v>
      </c>
      <c r="S901" s="32">
        <v>100</v>
      </c>
      <c r="T901" s="267"/>
    </row>
    <row r="902" spans="1:20" ht="28.5" hidden="1" x14ac:dyDescent="0.25">
      <c r="A902" s="1"/>
      <c r="B902" s="124">
        <v>40717</v>
      </c>
      <c r="C902" s="155" t="s">
        <v>838</v>
      </c>
      <c r="D902" s="157" t="s">
        <v>839</v>
      </c>
      <c r="E902" s="140"/>
      <c r="F902" s="140" t="s">
        <v>22</v>
      </c>
      <c r="G902" s="141">
        <v>6.28</v>
      </c>
      <c r="H902" s="269">
        <v>72547</v>
      </c>
      <c r="I902" s="171"/>
      <c r="J902" s="15"/>
      <c r="K902" s="20">
        <v>0</v>
      </c>
      <c r="L902" s="31" t="s">
        <v>447</v>
      </c>
      <c r="M902" s="32">
        <v>100</v>
      </c>
      <c r="N902" s="33" t="s">
        <v>782</v>
      </c>
      <c r="O902" s="33">
        <v>5257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2" s="16" t="s">
        <v>447</v>
      </c>
      <c r="S902" s="32">
        <v>100</v>
      </c>
      <c r="T902" s="267"/>
    </row>
    <row r="903" spans="1:20" ht="28.5" hidden="1" x14ac:dyDescent="0.25">
      <c r="A903" s="1"/>
      <c r="B903" s="124">
        <v>40718</v>
      </c>
      <c r="C903" s="155" t="s">
        <v>840</v>
      </c>
      <c r="D903" s="157" t="s">
        <v>841</v>
      </c>
      <c r="E903" s="140"/>
      <c r="F903" s="140" t="s">
        <v>22</v>
      </c>
      <c r="G903" s="141">
        <v>8.06</v>
      </c>
      <c r="H903" s="269">
        <v>93109</v>
      </c>
      <c r="I903" s="171"/>
      <c r="J903" s="15"/>
      <c r="K903" s="20">
        <v>0</v>
      </c>
      <c r="L903" s="31" t="s">
        <v>447</v>
      </c>
      <c r="M903" s="32">
        <v>100</v>
      </c>
      <c r="N903" s="33" t="s">
        <v>782</v>
      </c>
      <c r="O903" s="33">
        <v>5257</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3" s="16" t="s">
        <v>447</v>
      </c>
      <c r="S903" s="32">
        <v>100</v>
      </c>
      <c r="T903" s="267"/>
    </row>
    <row r="904" spans="1:20" ht="42.75" hidden="1" x14ac:dyDescent="0.25">
      <c r="A904" s="1"/>
      <c r="B904" s="127">
        <v>4072</v>
      </c>
      <c r="C904" s="155">
        <v>4072</v>
      </c>
      <c r="D904" s="157" t="s">
        <v>842</v>
      </c>
      <c r="E904" s="140"/>
      <c r="F904" s="140" t="s">
        <v>22</v>
      </c>
      <c r="G904" s="141">
        <v>28.25</v>
      </c>
      <c r="H904" s="269">
        <v>326344</v>
      </c>
      <c r="I904" s="171"/>
      <c r="J904" s="15"/>
      <c r="K904" s="20">
        <v>0</v>
      </c>
      <c r="L904" s="31" t="s">
        <v>447</v>
      </c>
      <c r="M904" s="32">
        <v>100</v>
      </c>
      <c r="N904" s="33" t="s">
        <v>782</v>
      </c>
      <c r="O904" s="33">
        <v>1807</v>
      </c>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4" s="16" t="s">
        <v>447</v>
      </c>
      <c r="S904" s="32">
        <v>100</v>
      </c>
      <c r="T904" s="267"/>
    </row>
    <row r="905" spans="1:20" ht="54" hidden="1" customHeight="1" x14ac:dyDescent="0.25">
      <c r="A905" s="1"/>
      <c r="B905" s="78">
        <v>4073</v>
      </c>
      <c r="C905" s="191">
        <v>4073</v>
      </c>
      <c r="D905" s="538" t="s">
        <v>843</v>
      </c>
      <c r="E905" s="539"/>
      <c r="F905" s="539"/>
      <c r="G905" s="539"/>
      <c r="H905" s="540"/>
      <c r="I905" s="171"/>
      <c r="J905" s="30"/>
      <c r="K905" s="20">
        <v>0</v>
      </c>
      <c r="L905" s="128"/>
      <c r="M905" s="129" t="s">
        <v>45</v>
      </c>
      <c r="N905" s="130" t="s">
        <v>45</v>
      </c>
      <c r="O905" s="130"/>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5" s="4"/>
      <c r="S905" s="2"/>
      <c r="T905" s="267"/>
    </row>
    <row r="906" spans="1:20" ht="57.75" hidden="1" customHeight="1" x14ac:dyDescent="0.25">
      <c r="A906" s="1"/>
      <c r="B906" s="85">
        <v>40731</v>
      </c>
      <c r="C906" s="155" t="s">
        <v>844</v>
      </c>
      <c r="D906" s="157" t="s">
        <v>845</v>
      </c>
      <c r="E906" s="140"/>
      <c r="F906" s="140" t="s">
        <v>22</v>
      </c>
      <c r="G906" s="141">
        <v>26.25</v>
      </c>
      <c r="H906" s="269">
        <v>303240</v>
      </c>
      <c r="I906" s="171"/>
      <c r="J906" s="15"/>
      <c r="K906" s="20">
        <v>0</v>
      </c>
      <c r="L906" s="31" t="s">
        <v>768</v>
      </c>
      <c r="M906" s="32">
        <v>100</v>
      </c>
      <c r="N906" s="33" t="s">
        <v>565</v>
      </c>
      <c r="O906" s="33">
        <v>1807</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6" s="16" t="s">
        <v>768</v>
      </c>
      <c r="S906" s="32">
        <v>100</v>
      </c>
      <c r="T906" s="267"/>
    </row>
    <row r="907" spans="1:20" ht="69.75" hidden="1" customHeight="1" x14ac:dyDescent="0.25">
      <c r="A907" s="1"/>
      <c r="B907" s="78">
        <v>40732</v>
      </c>
      <c r="C907" s="155" t="s">
        <v>846</v>
      </c>
      <c r="D907" s="157" t="s">
        <v>847</v>
      </c>
      <c r="E907" s="140"/>
      <c r="F907" s="140" t="s">
        <v>22</v>
      </c>
      <c r="G907" s="141">
        <v>30.45</v>
      </c>
      <c r="H907" s="269">
        <v>351758</v>
      </c>
      <c r="I907" s="171"/>
      <c r="J907" s="15"/>
      <c r="K907" s="20">
        <v>0</v>
      </c>
      <c r="L907" s="31" t="s">
        <v>768</v>
      </c>
      <c r="M907" s="32">
        <v>100</v>
      </c>
      <c r="N907" s="33" t="s">
        <v>565</v>
      </c>
      <c r="O907" s="33">
        <v>1807</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7" s="16" t="s">
        <v>768</v>
      </c>
      <c r="S907" s="32">
        <v>100</v>
      </c>
      <c r="T907" s="267"/>
    </row>
    <row r="908" spans="1:20" ht="71.25" hidden="1" customHeight="1" x14ac:dyDescent="0.25">
      <c r="A908" s="1"/>
      <c r="B908" s="78">
        <v>40733</v>
      </c>
      <c r="C908" s="155" t="s">
        <v>848</v>
      </c>
      <c r="D908" s="157" t="s">
        <v>849</v>
      </c>
      <c r="E908" s="140"/>
      <c r="F908" s="140" t="s">
        <v>22</v>
      </c>
      <c r="G908" s="141">
        <v>35.880000000000003</v>
      </c>
      <c r="H908" s="269">
        <v>414486</v>
      </c>
      <c r="I908" s="171"/>
      <c r="J908" s="15"/>
      <c r="K908" s="20">
        <v>0</v>
      </c>
      <c r="L908" s="31" t="s">
        <v>768</v>
      </c>
      <c r="M908" s="32">
        <v>100</v>
      </c>
      <c r="N908" s="33" t="s">
        <v>565</v>
      </c>
      <c r="O908" s="33">
        <v>1807</v>
      </c>
      <c r="P908" s="34"/>
      <c r="Q9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08" s="16" t="s">
        <v>768</v>
      </c>
      <c r="S908" s="32">
        <v>100</v>
      </c>
      <c r="T908" s="267"/>
    </row>
    <row r="909" spans="1:20" ht="75" hidden="1" customHeight="1" x14ac:dyDescent="0.25">
      <c r="A909" s="1"/>
      <c r="B909" s="78">
        <v>40734</v>
      </c>
      <c r="C909" s="155" t="s">
        <v>850</v>
      </c>
      <c r="D909" s="157" t="s">
        <v>851</v>
      </c>
      <c r="E909" s="140"/>
      <c r="F909" s="140" t="s">
        <v>22</v>
      </c>
      <c r="G909" s="141">
        <v>40.29</v>
      </c>
      <c r="H909" s="269">
        <v>465430</v>
      </c>
      <c r="I909" s="171"/>
      <c r="J909" s="15"/>
      <c r="K909" s="20">
        <v>0</v>
      </c>
      <c r="L909" s="31" t="s">
        <v>768</v>
      </c>
      <c r="M909" s="32">
        <v>100</v>
      </c>
      <c r="N909" s="33" t="s">
        <v>565</v>
      </c>
      <c r="O909" s="33">
        <v>1807</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9" s="16" t="s">
        <v>768</v>
      </c>
      <c r="S909" s="32">
        <v>100</v>
      </c>
      <c r="T909" s="267"/>
    </row>
    <row r="910" spans="1:20" ht="75.75" hidden="1" customHeight="1" x14ac:dyDescent="0.25">
      <c r="A910" s="1"/>
      <c r="B910" s="78">
        <v>40735</v>
      </c>
      <c r="C910" s="155" t="s">
        <v>852</v>
      </c>
      <c r="D910" s="157" t="s">
        <v>853</v>
      </c>
      <c r="E910" s="140"/>
      <c r="F910" s="140" t="s">
        <v>22</v>
      </c>
      <c r="G910" s="141">
        <v>45.08</v>
      </c>
      <c r="H910" s="269">
        <v>520764</v>
      </c>
      <c r="I910" s="171"/>
      <c r="J910" s="15"/>
      <c r="K910" s="20">
        <v>0</v>
      </c>
      <c r="L910" s="31" t="s">
        <v>768</v>
      </c>
      <c r="M910" s="32">
        <v>100</v>
      </c>
      <c r="N910" s="33" t="s">
        <v>565</v>
      </c>
      <c r="O910" s="33">
        <v>1807</v>
      </c>
      <c r="P910" s="34"/>
      <c r="Q9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0" s="16" t="s">
        <v>768</v>
      </c>
      <c r="S910" s="32">
        <v>100</v>
      </c>
      <c r="T910" s="267"/>
    </row>
    <row r="911" spans="1:20" ht="77.25" hidden="1" customHeight="1" x14ac:dyDescent="0.25">
      <c r="A911" s="1"/>
      <c r="B911" s="78">
        <v>40736</v>
      </c>
      <c r="C911" s="155" t="s">
        <v>854</v>
      </c>
      <c r="D911" s="157" t="s">
        <v>855</v>
      </c>
      <c r="E911" s="140"/>
      <c r="F911" s="140" t="s">
        <v>22</v>
      </c>
      <c r="G911" s="141">
        <v>50.13</v>
      </c>
      <c r="H911" s="269">
        <v>579102</v>
      </c>
      <c r="I911" s="171"/>
      <c r="J911" s="15"/>
      <c r="K911" s="20">
        <v>0</v>
      </c>
      <c r="L911" s="31" t="s">
        <v>768</v>
      </c>
      <c r="M911" s="32">
        <v>100</v>
      </c>
      <c r="N911" s="33" t="s">
        <v>565</v>
      </c>
      <c r="O911" s="33">
        <v>1807</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1" s="16" t="s">
        <v>768</v>
      </c>
      <c r="S911" s="32">
        <v>100</v>
      </c>
      <c r="T911" s="267"/>
    </row>
    <row r="912" spans="1:20" hidden="1" x14ac:dyDescent="0.25">
      <c r="A912" s="1"/>
      <c r="B912" s="78">
        <v>4074</v>
      </c>
      <c r="C912" s="155">
        <v>4074</v>
      </c>
      <c r="D912" s="157" t="s">
        <v>856</v>
      </c>
      <c r="E912" s="140"/>
      <c r="F912" s="140" t="s">
        <v>22</v>
      </c>
      <c r="G912" s="141">
        <v>755.99</v>
      </c>
      <c r="H912" s="269">
        <v>8733196</v>
      </c>
      <c r="I912" s="171"/>
      <c r="J912" s="15"/>
      <c r="K912" s="20">
        <v>0</v>
      </c>
      <c r="L912" s="31" t="s">
        <v>447</v>
      </c>
      <c r="M912" s="32">
        <v>100</v>
      </c>
      <c r="N912" s="33" t="s">
        <v>565</v>
      </c>
      <c r="O912" s="33">
        <v>239</v>
      </c>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2" s="16" t="s">
        <v>447</v>
      </c>
      <c r="S912" s="32">
        <v>100</v>
      </c>
      <c r="T912" s="267"/>
    </row>
    <row r="913" spans="1:20" hidden="1" x14ac:dyDescent="0.25">
      <c r="A913" s="1"/>
      <c r="B913" s="78">
        <v>4075</v>
      </c>
      <c r="C913" s="191">
        <v>4075</v>
      </c>
      <c r="D913" s="538" t="s">
        <v>857</v>
      </c>
      <c r="E913" s="539"/>
      <c r="F913" s="539"/>
      <c r="G913" s="539"/>
      <c r="H913" s="540"/>
      <c r="I913" s="171"/>
      <c r="J913" s="30"/>
      <c r="K913" s="20">
        <v>0</v>
      </c>
      <c r="L913" s="31"/>
      <c r="M913" s="32" t="s">
        <v>45</v>
      </c>
      <c r="N913" s="33" t="s">
        <v>45</v>
      </c>
      <c r="O913" s="33"/>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3" s="4"/>
      <c r="S913" s="2"/>
      <c r="T913" s="267"/>
    </row>
    <row r="914" spans="1:20" ht="28.5" hidden="1" x14ac:dyDescent="0.25">
      <c r="A914" s="1"/>
      <c r="B914" s="78">
        <v>40751</v>
      </c>
      <c r="C914" s="155" t="s">
        <v>858</v>
      </c>
      <c r="D914" s="157" t="s">
        <v>859</v>
      </c>
      <c r="E914" s="140"/>
      <c r="F914" s="140" t="s">
        <v>22</v>
      </c>
      <c r="G914" s="141">
        <v>327</v>
      </c>
      <c r="H914" s="269">
        <v>3777504</v>
      </c>
      <c r="I914" s="171"/>
      <c r="J914" s="15"/>
      <c r="K914" s="20">
        <v>0</v>
      </c>
      <c r="L914" s="31" t="s">
        <v>23</v>
      </c>
      <c r="M914" s="32">
        <v>100</v>
      </c>
      <c r="N914" s="33" t="s">
        <v>565</v>
      </c>
      <c r="O914" s="33">
        <v>239</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4" s="16" t="s">
        <v>23</v>
      </c>
      <c r="S914" s="32">
        <v>100</v>
      </c>
      <c r="T914" s="267"/>
    </row>
    <row r="915" spans="1:20" ht="28.5" hidden="1" x14ac:dyDescent="0.25">
      <c r="A915" s="1"/>
      <c r="B915" s="89">
        <v>40752</v>
      </c>
      <c r="C915" s="155" t="s">
        <v>860</v>
      </c>
      <c r="D915" s="157" t="s">
        <v>861</v>
      </c>
      <c r="E915" s="140"/>
      <c r="F915" s="140" t="s">
        <v>22</v>
      </c>
      <c r="G915" s="141">
        <v>436.29</v>
      </c>
      <c r="H915" s="269">
        <v>5040022</v>
      </c>
      <c r="I915" s="171"/>
      <c r="J915" s="15"/>
      <c r="K915" s="20">
        <v>0</v>
      </c>
      <c r="L915" s="31" t="s">
        <v>23</v>
      </c>
      <c r="M915" s="32">
        <v>100</v>
      </c>
      <c r="N915" s="33" t="s">
        <v>565</v>
      </c>
      <c r="O915" s="33">
        <v>239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5" s="16" t="s">
        <v>23</v>
      </c>
      <c r="S915" s="32">
        <v>100</v>
      </c>
      <c r="T915" s="267"/>
    </row>
    <row r="916" spans="1:20" hidden="1" x14ac:dyDescent="0.25">
      <c r="A916" s="1"/>
      <c r="B916" s="89">
        <v>4076</v>
      </c>
      <c r="C916" s="155">
        <v>4076</v>
      </c>
      <c r="D916" s="157" t="s">
        <v>862</v>
      </c>
      <c r="E916" s="140"/>
      <c r="F916" s="140" t="s">
        <v>22</v>
      </c>
      <c r="G916" s="141">
        <v>410.12</v>
      </c>
      <c r="H916" s="269">
        <v>4737706</v>
      </c>
      <c r="I916" s="171"/>
      <c r="J916" s="15"/>
      <c r="K916" s="20">
        <v>0</v>
      </c>
      <c r="L916" s="31" t="s">
        <v>23</v>
      </c>
      <c r="M916" s="32">
        <v>100</v>
      </c>
      <c r="N916" s="33" t="s">
        <v>565</v>
      </c>
      <c r="O916" s="33">
        <v>239</v>
      </c>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6" s="16" t="s">
        <v>23</v>
      </c>
      <c r="S916" s="32">
        <v>100</v>
      </c>
      <c r="T916" s="267"/>
    </row>
    <row r="917" spans="1:20" ht="54" hidden="1" customHeight="1" thickBot="1" x14ac:dyDescent="0.3">
      <c r="A917" s="1"/>
      <c r="B917" s="131">
        <v>4077</v>
      </c>
      <c r="C917" s="216">
        <v>4077</v>
      </c>
      <c r="D917" s="547" t="s">
        <v>863</v>
      </c>
      <c r="E917" s="548"/>
      <c r="F917" s="548"/>
      <c r="G917" s="548"/>
      <c r="H917" s="549"/>
      <c r="I917" s="172"/>
      <c r="J917" s="30"/>
      <c r="K917" s="20">
        <v>0</v>
      </c>
      <c r="L917" s="128"/>
      <c r="M917" s="129" t="s">
        <v>45</v>
      </c>
      <c r="N917" s="130" t="s">
        <v>45</v>
      </c>
      <c r="O917" s="130"/>
      <c r="P917" s="34"/>
      <c r="Q91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7" s="4"/>
      <c r="S917" s="38"/>
      <c r="T917" s="267"/>
    </row>
    <row r="918" spans="1:20" ht="41.25" hidden="1" customHeight="1" x14ac:dyDescent="0.25">
      <c r="A918" s="29"/>
      <c r="B918" s="132">
        <v>40771</v>
      </c>
      <c r="C918" s="519" t="s">
        <v>864</v>
      </c>
      <c r="D918" s="573" t="s">
        <v>865</v>
      </c>
      <c r="E918" s="161">
        <v>1</v>
      </c>
      <c r="F918" s="161" t="s">
        <v>866</v>
      </c>
      <c r="G918" s="162">
        <v>952.74</v>
      </c>
      <c r="H918" s="269">
        <v>11006052</v>
      </c>
      <c r="I918" s="175"/>
      <c r="J918" s="30"/>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18" s="16" t="s">
        <v>447</v>
      </c>
      <c r="S918" s="32">
        <v>100</v>
      </c>
      <c r="T918" s="267"/>
    </row>
    <row r="919" spans="1:20" ht="44.25" hidden="1" customHeight="1" thickBot="1" x14ac:dyDescent="0.3">
      <c r="A919" s="18" t="s">
        <v>867</v>
      </c>
      <c r="B919" s="133"/>
      <c r="C919" s="520"/>
      <c r="D919" s="575"/>
      <c r="E919" s="163">
        <v>2</v>
      </c>
      <c r="F919" s="163" t="s">
        <v>868</v>
      </c>
      <c r="G919" s="164">
        <v>1702.33</v>
      </c>
      <c r="H919" s="269">
        <v>19665316</v>
      </c>
      <c r="I919" s="177">
        <f>+G919-G918</f>
        <v>749.58999999999992</v>
      </c>
      <c r="J919" s="15"/>
      <c r="K919" s="20">
        <v>0</v>
      </c>
      <c r="L919" s="31" t="s">
        <v>447</v>
      </c>
      <c r="M919" s="32">
        <v>100</v>
      </c>
      <c r="N919" s="33" t="s">
        <v>565</v>
      </c>
      <c r="O919" s="33"/>
      <c r="P919" s="34"/>
      <c r="Q919" s="108"/>
      <c r="R919" s="4"/>
      <c r="S919" s="2"/>
      <c r="T919" s="267"/>
    </row>
    <row r="920" spans="1:20" ht="57" hidden="1" x14ac:dyDescent="0.25">
      <c r="A920" s="1"/>
      <c r="B920" s="134"/>
      <c r="C920" s="204" t="s">
        <v>869</v>
      </c>
      <c r="D920" s="205" t="s">
        <v>870</v>
      </c>
      <c r="E920" s="151"/>
      <c r="F920" s="151" t="s">
        <v>22</v>
      </c>
      <c r="G920" s="195">
        <v>686.4</v>
      </c>
      <c r="H920" s="269">
        <v>7929293</v>
      </c>
      <c r="I920" s="174"/>
      <c r="J920" s="15"/>
      <c r="K920" s="20">
        <v>0</v>
      </c>
      <c r="L920" s="31" t="s">
        <v>447</v>
      </c>
      <c r="M920" s="32">
        <v>100</v>
      </c>
      <c r="N920" s="33" t="s">
        <v>565</v>
      </c>
      <c r="O920" s="33">
        <v>419</v>
      </c>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0" s="16" t="s">
        <v>447</v>
      </c>
      <c r="S920" s="32">
        <v>100</v>
      </c>
      <c r="T920" s="267"/>
    </row>
    <row r="921" spans="1:20" hidden="1" x14ac:dyDescent="0.25">
      <c r="A921" s="1"/>
      <c r="B921" s="78">
        <v>4078</v>
      </c>
      <c r="C921" s="191">
        <v>4078</v>
      </c>
      <c r="D921" s="258" t="s">
        <v>871</v>
      </c>
      <c r="E921" s="259"/>
      <c r="F921" s="259"/>
      <c r="G921" s="259"/>
      <c r="H921" s="269"/>
      <c r="I921" s="171"/>
      <c r="J921" s="30"/>
      <c r="K921" s="20">
        <v>0</v>
      </c>
      <c r="L921" s="128"/>
      <c r="M921" s="135" t="s">
        <v>45</v>
      </c>
      <c r="N921" s="136" t="s">
        <v>45</v>
      </c>
      <c r="O921" s="130"/>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1" s="4"/>
      <c r="S921" s="2"/>
      <c r="T921" s="267"/>
    </row>
    <row r="922" spans="1:20" ht="42.75" hidden="1" x14ac:dyDescent="0.25">
      <c r="A922" s="1"/>
      <c r="B922" s="85">
        <v>40781</v>
      </c>
      <c r="C922" s="155" t="s">
        <v>872</v>
      </c>
      <c r="D922" s="157" t="s">
        <v>873</v>
      </c>
      <c r="E922" s="140"/>
      <c r="F922" s="140" t="s">
        <v>22</v>
      </c>
      <c r="G922" s="141">
        <v>52.59</v>
      </c>
      <c r="H922" s="269">
        <v>607520</v>
      </c>
      <c r="I922" s="171"/>
      <c r="J922" s="15"/>
      <c r="K922" s="20">
        <v>0</v>
      </c>
      <c r="L922" s="31" t="s">
        <v>595</v>
      </c>
      <c r="M922" s="32">
        <v>100</v>
      </c>
      <c r="N922" s="33" t="s">
        <v>565</v>
      </c>
      <c r="O922" s="33">
        <v>1807</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2" s="16" t="s">
        <v>768</v>
      </c>
      <c r="S922" s="32">
        <v>100</v>
      </c>
      <c r="T922" s="267"/>
    </row>
    <row r="923" spans="1:20" ht="42.75" hidden="1" x14ac:dyDescent="0.25">
      <c r="A923" s="1"/>
      <c r="B923" s="78">
        <v>40782</v>
      </c>
      <c r="C923" s="155" t="s">
        <v>874</v>
      </c>
      <c r="D923" s="157" t="s">
        <v>875</v>
      </c>
      <c r="E923" s="140"/>
      <c r="F923" s="140" t="s">
        <v>22</v>
      </c>
      <c r="G923" s="141">
        <v>81.47</v>
      </c>
      <c r="H923" s="269">
        <v>941141</v>
      </c>
      <c r="I923" s="171"/>
      <c r="J923" s="15"/>
      <c r="K923" s="20">
        <v>0</v>
      </c>
      <c r="L923" s="31" t="s">
        <v>595</v>
      </c>
      <c r="M923" s="32">
        <v>100</v>
      </c>
      <c r="N923" s="33" t="s">
        <v>565</v>
      </c>
      <c r="O923" s="33">
        <v>1807</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3" s="16" t="s">
        <v>768</v>
      </c>
      <c r="S923" s="32">
        <v>100</v>
      </c>
      <c r="T923" s="267"/>
    </row>
    <row r="924" spans="1:20" ht="42.75" hidden="1" x14ac:dyDescent="0.25">
      <c r="A924" s="1"/>
      <c r="B924" s="78">
        <v>4079</v>
      </c>
      <c r="C924" s="155">
        <v>4079</v>
      </c>
      <c r="D924" s="157" t="s">
        <v>876</v>
      </c>
      <c r="E924" s="140"/>
      <c r="F924" s="140" t="s">
        <v>22</v>
      </c>
      <c r="G924" s="141">
        <v>1791.57</v>
      </c>
      <c r="H924" s="269">
        <v>20696217</v>
      </c>
      <c r="I924" s="171"/>
      <c r="J924" s="15"/>
      <c r="K924" s="20">
        <v>0</v>
      </c>
      <c r="L924" s="31" t="s">
        <v>447</v>
      </c>
      <c r="M924" s="32">
        <v>100</v>
      </c>
      <c r="N924" s="33" t="s">
        <v>565</v>
      </c>
      <c r="O924" s="33">
        <v>419</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4" s="16" t="s">
        <v>447</v>
      </c>
      <c r="S924" s="32">
        <v>100</v>
      </c>
      <c r="T924" s="267"/>
    </row>
    <row r="925" spans="1:20" ht="30" hidden="1" customHeight="1" x14ac:dyDescent="0.25">
      <c r="A925" s="1"/>
      <c r="B925" s="78" t="e">
        <v>#REF!</v>
      </c>
      <c r="C925" s="191">
        <v>4081</v>
      </c>
      <c r="D925" s="538" t="s">
        <v>877</v>
      </c>
      <c r="E925" s="539"/>
      <c r="F925" s="539"/>
      <c r="G925" s="539"/>
      <c r="H925" s="540"/>
      <c r="I925" s="171"/>
      <c r="J925" s="30"/>
      <c r="K925" s="20">
        <v>0</v>
      </c>
      <c r="L925" s="128"/>
      <c r="M925" s="129" t="s">
        <v>45</v>
      </c>
      <c r="N925" s="130" t="s">
        <v>45</v>
      </c>
      <c r="O925" s="130"/>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5" s="4"/>
      <c r="S925" s="2"/>
      <c r="T925" s="267"/>
    </row>
    <row r="926" spans="1:20" ht="42.75" hidden="1" x14ac:dyDescent="0.25">
      <c r="A926" s="1"/>
      <c r="B926" s="78" t="e">
        <v>#REF!</v>
      </c>
      <c r="C926" s="155">
        <v>4080</v>
      </c>
      <c r="D926" s="157" t="s">
        <v>878</v>
      </c>
      <c r="E926" s="140"/>
      <c r="F926" s="140" t="s">
        <v>22</v>
      </c>
      <c r="G926" s="141">
        <v>810.79</v>
      </c>
      <c r="H926" s="269">
        <v>9366246</v>
      </c>
      <c r="I926" s="171"/>
      <c r="J926" s="15"/>
      <c r="K926" s="20">
        <v>0</v>
      </c>
      <c r="L926" s="31" t="s">
        <v>447</v>
      </c>
      <c r="M926" s="32">
        <v>100</v>
      </c>
      <c r="N926" s="33" t="s">
        <v>565</v>
      </c>
      <c r="O926" s="33">
        <v>419</v>
      </c>
      <c r="P926" s="34"/>
      <c r="Q9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6" s="16" t="s">
        <v>447</v>
      </c>
      <c r="S926" s="32">
        <v>100</v>
      </c>
      <c r="T926" s="267"/>
    </row>
    <row r="927" spans="1:20" ht="28.5" hidden="1" x14ac:dyDescent="0.25">
      <c r="A927" s="1"/>
      <c r="B927" s="78">
        <v>40812</v>
      </c>
      <c r="C927" s="155" t="s">
        <v>879</v>
      </c>
      <c r="D927" s="157" t="s">
        <v>880</v>
      </c>
      <c r="E927" s="140"/>
      <c r="F927" s="140" t="s">
        <v>22</v>
      </c>
      <c r="G927" s="141">
        <v>1790.59</v>
      </c>
      <c r="H927" s="269">
        <v>20684896</v>
      </c>
      <c r="I927" s="171"/>
      <c r="J927" s="15"/>
      <c r="K927" s="20">
        <v>0</v>
      </c>
      <c r="L927" s="31" t="s">
        <v>447</v>
      </c>
      <c r="M927" s="32">
        <v>100</v>
      </c>
      <c r="N927" s="33" t="s">
        <v>565</v>
      </c>
      <c r="O927" s="33">
        <v>419</v>
      </c>
      <c r="P927" s="34"/>
      <c r="Q9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7" s="16" t="s">
        <v>447</v>
      </c>
      <c r="S927" s="32">
        <v>100</v>
      </c>
      <c r="T927" s="267"/>
    </row>
    <row r="928" spans="1:20" ht="128.25" hidden="1" x14ac:dyDescent="0.25">
      <c r="A928" s="18" t="s">
        <v>881</v>
      </c>
      <c r="B928" s="78" t="e">
        <v>#REF!</v>
      </c>
      <c r="C928" s="155" t="s">
        <v>882</v>
      </c>
      <c r="D928" s="157" t="s">
        <v>883</v>
      </c>
      <c r="E928" s="140"/>
      <c r="F928" s="140" t="s">
        <v>22</v>
      </c>
      <c r="G928" s="141">
        <v>76.77</v>
      </c>
      <c r="H928" s="269">
        <v>886847</v>
      </c>
      <c r="I928" s="171"/>
      <c r="J928" s="15"/>
      <c r="K928" s="20">
        <v>0</v>
      </c>
      <c r="L928" s="31" t="s">
        <v>447</v>
      </c>
      <c r="M928" s="32">
        <v>100</v>
      </c>
      <c r="N928" s="33" t="s">
        <v>565</v>
      </c>
      <c r="O928" s="33">
        <v>454</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28" s="16" t="s">
        <v>447</v>
      </c>
      <c r="S928" s="32">
        <v>100</v>
      </c>
      <c r="T928" s="267"/>
    </row>
    <row r="929" spans="1:22" hidden="1" x14ac:dyDescent="0.25">
      <c r="A929" s="1"/>
      <c r="B929" s="78">
        <v>4083</v>
      </c>
      <c r="C929" s="155">
        <v>4083</v>
      </c>
      <c r="D929" s="157" t="s">
        <v>884</v>
      </c>
      <c r="E929" s="140"/>
      <c r="F929" s="140" t="s">
        <v>22</v>
      </c>
      <c r="G929" s="141">
        <v>126.94</v>
      </c>
      <c r="H929" s="269">
        <v>1466411</v>
      </c>
      <c r="I929" s="171"/>
      <c r="J929" s="15"/>
      <c r="K929" s="20">
        <v>0</v>
      </c>
      <c r="L929" s="31" t="s">
        <v>23</v>
      </c>
      <c r="M929" s="32">
        <v>100</v>
      </c>
      <c r="N929" s="33" t="s">
        <v>565</v>
      </c>
      <c r="O929" s="33"/>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9" s="16" t="s">
        <v>23</v>
      </c>
      <c r="S929" s="32">
        <v>100</v>
      </c>
      <c r="T929" s="267"/>
    </row>
    <row r="930" spans="1:22" ht="28.5" hidden="1" x14ac:dyDescent="0.25">
      <c r="A930" s="1"/>
      <c r="B930" s="78">
        <v>40831</v>
      </c>
      <c r="C930" s="155" t="s">
        <v>885</v>
      </c>
      <c r="D930" s="157" t="s">
        <v>886</v>
      </c>
      <c r="E930" s="140"/>
      <c r="F930" s="140" t="s">
        <v>22</v>
      </c>
      <c r="G930" s="141">
        <v>112.31</v>
      </c>
      <c r="H930" s="269">
        <v>1297405</v>
      </c>
      <c r="I930" s="171"/>
      <c r="J930" s="15"/>
      <c r="K930" s="20">
        <v>0</v>
      </c>
      <c r="L930" s="31" t="s">
        <v>23</v>
      </c>
      <c r="M930" s="32">
        <v>100</v>
      </c>
      <c r="N930" s="33" t="s">
        <v>565</v>
      </c>
      <c r="O930" s="33">
        <v>225</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0" s="16" t="s">
        <v>23</v>
      </c>
      <c r="S930" s="32">
        <v>100</v>
      </c>
      <c r="T930" s="267"/>
    </row>
    <row r="931" spans="1:22" ht="31.5" hidden="1" customHeight="1" x14ac:dyDescent="0.25">
      <c r="A931" s="1"/>
      <c r="B931" s="78">
        <v>40832</v>
      </c>
      <c r="C931" s="155" t="s">
        <v>887</v>
      </c>
      <c r="D931" s="157" t="s">
        <v>888</v>
      </c>
      <c r="E931" s="140"/>
      <c r="F931" s="140" t="s">
        <v>22</v>
      </c>
      <c r="G931" s="141">
        <v>105.48</v>
      </c>
      <c r="H931" s="269">
        <v>1218505</v>
      </c>
      <c r="I931" s="171"/>
      <c r="J931" s="15"/>
      <c r="K931" s="20">
        <v>0</v>
      </c>
      <c r="L931" s="31" t="s">
        <v>23</v>
      </c>
      <c r="M931" s="32">
        <v>100</v>
      </c>
      <c r="N931" s="33" t="s">
        <v>565</v>
      </c>
      <c r="O931" s="33">
        <v>225</v>
      </c>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1" s="16" t="s">
        <v>23</v>
      </c>
      <c r="S931" s="32">
        <v>100</v>
      </c>
      <c r="T931" s="267"/>
    </row>
    <row r="932" spans="1:22" hidden="1" x14ac:dyDescent="0.25">
      <c r="A932" s="1"/>
      <c r="B932" s="78">
        <v>40833</v>
      </c>
      <c r="C932" s="155" t="s">
        <v>889</v>
      </c>
      <c r="D932" s="157" t="s">
        <v>890</v>
      </c>
      <c r="E932" s="140"/>
      <c r="F932" s="140" t="s">
        <v>22</v>
      </c>
      <c r="G932" s="141">
        <v>86.18</v>
      </c>
      <c r="H932" s="269">
        <v>995551</v>
      </c>
      <c r="I932" s="171"/>
      <c r="J932" s="15"/>
      <c r="K932" s="20">
        <v>0</v>
      </c>
      <c r="L932" s="31" t="s">
        <v>318</v>
      </c>
      <c r="M932" s="32">
        <v>100</v>
      </c>
      <c r="N932" s="33" t="s">
        <v>565</v>
      </c>
      <c r="O932" s="33">
        <v>225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2" s="16" t="s">
        <v>318</v>
      </c>
      <c r="S932" s="32">
        <v>100</v>
      </c>
      <c r="T932" s="267"/>
    </row>
    <row r="933" spans="1:22" hidden="1" x14ac:dyDescent="0.25">
      <c r="A933" s="1"/>
      <c r="B933" s="78" t="s">
        <v>22</v>
      </c>
      <c r="C933" s="155" t="s">
        <v>891</v>
      </c>
      <c r="D933" s="157" t="s">
        <v>892</v>
      </c>
      <c r="E933" s="140"/>
      <c r="F933" s="140" t="s">
        <v>22</v>
      </c>
      <c r="G933" s="141">
        <v>39.61</v>
      </c>
      <c r="H933" s="269">
        <v>457575</v>
      </c>
      <c r="I933" s="171"/>
      <c r="J933" s="15"/>
      <c r="K933" s="20">
        <v>0</v>
      </c>
      <c r="L933" s="31" t="s">
        <v>318</v>
      </c>
      <c r="M933" s="32">
        <v>100</v>
      </c>
      <c r="N933" s="33" t="s">
        <v>565</v>
      </c>
      <c r="O933" s="33">
        <v>225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3" s="16" t="s">
        <v>318</v>
      </c>
      <c r="S933" s="32">
        <v>100</v>
      </c>
      <c r="T933" s="267"/>
    </row>
    <row r="934" spans="1:22" ht="28.5" hidden="1" x14ac:dyDescent="0.25">
      <c r="A934" s="1"/>
      <c r="B934" s="78">
        <v>40832</v>
      </c>
      <c r="C934" s="155" t="s">
        <v>893</v>
      </c>
      <c r="D934" s="157" t="s">
        <v>894</v>
      </c>
      <c r="E934" s="140"/>
      <c r="F934" s="140" t="s">
        <v>22</v>
      </c>
      <c r="G934" s="141">
        <v>57.64</v>
      </c>
      <c r="H934" s="269">
        <v>665857</v>
      </c>
      <c r="I934" s="171"/>
      <c r="J934" s="15"/>
      <c r="K934" s="20">
        <v>0</v>
      </c>
      <c r="L934" s="31" t="s">
        <v>23</v>
      </c>
      <c r="M934" s="32">
        <v>100</v>
      </c>
      <c r="N934" s="33" t="s">
        <v>565</v>
      </c>
      <c r="O934" s="33">
        <v>225</v>
      </c>
      <c r="P934" s="3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4" s="16" t="s">
        <v>23</v>
      </c>
      <c r="S934" s="32">
        <v>100</v>
      </c>
      <c r="T934" s="267"/>
    </row>
    <row r="935" spans="1:22" ht="28.5" hidden="1" x14ac:dyDescent="0.25">
      <c r="A935" s="1"/>
      <c r="B935" s="78"/>
      <c r="C935" s="18" t="s">
        <v>895</v>
      </c>
      <c r="D935" s="84" t="s">
        <v>896</v>
      </c>
      <c r="E935" s="19" t="s">
        <v>22</v>
      </c>
      <c r="F935" s="19" t="s">
        <v>22</v>
      </c>
      <c r="G935" s="14">
        <v>103.99</v>
      </c>
      <c r="H935" s="269">
        <v>1201292</v>
      </c>
      <c r="I935" s="171"/>
      <c r="J935" s="15"/>
      <c r="K935" s="20">
        <v>0</v>
      </c>
      <c r="L935" s="31"/>
      <c r="M935" s="32"/>
      <c r="N935" s="33"/>
      <c r="O935" s="33"/>
      <c r="P935" s="34"/>
      <c r="Q935" s="108"/>
      <c r="R935" s="16"/>
      <c r="S935" s="32"/>
      <c r="T935" s="267"/>
      <c r="U935" s="255"/>
      <c r="V935" s="256"/>
    </row>
    <row r="936" spans="1:22" hidden="1" x14ac:dyDescent="0.25">
      <c r="A936" s="1"/>
      <c r="B936" s="78"/>
      <c r="C936" s="18" t="s">
        <v>897</v>
      </c>
      <c r="D936" s="84" t="s">
        <v>898</v>
      </c>
      <c r="E936" s="19" t="s">
        <v>22</v>
      </c>
      <c r="F936" s="19" t="s">
        <v>22</v>
      </c>
      <c r="G936" s="14">
        <v>56.07</v>
      </c>
      <c r="H936" s="269">
        <v>647721</v>
      </c>
      <c r="I936" s="171"/>
      <c r="J936" s="15"/>
      <c r="K936" s="20">
        <v>0</v>
      </c>
      <c r="L936" s="31"/>
      <c r="M936" s="32"/>
      <c r="N936" s="33"/>
      <c r="O936" s="33"/>
      <c r="P936" s="34"/>
      <c r="Q936" s="108"/>
      <c r="R936" s="16"/>
      <c r="S936" s="32"/>
      <c r="T936" s="267"/>
      <c r="U936" s="255"/>
    </row>
    <row r="937" spans="1:22" hidden="1" x14ac:dyDescent="0.25">
      <c r="A937" s="1"/>
      <c r="B937" s="78">
        <v>4084</v>
      </c>
      <c r="C937" s="155">
        <v>4084</v>
      </c>
      <c r="D937" s="157" t="s">
        <v>899</v>
      </c>
      <c r="E937" s="140"/>
      <c r="F937" s="140" t="s">
        <v>22</v>
      </c>
      <c r="G937" s="141">
        <v>263.97000000000003</v>
      </c>
      <c r="H937" s="269">
        <v>3049381</v>
      </c>
      <c r="I937" s="171"/>
      <c r="J937" s="15"/>
      <c r="K937" s="20">
        <v>0</v>
      </c>
      <c r="L937" s="31" t="s">
        <v>23</v>
      </c>
      <c r="M937" s="32">
        <v>100</v>
      </c>
      <c r="N937" s="33" t="s">
        <v>565</v>
      </c>
      <c r="O937" s="33">
        <v>225</v>
      </c>
      <c r="P937" s="3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7" s="16" t="s">
        <v>23</v>
      </c>
      <c r="S937" s="32">
        <v>100</v>
      </c>
      <c r="T937" s="267"/>
    </row>
    <row r="938" spans="1:22" ht="33.75" hidden="1" customHeight="1" x14ac:dyDescent="0.25">
      <c r="A938" s="1"/>
      <c r="B938" s="78">
        <v>4085</v>
      </c>
      <c r="C938" s="155">
        <v>4085</v>
      </c>
      <c r="D938" s="157" t="s">
        <v>900</v>
      </c>
      <c r="E938" s="140"/>
      <c r="F938" s="140" t="s">
        <v>22</v>
      </c>
      <c r="G938" s="141">
        <v>339.04</v>
      </c>
      <c r="H938" s="269">
        <v>3916590</v>
      </c>
      <c r="I938" s="171"/>
      <c r="J938" s="15"/>
      <c r="K938" s="20">
        <v>0</v>
      </c>
      <c r="L938" s="31" t="s">
        <v>318</v>
      </c>
      <c r="M938" s="32">
        <v>100</v>
      </c>
      <c r="N938" s="33" t="s">
        <v>565</v>
      </c>
      <c r="O938" s="33">
        <v>225</v>
      </c>
      <c r="P938" s="3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38" s="16" t="s">
        <v>318</v>
      </c>
      <c r="S938" s="32">
        <v>100</v>
      </c>
      <c r="T938" s="267"/>
    </row>
    <row r="939" spans="1:22" ht="26.25" hidden="1" customHeight="1" x14ac:dyDescent="0.25">
      <c r="A939" s="1"/>
      <c r="B939" s="89">
        <v>4086</v>
      </c>
      <c r="C939" s="155">
        <v>4086</v>
      </c>
      <c r="D939" s="157" t="s">
        <v>901</v>
      </c>
      <c r="E939" s="140"/>
      <c r="F939" s="140" t="s">
        <v>22</v>
      </c>
      <c r="G939" s="141">
        <v>28.25</v>
      </c>
      <c r="H939" s="269">
        <v>326344</v>
      </c>
      <c r="I939" s="171"/>
      <c r="J939" s="15"/>
      <c r="K939" s="20">
        <v>0</v>
      </c>
      <c r="L939" s="31" t="s">
        <v>318</v>
      </c>
      <c r="M939" s="32">
        <v>100</v>
      </c>
      <c r="N939" s="33" t="s">
        <v>565</v>
      </c>
      <c r="O939" s="33">
        <v>1716</v>
      </c>
      <c r="P939" s="3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9" s="16" t="s">
        <v>318</v>
      </c>
      <c r="S939" s="32">
        <v>100</v>
      </c>
      <c r="T939" s="267"/>
    </row>
    <row r="940" spans="1:22" hidden="1" x14ac:dyDescent="0.25">
      <c r="A940" s="1"/>
      <c r="B940" s="78">
        <v>4087</v>
      </c>
      <c r="C940" s="191">
        <v>4087</v>
      </c>
      <c r="D940" s="538" t="s">
        <v>902</v>
      </c>
      <c r="E940" s="539"/>
      <c r="F940" s="539"/>
      <c r="G940" s="539"/>
      <c r="H940" s="540"/>
      <c r="I940" s="171"/>
      <c r="J940" s="30"/>
      <c r="K940" s="20">
        <v>0</v>
      </c>
      <c r="L940" s="31"/>
      <c r="M940" s="32" t="s">
        <v>45</v>
      </c>
      <c r="N940" s="3" t="s">
        <v>45</v>
      </c>
      <c r="O940" s="33"/>
      <c r="P940" s="3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0" s="4"/>
      <c r="S940" s="2"/>
      <c r="T940" s="267"/>
    </row>
    <row r="941" spans="1:22" ht="42.75" hidden="1" x14ac:dyDescent="0.25">
      <c r="A941" s="1"/>
      <c r="B941" s="85">
        <v>40871</v>
      </c>
      <c r="C941" s="155" t="s">
        <v>903</v>
      </c>
      <c r="D941" s="157" t="s">
        <v>904</v>
      </c>
      <c r="E941" s="140"/>
      <c r="F941" s="140" t="s">
        <v>22</v>
      </c>
      <c r="G941" s="141">
        <v>420.9</v>
      </c>
      <c r="H941" s="269">
        <v>4862237</v>
      </c>
      <c r="I941" s="171"/>
      <c r="J941" s="15"/>
      <c r="K941" s="20">
        <v>0</v>
      </c>
      <c r="L941" s="31" t="s">
        <v>266</v>
      </c>
      <c r="M941" s="32">
        <v>100</v>
      </c>
      <c r="N941" s="3" t="s">
        <v>266</v>
      </c>
      <c r="O941" s="33">
        <v>975</v>
      </c>
      <c r="P941" s="3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1" s="16" t="s">
        <v>266</v>
      </c>
      <c r="S941" s="32">
        <v>100</v>
      </c>
      <c r="T941" s="267"/>
    </row>
    <row r="942" spans="1:22" ht="28.5" hidden="1" x14ac:dyDescent="0.25">
      <c r="A942" s="1"/>
      <c r="B942" s="78">
        <v>40872</v>
      </c>
      <c r="C942" s="155" t="s">
        <v>905</v>
      </c>
      <c r="D942" s="157" t="s">
        <v>906</v>
      </c>
      <c r="E942" s="140"/>
      <c r="F942" s="140" t="s">
        <v>22</v>
      </c>
      <c r="G942" s="141">
        <v>491.6</v>
      </c>
      <c r="H942" s="269">
        <v>5678963</v>
      </c>
      <c r="I942" s="171"/>
      <c r="J942" s="15"/>
      <c r="K942" s="20">
        <v>0</v>
      </c>
      <c r="L942" s="31" t="s">
        <v>266</v>
      </c>
      <c r="M942" s="32">
        <v>100</v>
      </c>
      <c r="N942" s="3" t="s">
        <v>266</v>
      </c>
      <c r="O942" s="33">
        <v>975</v>
      </c>
      <c r="P942" s="3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2" s="16" t="s">
        <v>266</v>
      </c>
      <c r="S942" s="32">
        <v>100</v>
      </c>
      <c r="T942" s="267"/>
    </row>
    <row r="943" spans="1:22" ht="42.75" hidden="1" x14ac:dyDescent="0.25">
      <c r="A943" s="1"/>
      <c r="B943" s="78">
        <v>40873</v>
      </c>
      <c r="C943" s="155" t="s">
        <v>907</v>
      </c>
      <c r="D943" s="157" t="s">
        <v>908</v>
      </c>
      <c r="E943" s="140"/>
      <c r="F943" s="140" t="s">
        <v>22</v>
      </c>
      <c r="G943" s="141">
        <v>335.86</v>
      </c>
      <c r="H943" s="269">
        <v>3879855</v>
      </c>
      <c r="I943" s="171"/>
      <c r="J943" s="15"/>
      <c r="K943" s="20">
        <v>0</v>
      </c>
      <c r="L943" s="31" t="s">
        <v>266</v>
      </c>
      <c r="M943" s="32">
        <v>100</v>
      </c>
      <c r="N943" s="3" t="s">
        <v>266</v>
      </c>
      <c r="O943" s="33">
        <v>975</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3" s="16" t="s">
        <v>266</v>
      </c>
      <c r="S943" s="32">
        <v>100</v>
      </c>
      <c r="T943" s="267"/>
    </row>
    <row r="944" spans="1:22" ht="28.5" hidden="1" x14ac:dyDescent="0.25">
      <c r="A944" s="1"/>
      <c r="B944" s="78">
        <v>40874</v>
      </c>
      <c r="C944" s="155" t="s">
        <v>909</v>
      </c>
      <c r="D944" s="157" t="s">
        <v>910</v>
      </c>
      <c r="E944" s="140"/>
      <c r="F944" s="140" t="s">
        <v>22</v>
      </c>
      <c r="G944" s="141">
        <v>302.27</v>
      </c>
      <c r="H944" s="269">
        <v>3491823</v>
      </c>
      <c r="I944" s="171"/>
      <c r="J944" s="15"/>
      <c r="K944" s="20">
        <v>0</v>
      </c>
      <c r="L944" s="31" t="s">
        <v>266</v>
      </c>
      <c r="M944" s="32">
        <v>100</v>
      </c>
      <c r="N944" s="3" t="s">
        <v>266</v>
      </c>
      <c r="O944" s="33">
        <v>975</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4" s="16" t="s">
        <v>266</v>
      </c>
      <c r="S944" s="32">
        <v>100</v>
      </c>
      <c r="T944" s="267"/>
    </row>
    <row r="945" spans="1:20" ht="42.75" hidden="1" x14ac:dyDescent="0.25">
      <c r="A945" s="1"/>
      <c r="B945" s="89">
        <v>40875</v>
      </c>
      <c r="C945" s="155" t="s">
        <v>911</v>
      </c>
      <c r="D945" s="157" t="s">
        <v>912</v>
      </c>
      <c r="E945" s="140"/>
      <c r="F945" s="140" t="s">
        <v>22</v>
      </c>
      <c r="G945" s="141">
        <v>252.35</v>
      </c>
      <c r="H945" s="269">
        <v>2915147</v>
      </c>
      <c r="I945" s="171"/>
      <c r="J945" s="15"/>
      <c r="K945" s="20">
        <v>0</v>
      </c>
      <c r="L945" s="31" t="s">
        <v>266</v>
      </c>
      <c r="M945" s="32">
        <v>100</v>
      </c>
      <c r="N945" s="3" t="s">
        <v>266</v>
      </c>
      <c r="O945" s="33">
        <v>975</v>
      </c>
      <c r="P945" s="4"/>
      <c r="Q9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5" s="16" t="s">
        <v>266</v>
      </c>
      <c r="S945" s="32">
        <v>100</v>
      </c>
      <c r="T945" s="267"/>
    </row>
    <row r="946" spans="1:20" ht="21.75" hidden="1" customHeight="1" x14ac:dyDescent="0.25">
      <c r="A946" s="1"/>
      <c r="B946" s="78">
        <v>4088</v>
      </c>
      <c r="C946" s="191">
        <v>4088</v>
      </c>
      <c r="D946" s="538" t="s">
        <v>913</v>
      </c>
      <c r="E946" s="539"/>
      <c r="F946" s="539"/>
      <c r="G946" s="539"/>
      <c r="H946" s="540"/>
      <c r="I946" s="171"/>
      <c r="J946" s="30"/>
      <c r="K946" s="20">
        <v>0</v>
      </c>
      <c r="L946" s="16"/>
      <c r="M946" s="17" t="s">
        <v>45</v>
      </c>
      <c r="N946" s="3" t="s">
        <v>45</v>
      </c>
      <c r="O946" s="3"/>
      <c r="P946" s="4"/>
      <c r="Q9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6" s="4"/>
      <c r="S946" s="2"/>
      <c r="T946" s="267"/>
    </row>
    <row r="947" spans="1:20" ht="28.5" hidden="1" x14ac:dyDescent="0.25">
      <c r="A947" s="1"/>
      <c r="B947" s="85">
        <v>40881</v>
      </c>
      <c r="C947" s="155" t="s">
        <v>914</v>
      </c>
      <c r="D947" s="157" t="s">
        <v>915</v>
      </c>
      <c r="E947" s="140"/>
      <c r="F947" s="140" t="s">
        <v>22</v>
      </c>
      <c r="G947" s="141">
        <v>89.45</v>
      </c>
      <c r="H947" s="269">
        <v>1033326</v>
      </c>
      <c r="I947" s="171"/>
      <c r="J947" s="15"/>
      <c r="K947" s="20">
        <v>0</v>
      </c>
      <c r="L947" s="16" t="s">
        <v>266</v>
      </c>
      <c r="M947" s="17">
        <v>100</v>
      </c>
      <c r="N947" s="3" t="s">
        <v>266</v>
      </c>
      <c r="O947" s="3">
        <v>975</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7" s="16" t="s">
        <v>266</v>
      </c>
      <c r="S947" s="17">
        <v>100</v>
      </c>
      <c r="T947" s="267"/>
    </row>
    <row r="948" spans="1:20" hidden="1" x14ac:dyDescent="0.25">
      <c r="A948" s="1"/>
      <c r="B948" s="78">
        <v>40882</v>
      </c>
      <c r="C948" s="155" t="s">
        <v>916</v>
      </c>
      <c r="D948" s="157" t="s">
        <v>917</v>
      </c>
      <c r="E948" s="140"/>
      <c r="F948" s="140" t="s">
        <v>22</v>
      </c>
      <c r="G948" s="141">
        <v>1354.72</v>
      </c>
      <c r="H948" s="269">
        <v>15649725</v>
      </c>
      <c r="I948" s="171"/>
      <c r="J948" s="15"/>
      <c r="K948" s="20">
        <v>0</v>
      </c>
      <c r="L948" s="16" t="s">
        <v>266</v>
      </c>
      <c r="M948" s="17">
        <v>100</v>
      </c>
      <c r="N948" s="3" t="s">
        <v>266</v>
      </c>
      <c r="O948" s="3">
        <v>975</v>
      </c>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48" s="16" t="s">
        <v>266</v>
      </c>
      <c r="S948" s="17">
        <v>100</v>
      </c>
      <c r="T948" s="267"/>
    </row>
    <row r="949" spans="1:20" hidden="1" x14ac:dyDescent="0.25">
      <c r="A949" s="1"/>
      <c r="B949" s="78">
        <v>40883</v>
      </c>
      <c r="C949" s="155" t="s">
        <v>918</v>
      </c>
      <c r="D949" s="157" t="s">
        <v>919</v>
      </c>
      <c r="E949" s="140"/>
      <c r="F949" s="140" t="s">
        <v>22</v>
      </c>
      <c r="G949" s="141">
        <v>822.28</v>
      </c>
      <c r="H949" s="269">
        <v>9498979</v>
      </c>
      <c r="I949" s="171"/>
      <c r="J949" s="15"/>
      <c r="K949" s="20">
        <v>0</v>
      </c>
      <c r="L949" s="16" t="s">
        <v>266</v>
      </c>
      <c r="M949" s="17">
        <v>100</v>
      </c>
      <c r="N949" s="3" t="s">
        <v>266</v>
      </c>
      <c r="O949" s="3">
        <v>975</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9" s="16" t="s">
        <v>266</v>
      </c>
      <c r="S949" s="17">
        <v>100</v>
      </c>
      <c r="T949" s="267"/>
    </row>
    <row r="950" spans="1:20" hidden="1" x14ac:dyDescent="0.25">
      <c r="A950" s="1"/>
      <c r="B950" s="78">
        <v>40884</v>
      </c>
      <c r="C950" s="155" t="s">
        <v>920</v>
      </c>
      <c r="D950" s="157" t="s">
        <v>921</v>
      </c>
      <c r="E950" s="140"/>
      <c r="F950" s="140" t="s">
        <v>22</v>
      </c>
      <c r="G950" s="141">
        <v>1151.74</v>
      </c>
      <c r="H950" s="269">
        <v>13304900</v>
      </c>
      <c r="I950" s="171"/>
      <c r="J950" s="15"/>
      <c r="K950" s="20">
        <v>0</v>
      </c>
      <c r="L950" s="16" t="s">
        <v>266</v>
      </c>
      <c r="M950" s="17">
        <v>100</v>
      </c>
      <c r="N950" s="3" t="s">
        <v>266</v>
      </c>
      <c r="O950" s="3">
        <v>975</v>
      </c>
      <c r="P950" s="4"/>
      <c r="Q9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0" s="16" t="s">
        <v>266</v>
      </c>
      <c r="S950" s="17">
        <v>100</v>
      </c>
      <c r="T950" s="267"/>
    </row>
    <row r="951" spans="1:20" ht="42.75" hidden="1" x14ac:dyDescent="0.25">
      <c r="A951" s="1"/>
      <c r="B951" s="78">
        <v>4089</v>
      </c>
      <c r="C951" s="155">
        <v>4089</v>
      </c>
      <c r="D951" s="157" t="s">
        <v>922</v>
      </c>
      <c r="E951" s="140"/>
      <c r="F951" s="140" t="s">
        <v>22</v>
      </c>
      <c r="G951" s="141">
        <v>450.88</v>
      </c>
      <c r="H951" s="269">
        <v>5208566</v>
      </c>
      <c r="I951" s="171"/>
      <c r="J951" s="15"/>
      <c r="K951" s="20">
        <v>0</v>
      </c>
      <c r="L951" s="16" t="s">
        <v>23</v>
      </c>
      <c r="M951" s="17">
        <v>100</v>
      </c>
      <c r="N951" s="3" t="s">
        <v>565</v>
      </c>
      <c r="O951" s="3">
        <v>414</v>
      </c>
      <c r="P951" s="4"/>
      <c r="Q9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1" s="16" t="s">
        <v>23</v>
      </c>
      <c r="S951" s="17">
        <v>100</v>
      </c>
      <c r="T951" s="267"/>
    </row>
    <row r="952" spans="1:20" ht="106.5" hidden="1" customHeight="1" thickBot="1" x14ac:dyDescent="0.3">
      <c r="A952" s="1"/>
      <c r="B952" s="78">
        <v>40891</v>
      </c>
      <c r="C952" s="152" t="s">
        <v>923</v>
      </c>
      <c r="D952" s="165" t="s">
        <v>924</v>
      </c>
      <c r="E952" s="150"/>
      <c r="F952" s="150" t="s">
        <v>22</v>
      </c>
      <c r="G952" s="158">
        <v>135.38</v>
      </c>
      <c r="H952" s="269">
        <v>1563910</v>
      </c>
      <c r="I952" s="172"/>
      <c r="J952" s="15"/>
      <c r="K952" s="20">
        <v>0</v>
      </c>
      <c r="L952" s="16" t="s">
        <v>23</v>
      </c>
      <c r="M952" s="17">
        <v>100</v>
      </c>
      <c r="N952" s="3" t="s">
        <v>565</v>
      </c>
      <c r="O952" s="3">
        <v>414</v>
      </c>
      <c r="P952" s="4"/>
      <c r="Q9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2" s="16" t="s">
        <v>23</v>
      </c>
      <c r="S952" s="17">
        <v>100</v>
      </c>
      <c r="T952" s="267"/>
    </row>
    <row r="953" spans="1:20" ht="33" hidden="1" customHeight="1" x14ac:dyDescent="0.25">
      <c r="A953" s="29"/>
      <c r="B953" s="78">
        <v>4090</v>
      </c>
      <c r="C953" s="583">
        <v>4090</v>
      </c>
      <c r="D953" s="586" t="s">
        <v>925</v>
      </c>
      <c r="E953" s="161">
        <v>1</v>
      </c>
      <c r="F953" s="161" t="s">
        <v>662</v>
      </c>
      <c r="G953" s="162">
        <v>5246.19</v>
      </c>
      <c r="H953" s="269">
        <v>60603987</v>
      </c>
      <c r="I953" s="175"/>
      <c r="J953" s="15"/>
      <c r="K953" s="20">
        <v>0</v>
      </c>
      <c r="L953" s="16" t="s">
        <v>23</v>
      </c>
      <c r="M953" s="17">
        <v>100</v>
      </c>
      <c r="N953" s="3" t="s">
        <v>565</v>
      </c>
      <c r="O953" s="3">
        <v>243</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3" s="16" t="s">
        <v>23</v>
      </c>
      <c r="S953" s="17">
        <v>100</v>
      </c>
      <c r="T953" s="267"/>
    </row>
    <row r="954" spans="1:20" ht="33" hidden="1" customHeight="1" x14ac:dyDescent="0.25">
      <c r="A954" s="18">
        <v>4091</v>
      </c>
      <c r="B954" s="78"/>
      <c r="C954" s="584"/>
      <c r="D954" s="528"/>
      <c r="E954" s="140">
        <v>2</v>
      </c>
      <c r="F954" s="140" t="s">
        <v>664</v>
      </c>
      <c r="G954" s="141">
        <v>9600.89</v>
      </c>
      <c r="H954" s="269">
        <v>110909481</v>
      </c>
      <c r="I954" s="184">
        <f>+G954-G953</f>
        <v>4354.7</v>
      </c>
      <c r="J954" s="91"/>
      <c r="K954" s="20">
        <v>0</v>
      </c>
      <c r="L954" s="16" t="s">
        <v>23</v>
      </c>
      <c r="M954" s="17">
        <v>100</v>
      </c>
      <c r="N954" s="3" t="s">
        <v>565</v>
      </c>
      <c r="O954" s="3"/>
      <c r="P954" s="4"/>
      <c r="Q954" s="108"/>
      <c r="R954" s="4"/>
      <c r="S954" s="2"/>
      <c r="T954" s="267"/>
    </row>
    <row r="955" spans="1:20" ht="33" hidden="1" customHeight="1" thickBot="1" x14ac:dyDescent="0.3">
      <c r="A955" s="18">
        <v>4092</v>
      </c>
      <c r="B955" s="78"/>
      <c r="C955" s="585"/>
      <c r="D955" s="529"/>
      <c r="E955" s="163">
        <v>3</v>
      </c>
      <c r="F955" s="163" t="s">
        <v>666</v>
      </c>
      <c r="G955" s="164">
        <v>14277.53</v>
      </c>
      <c r="H955" s="269">
        <v>164934027</v>
      </c>
      <c r="I955" s="185">
        <f>+G955-G953</f>
        <v>9031.34</v>
      </c>
      <c r="J955" s="91"/>
      <c r="K955" s="20">
        <v>0</v>
      </c>
      <c r="L955" s="16" t="s">
        <v>23</v>
      </c>
      <c r="M955" s="17">
        <v>100</v>
      </c>
      <c r="N955" s="3" t="s">
        <v>565</v>
      </c>
      <c r="O955" s="3"/>
      <c r="P955" s="4"/>
      <c r="Q955" s="108"/>
      <c r="R955" s="4"/>
      <c r="S955" s="2"/>
      <c r="T955" s="267"/>
    </row>
    <row r="956" spans="1:20" ht="28.5" hidden="1" x14ac:dyDescent="0.25">
      <c r="A956" s="1"/>
      <c r="B956" s="89">
        <v>4093</v>
      </c>
      <c r="C956" s="299">
        <v>4093</v>
      </c>
      <c r="D956" s="300" t="s">
        <v>926</v>
      </c>
      <c r="E956" s="291"/>
      <c r="F956" s="291" t="s">
        <v>22</v>
      </c>
      <c r="G956" s="293">
        <v>1920.88</v>
      </c>
      <c r="H956" s="269">
        <v>22190006</v>
      </c>
      <c r="I956" s="223"/>
      <c r="J956" s="115"/>
      <c r="K956" s="273">
        <v>0</v>
      </c>
      <c r="L956" s="16" t="s">
        <v>23</v>
      </c>
      <c r="M956" s="17">
        <v>100</v>
      </c>
      <c r="N956" s="3" t="s">
        <v>565</v>
      </c>
      <c r="O956" s="3">
        <v>243</v>
      </c>
      <c r="P956" s="4"/>
      <c r="Q9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6" s="16" t="s">
        <v>23</v>
      </c>
      <c r="S956" s="17">
        <v>100</v>
      </c>
      <c r="T956" s="267"/>
    </row>
    <row r="957" spans="1:20" hidden="1" x14ac:dyDescent="0.25">
      <c r="A957" s="1"/>
      <c r="B957" s="78">
        <v>4094</v>
      </c>
      <c r="C957" s="307">
        <v>4094</v>
      </c>
      <c r="D957" s="544" t="s">
        <v>927</v>
      </c>
      <c r="E957" s="545"/>
      <c r="F957" s="545"/>
      <c r="G957" s="545"/>
      <c r="H957" s="546"/>
      <c r="I957" s="303"/>
      <c r="J957" s="306"/>
      <c r="K957" s="273">
        <v>0</v>
      </c>
      <c r="L957" s="16"/>
      <c r="M957" s="17" t="s">
        <v>45</v>
      </c>
      <c r="N957" s="3" t="s">
        <v>45</v>
      </c>
      <c r="O957" s="3"/>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7" s="4"/>
      <c r="S957" s="2"/>
      <c r="T957" s="267"/>
    </row>
    <row r="958" spans="1:20" ht="27.75" hidden="1" customHeight="1" x14ac:dyDescent="0.25">
      <c r="A958" s="29" t="s">
        <v>928</v>
      </c>
      <c r="B958" s="85">
        <v>40941</v>
      </c>
      <c r="C958" s="559" t="s">
        <v>929</v>
      </c>
      <c r="D958" s="562" t="s">
        <v>930</v>
      </c>
      <c r="E958" s="280">
        <v>1</v>
      </c>
      <c r="F958" s="280" t="s">
        <v>660</v>
      </c>
      <c r="G958" s="282">
        <v>1439.59</v>
      </c>
      <c r="H958" s="269">
        <v>16630144</v>
      </c>
      <c r="I958" s="283"/>
      <c r="J958" s="115"/>
      <c r="K958" s="273">
        <v>0</v>
      </c>
      <c r="L958" s="16" t="s">
        <v>23</v>
      </c>
      <c r="M958" s="17">
        <v>100</v>
      </c>
      <c r="N958" s="3" t="s">
        <v>565</v>
      </c>
      <c r="O958" s="3">
        <v>243</v>
      </c>
      <c r="P958" s="4"/>
      <c r="Q9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58" s="16" t="s">
        <v>23</v>
      </c>
      <c r="S958" s="17">
        <v>100</v>
      </c>
      <c r="T958" s="267"/>
    </row>
    <row r="959" spans="1:20" ht="34.5" hidden="1" customHeight="1" x14ac:dyDescent="0.25">
      <c r="A959" s="19" t="s">
        <v>931</v>
      </c>
      <c r="B959" s="85"/>
      <c r="C959" s="560"/>
      <c r="D959" s="563"/>
      <c r="E959" s="19">
        <v>2</v>
      </c>
      <c r="F959" s="19" t="s">
        <v>662</v>
      </c>
      <c r="G959" s="14">
        <v>3098.66</v>
      </c>
      <c r="H959" s="269">
        <v>35795720</v>
      </c>
      <c r="I959" s="285">
        <f>+G959-G958</f>
        <v>1659.07</v>
      </c>
      <c r="J959" s="304"/>
      <c r="K959" s="273">
        <v>0</v>
      </c>
      <c r="L959" s="16" t="s">
        <v>23</v>
      </c>
      <c r="M959" s="17">
        <v>100</v>
      </c>
      <c r="N959" s="3" t="s">
        <v>565</v>
      </c>
      <c r="O959" s="3"/>
      <c r="P959" s="4"/>
      <c r="Q959" s="108"/>
      <c r="R959" s="4"/>
      <c r="S959" s="2"/>
      <c r="T959" s="267"/>
    </row>
    <row r="960" spans="1:20" ht="38.25" hidden="1" customHeight="1" x14ac:dyDescent="0.25">
      <c r="A960" s="19" t="s">
        <v>932</v>
      </c>
      <c r="B960" s="85"/>
      <c r="C960" s="560"/>
      <c r="D960" s="563"/>
      <c r="E960" s="19">
        <v>3</v>
      </c>
      <c r="F960" s="19" t="s">
        <v>664</v>
      </c>
      <c r="G960" s="14">
        <v>4541.4799999999996</v>
      </c>
      <c r="H960" s="269">
        <v>52463177</v>
      </c>
      <c r="I960" s="285">
        <f>+G960-G958</f>
        <v>3101.8899999999994</v>
      </c>
      <c r="J960" s="304"/>
      <c r="K960" s="273">
        <v>0</v>
      </c>
      <c r="L960" s="16" t="s">
        <v>23</v>
      </c>
      <c r="M960" s="17">
        <v>100</v>
      </c>
      <c r="N960" s="3" t="s">
        <v>565</v>
      </c>
      <c r="O960" s="3"/>
      <c r="P960" s="4"/>
      <c r="Q960" s="108"/>
      <c r="R960" s="4"/>
      <c r="S960" s="2"/>
      <c r="T960" s="267"/>
    </row>
    <row r="961" spans="1:20" ht="36" hidden="1" customHeight="1" thickBot="1" x14ac:dyDescent="0.3">
      <c r="A961" s="19" t="s">
        <v>933</v>
      </c>
      <c r="B961" s="85"/>
      <c r="C961" s="561"/>
      <c r="D961" s="564"/>
      <c r="E961" s="287">
        <v>4</v>
      </c>
      <c r="F961" s="287" t="s">
        <v>666</v>
      </c>
      <c r="G961" s="289">
        <v>6356.24</v>
      </c>
      <c r="H961" s="269">
        <v>73427284</v>
      </c>
      <c r="I961" s="290">
        <f>+G961-G958</f>
        <v>4916.6499999999996</v>
      </c>
      <c r="J961" s="304"/>
      <c r="K961" s="273">
        <v>0</v>
      </c>
      <c r="L961" s="16" t="s">
        <v>23</v>
      </c>
      <c r="M961" s="17">
        <v>100</v>
      </c>
      <c r="N961" s="3" t="s">
        <v>565</v>
      </c>
      <c r="O961" s="3"/>
      <c r="P961" s="4"/>
      <c r="Q961" s="108"/>
      <c r="R961" s="4"/>
      <c r="S961" s="2"/>
      <c r="T961" s="267"/>
    </row>
    <row r="962" spans="1:20" ht="35.25" hidden="1" customHeight="1" x14ac:dyDescent="0.25">
      <c r="A962" s="29"/>
      <c r="B962" s="78">
        <v>40949</v>
      </c>
      <c r="C962" s="559" t="s">
        <v>934</v>
      </c>
      <c r="D962" s="562" t="s">
        <v>935</v>
      </c>
      <c r="E962" s="280">
        <v>1</v>
      </c>
      <c r="F962" s="280" t="s">
        <v>660</v>
      </c>
      <c r="G962" s="282">
        <v>1236.18</v>
      </c>
      <c r="H962" s="269">
        <v>14280351</v>
      </c>
      <c r="I962" s="283"/>
      <c r="J962" s="115"/>
      <c r="K962" s="273">
        <v>0</v>
      </c>
      <c r="L962" s="16" t="s">
        <v>23</v>
      </c>
      <c r="M962" s="17">
        <v>100</v>
      </c>
      <c r="N962" s="3" t="s">
        <v>565</v>
      </c>
      <c r="O962" s="22" t="s">
        <v>936</v>
      </c>
      <c r="P962" s="4"/>
      <c r="Q9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2" s="16" t="s">
        <v>23</v>
      </c>
      <c r="S962" s="17">
        <v>100</v>
      </c>
      <c r="T962" s="267"/>
    </row>
    <row r="963" spans="1:20" ht="35.25" hidden="1" customHeight="1" x14ac:dyDescent="0.25">
      <c r="A963" s="18" t="s">
        <v>937</v>
      </c>
      <c r="B963" s="78"/>
      <c r="C963" s="560"/>
      <c r="D963" s="563"/>
      <c r="E963" s="19">
        <v>2</v>
      </c>
      <c r="F963" s="19" t="s">
        <v>662</v>
      </c>
      <c r="G963" s="14">
        <v>2833.84</v>
      </c>
      <c r="H963" s="269">
        <v>32736520</v>
      </c>
      <c r="I963" s="285">
        <f>+G963-G962</f>
        <v>1597.66</v>
      </c>
      <c r="J963" s="304"/>
      <c r="K963" s="273">
        <v>0</v>
      </c>
      <c r="L963" s="16" t="s">
        <v>23</v>
      </c>
      <c r="M963" s="17">
        <v>100</v>
      </c>
      <c r="N963" s="3" t="s">
        <v>565</v>
      </c>
      <c r="O963" s="22"/>
      <c r="P963" s="4"/>
      <c r="Q963" s="108"/>
      <c r="R963" s="4"/>
      <c r="S963" s="2"/>
      <c r="T963" s="267"/>
    </row>
    <row r="964" spans="1:20" ht="35.25" hidden="1" customHeight="1" x14ac:dyDescent="0.25">
      <c r="A964" s="18" t="s">
        <v>938</v>
      </c>
      <c r="B964" s="78"/>
      <c r="C964" s="560"/>
      <c r="D964" s="563"/>
      <c r="E964" s="19">
        <v>3</v>
      </c>
      <c r="F964" s="19" t="s">
        <v>664</v>
      </c>
      <c r="G964" s="14">
        <v>4200.1899999999996</v>
      </c>
      <c r="H964" s="269">
        <v>48520595</v>
      </c>
      <c r="I964" s="285">
        <f>+G964-G962</f>
        <v>2964.0099999999993</v>
      </c>
      <c r="J964" s="304"/>
      <c r="K964" s="273">
        <v>0</v>
      </c>
      <c r="L964" s="16" t="s">
        <v>23</v>
      </c>
      <c r="M964" s="17">
        <v>100</v>
      </c>
      <c r="N964" s="3" t="s">
        <v>565</v>
      </c>
      <c r="O964" s="22"/>
      <c r="P964" s="4"/>
      <c r="Q964" s="108"/>
      <c r="R964" s="4"/>
      <c r="S964" s="2"/>
      <c r="T964" s="267"/>
    </row>
    <row r="965" spans="1:20" ht="39" hidden="1" customHeight="1" thickBot="1" x14ac:dyDescent="0.3">
      <c r="A965" s="18" t="s">
        <v>939</v>
      </c>
      <c r="B965" s="78"/>
      <c r="C965" s="561"/>
      <c r="D965" s="564"/>
      <c r="E965" s="287">
        <v>4</v>
      </c>
      <c r="F965" s="287" t="s">
        <v>666</v>
      </c>
      <c r="G965" s="289">
        <v>5909.9</v>
      </c>
      <c r="H965" s="269">
        <v>68271165</v>
      </c>
      <c r="I965" s="290">
        <f>+G965-G962</f>
        <v>4673.7199999999993</v>
      </c>
      <c r="J965" s="304"/>
      <c r="K965" s="273">
        <v>0</v>
      </c>
      <c r="L965" s="16" t="s">
        <v>23</v>
      </c>
      <c r="M965" s="17">
        <v>100</v>
      </c>
      <c r="N965" s="3" t="s">
        <v>565</v>
      </c>
      <c r="O965" s="22"/>
      <c r="P965" s="4"/>
      <c r="Q965" s="108"/>
      <c r="R965" s="4"/>
      <c r="S965" s="2"/>
      <c r="T965" s="267"/>
    </row>
    <row r="966" spans="1:20" ht="36" hidden="1" customHeight="1" x14ac:dyDescent="0.25">
      <c r="A966" s="29"/>
      <c r="B966" s="78">
        <v>409413</v>
      </c>
      <c r="C966" s="559" t="s">
        <v>940</v>
      </c>
      <c r="D966" s="562" t="s">
        <v>941</v>
      </c>
      <c r="E966" s="280">
        <v>1</v>
      </c>
      <c r="F966" s="280" t="s">
        <v>660</v>
      </c>
      <c r="G966" s="282">
        <v>2394.37</v>
      </c>
      <c r="H966" s="269">
        <v>27659762</v>
      </c>
      <c r="I966" s="283"/>
      <c r="J966" s="115"/>
      <c r="K966" s="273">
        <v>0</v>
      </c>
      <c r="L966" s="16" t="s">
        <v>23</v>
      </c>
      <c r="M966" s="17">
        <v>100</v>
      </c>
      <c r="N966" s="3" t="s">
        <v>565</v>
      </c>
      <c r="O966" s="3">
        <v>243</v>
      </c>
      <c r="P966" s="4"/>
      <c r="Q9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6" s="16" t="s">
        <v>23</v>
      </c>
      <c r="S966" s="17">
        <v>100</v>
      </c>
      <c r="T966" s="267"/>
    </row>
    <row r="967" spans="1:20" ht="36" hidden="1" customHeight="1" x14ac:dyDescent="0.25">
      <c r="A967" s="18" t="s">
        <v>942</v>
      </c>
      <c r="B967" s="78"/>
      <c r="C967" s="560"/>
      <c r="D967" s="563"/>
      <c r="E967" s="19">
        <v>2</v>
      </c>
      <c r="F967" s="19" t="s">
        <v>662</v>
      </c>
      <c r="G967" s="14">
        <v>5984.63</v>
      </c>
      <c r="H967" s="269">
        <v>69134446</v>
      </c>
      <c r="I967" s="285">
        <f>+G967-G966</f>
        <v>3590.26</v>
      </c>
      <c r="J967" s="304"/>
      <c r="K967" s="273">
        <v>0</v>
      </c>
      <c r="L967" s="16" t="s">
        <v>23</v>
      </c>
      <c r="M967" s="17">
        <v>100</v>
      </c>
      <c r="N967" s="3" t="s">
        <v>565</v>
      </c>
      <c r="O967" s="3"/>
      <c r="P967" s="4"/>
      <c r="Q967" s="108"/>
      <c r="R967" s="4"/>
      <c r="S967" s="2"/>
      <c r="T967" s="267"/>
    </row>
    <row r="968" spans="1:20" ht="36" hidden="1" customHeight="1" x14ac:dyDescent="0.25">
      <c r="A968" s="18" t="s">
        <v>943</v>
      </c>
      <c r="B968" s="78"/>
      <c r="C968" s="560"/>
      <c r="D968" s="563"/>
      <c r="E968" s="19">
        <v>3</v>
      </c>
      <c r="F968" s="19" t="s">
        <v>664</v>
      </c>
      <c r="G968" s="14">
        <v>10702.84</v>
      </c>
      <c r="H968" s="269">
        <v>123639208</v>
      </c>
      <c r="I968" s="285">
        <f>+G968-G966</f>
        <v>8308.4700000000012</v>
      </c>
      <c r="J968" s="304"/>
      <c r="K968" s="273">
        <v>0</v>
      </c>
      <c r="L968" s="16" t="s">
        <v>23</v>
      </c>
      <c r="M968" s="17">
        <v>100</v>
      </c>
      <c r="N968" s="3" t="s">
        <v>565</v>
      </c>
      <c r="O968" s="3"/>
      <c r="P968" s="4"/>
      <c r="Q968" s="108"/>
      <c r="R968" s="4"/>
      <c r="S968" s="2"/>
      <c r="T968" s="267"/>
    </row>
    <row r="969" spans="1:20" ht="36" hidden="1" customHeight="1" thickBot="1" x14ac:dyDescent="0.3">
      <c r="A969" s="18" t="s">
        <v>944</v>
      </c>
      <c r="B969" s="78"/>
      <c r="C969" s="561"/>
      <c r="D969" s="564"/>
      <c r="E969" s="287">
        <v>4</v>
      </c>
      <c r="F969" s="287" t="s">
        <v>666</v>
      </c>
      <c r="G969" s="289">
        <v>15729.68</v>
      </c>
      <c r="H969" s="269">
        <v>181709263</v>
      </c>
      <c r="I969" s="290">
        <f>+G969-G966</f>
        <v>13335.310000000001</v>
      </c>
      <c r="J969" s="304"/>
      <c r="K969" s="273">
        <v>0</v>
      </c>
      <c r="L969" s="16" t="s">
        <v>23</v>
      </c>
      <c r="M969" s="17">
        <v>100</v>
      </c>
      <c r="N969" s="3" t="s">
        <v>565</v>
      </c>
      <c r="O969" s="3"/>
      <c r="P969" s="4"/>
      <c r="Q969" s="108"/>
      <c r="R969" s="4"/>
      <c r="S969" s="2"/>
      <c r="T969" s="267"/>
    </row>
    <row r="970" spans="1:20" ht="34.5" hidden="1" customHeight="1" x14ac:dyDescent="0.25">
      <c r="A970" s="1"/>
      <c r="B970" s="78">
        <v>4095</v>
      </c>
      <c r="C970" s="298">
        <v>4095</v>
      </c>
      <c r="D970" s="541" t="s">
        <v>945</v>
      </c>
      <c r="E970" s="542"/>
      <c r="F970" s="542"/>
      <c r="G970" s="542"/>
      <c r="H970" s="543"/>
      <c r="I970" s="223"/>
      <c r="J970" s="306"/>
      <c r="K970" s="273">
        <v>0</v>
      </c>
      <c r="L970" s="16"/>
      <c r="M970" s="17" t="s">
        <v>45</v>
      </c>
      <c r="N970" s="3" t="s">
        <v>45</v>
      </c>
      <c r="O970" s="3"/>
      <c r="P970" s="4"/>
      <c r="Q9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0" s="4"/>
      <c r="S970" s="2"/>
      <c r="T970" s="267"/>
    </row>
    <row r="971" spans="1:20" ht="28.5" hidden="1" x14ac:dyDescent="0.25">
      <c r="A971" s="1"/>
      <c r="B971" s="85">
        <v>40951</v>
      </c>
      <c r="C971" s="155" t="s">
        <v>946</v>
      </c>
      <c r="D971" s="157" t="s">
        <v>947</v>
      </c>
      <c r="E971" s="140"/>
      <c r="F971" s="140" t="s">
        <v>22</v>
      </c>
      <c r="G971" s="141">
        <v>364.28</v>
      </c>
      <c r="H971" s="269">
        <v>4208163</v>
      </c>
      <c r="I971" s="171"/>
      <c r="J971" s="15"/>
      <c r="K971" s="20">
        <v>0</v>
      </c>
      <c r="L971" s="31" t="s">
        <v>447</v>
      </c>
      <c r="M971" s="32">
        <v>100</v>
      </c>
      <c r="N971" s="33" t="s">
        <v>565</v>
      </c>
      <c r="O971" s="33">
        <v>950</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1" s="16" t="s">
        <v>447</v>
      </c>
      <c r="S971" s="32">
        <v>100</v>
      </c>
      <c r="T971" s="267"/>
    </row>
    <row r="972" spans="1:20" ht="42.75" hidden="1" x14ac:dyDescent="0.25">
      <c r="A972" s="1"/>
      <c r="B972" s="89">
        <v>40952</v>
      </c>
      <c r="C972" s="155" t="s">
        <v>948</v>
      </c>
      <c r="D972" s="157" t="s">
        <v>949</v>
      </c>
      <c r="E972" s="140"/>
      <c r="F972" s="140" t="s">
        <v>22</v>
      </c>
      <c r="G972" s="141">
        <v>775.38</v>
      </c>
      <c r="H972" s="269">
        <v>8957190</v>
      </c>
      <c r="I972" s="171"/>
      <c r="J972" s="15"/>
      <c r="K972" s="20">
        <v>0</v>
      </c>
      <c r="L972" s="31" t="s">
        <v>447</v>
      </c>
      <c r="M972" s="32">
        <v>100</v>
      </c>
      <c r="N972" s="33" t="s">
        <v>565</v>
      </c>
      <c r="O972" s="33">
        <v>950</v>
      </c>
      <c r="P972" s="34"/>
      <c r="Q9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2" s="16" t="s">
        <v>447</v>
      </c>
      <c r="S972" s="32">
        <v>100</v>
      </c>
      <c r="T972" s="267"/>
    </row>
    <row r="973" spans="1:20" ht="33" hidden="1" customHeight="1" x14ac:dyDescent="0.25">
      <c r="A973" s="1"/>
      <c r="B973" s="119">
        <v>4096</v>
      </c>
      <c r="C973" s="217">
        <v>4096</v>
      </c>
      <c r="D973" s="538" t="s">
        <v>950</v>
      </c>
      <c r="E973" s="539"/>
      <c r="F973" s="539"/>
      <c r="G973" s="539"/>
      <c r="H973" s="540"/>
      <c r="I973" s="171"/>
      <c r="J973" s="30"/>
      <c r="K973" s="20">
        <v>0</v>
      </c>
      <c r="L973" s="31"/>
      <c r="M973" s="32" t="s">
        <v>45</v>
      </c>
      <c r="N973" s="33" t="s">
        <v>45</v>
      </c>
      <c r="O973" s="33"/>
      <c r="P973" s="34"/>
      <c r="Q9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3" s="4"/>
      <c r="S973" s="2"/>
      <c r="T973" s="267"/>
    </row>
    <row r="974" spans="1:20" ht="39.75" hidden="1" customHeight="1" x14ac:dyDescent="0.25">
      <c r="A974" s="1"/>
      <c r="B974" s="138">
        <v>40961</v>
      </c>
      <c r="C974" s="155" t="s">
        <v>951</v>
      </c>
      <c r="D974" s="157" t="s">
        <v>952</v>
      </c>
      <c r="E974" s="140"/>
      <c r="F974" s="140" t="s">
        <v>22</v>
      </c>
      <c r="G974" s="141">
        <v>3.11</v>
      </c>
      <c r="H974" s="269">
        <v>35927</v>
      </c>
      <c r="I974" s="171"/>
      <c r="J974" s="15"/>
      <c r="K974" s="20">
        <v>0</v>
      </c>
      <c r="L974" s="31" t="s">
        <v>447</v>
      </c>
      <c r="M974" s="32">
        <v>100</v>
      </c>
      <c r="N974" s="33" t="s">
        <v>782</v>
      </c>
      <c r="O974" s="66" t="s">
        <v>953</v>
      </c>
      <c r="P974" s="34"/>
      <c r="Q97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4" s="16" t="s">
        <v>447</v>
      </c>
      <c r="S974" s="32">
        <v>100</v>
      </c>
      <c r="T974" s="267"/>
    </row>
    <row r="975" spans="1:20" ht="39.75" hidden="1" customHeight="1" x14ac:dyDescent="0.25">
      <c r="A975" s="1"/>
      <c r="B975" s="119">
        <v>40962</v>
      </c>
      <c r="C975" s="155" t="s">
        <v>954</v>
      </c>
      <c r="D975" s="157" t="s">
        <v>955</v>
      </c>
      <c r="E975" s="140"/>
      <c r="F975" s="140" t="s">
        <v>22</v>
      </c>
      <c r="G975" s="141">
        <v>4.88</v>
      </c>
      <c r="H975" s="269">
        <v>56374</v>
      </c>
      <c r="I975" s="171"/>
      <c r="J975" s="15"/>
      <c r="K975" s="20">
        <v>0</v>
      </c>
      <c r="L975" s="31" t="s">
        <v>447</v>
      </c>
      <c r="M975" s="32">
        <v>100</v>
      </c>
      <c r="N975" s="33" t="s">
        <v>782</v>
      </c>
      <c r="O975" s="66" t="s">
        <v>953</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5" s="16" t="s">
        <v>447</v>
      </c>
      <c r="S975" s="32">
        <v>100</v>
      </c>
      <c r="T975" s="267"/>
    </row>
    <row r="976" spans="1:20" ht="46.5" hidden="1" customHeight="1" x14ac:dyDescent="0.25">
      <c r="A976" s="1"/>
      <c r="B976" s="119">
        <v>40963</v>
      </c>
      <c r="C976" s="18" t="s">
        <v>956</v>
      </c>
      <c r="D976" s="84" t="s">
        <v>957</v>
      </c>
      <c r="E976" s="19"/>
      <c r="F976" s="19" t="s">
        <v>22</v>
      </c>
      <c r="G976" s="14">
        <v>9.33</v>
      </c>
      <c r="H976" s="269">
        <v>107780</v>
      </c>
      <c r="I976" s="224"/>
      <c r="J976" s="115"/>
      <c r="K976" s="20">
        <v>0</v>
      </c>
      <c r="L976" s="16" t="s">
        <v>447</v>
      </c>
      <c r="M976" s="17">
        <v>100</v>
      </c>
      <c r="N976" s="3" t="s">
        <v>782</v>
      </c>
      <c r="O976" s="22" t="s">
        <v>953</v>
      </c>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6" s="16" t="s">
        <v>447</v>
      </c>
      <c r="S976" s="17">
        <v>100</v>
      </c>
      <c r="T976" s="267"/>
    </row>
    <row r="977" spans="1:20" ht="47.25" hidden="1" customHeight="1" x14ac:dyDescent="0.25">
      <c r="A977" s="1"/>
      <c r="B977" s="139">
        <v>40964</v>
      </c>
      <c r="C977" s="155" t="s">
        <v>958</v>
      </c>
      <c r="D977" s="157" t="s">
        <v>959</v>
      </c>
      <c r="E977" s="140"/>
      <c r="F977" s="140" t="s">
        <v>22</v>
      </c>
      <c r="G977" s="141">
        <v>12.17</v>
      </c>
      <c r="H977" s="269">
        <v>140588</v>
      </c>
      <c r="I977" s="171"/>
      <c r="J977" s="15"/>
      <c r="K977" s="20">
        <v>0</v>
      </c>
      <c r="L977" s="31" t="s">
        <v>447</v>
      </c>
      <c r="M977" s="32">
        <v>100</v>
      </c>
      <c r="N977" s="33" t="s">
        <v>782</v>
      </c>
      <c r="O977" s="66" t="s">
        <v>953</v>
      </c>
      <c r="P977" s="34"/>
      <c r="Q97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7" s="16" t="s">
        <v>447</v>
      </c>
      <c r="S977" s="32">
        <v>100</v>
      </c>
      <c r="T977" s="267"/>
    </row>
    <row r="978" spans="1:20" hidden="1" x14ac:dyDescent="0.25">
      <c r="A978" s="1"/>
      <c r="B978" s="124">
        <v>4098</v>
      </c>
      <c r="C978" s="155">
        <v>4098</v>
      </c>
      <c r="D978" s="157" t="s">
        <v>960</v>
      </c>
      <c r="E978" s="140"/>
      <c r="F978" s="140" t="s">
        <v>22</v>
      </c>
      <c r="G978" s="141">
        <v>672.91</v>
      </c>
      <c r="H978" s="269">
        <v>7773456</v>
      </c>
      <c r="I978" s="171"/>
      <c r="J978" s="15"/>
      <c r="K978" s="20">
        <v>0</v>
      </c>
      <c r="L978" s="31" t="s">
        <v>23</v>
      </c>
      <c r="M978" s="32">
        <v>100</v>
      </c>
      <c r="N978" s="33" t="s">
        <v>565</v>
      </c>
      <c r="O978" s="33">
        <v>225</v>
      </c>
      <c r="P978" s="34"/>
      <c r="Q9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78" s="16" t="s">
        <v>23</v>
      </c>
      <c r="S978" s="32">
        <v>100</v>
      </c>
      <c r="T978" s="267"/>
    </row>
    <row r="979" spans="1:20" ht="28.5" hidden="1" x14ac:dyDescent="0.25">
      <c r="A979" s="1"/>
      <c r="B979" s="78">
        <v>40981</v>
      </c>
      <c r="C979" s="152" t="s">
        <v>961</v>
      </c>
      <c r="D979" s="165" t="s">
        <v>962</v>
      </c>
      <c r="E979" s="150"/>
      <c r="F979" s="150" t="s">
        <v>22</v>
      </c>
      <c r="G979" s="158">
        <v>354.99</v>
      </c>
      <c r="H979" s="269">
        <v>4100844</v>
      </c>
      <c r="I979" s="172"/>
      <c r="J979" s="15"/>
      <c r="K979" s="20">
        <v>0</v>
      </c>
      <c r="L979" s="31" t="s">
        <v>23</v>
      </c>
      <c r="M979" s="32">
        <v>100</v>
      </c>
      <c r="N979" s="33" t="s">
        <v>565</v>
      </c>
      <c r="O979" s="33">
        <v>225</v>
      </c>
      <c r="P979" s="34"/>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9" s="16" t="s">
        <v>23</v>
      </c>
      <c r="S979" s="32">
        <v>100</v>
      </c>
      <c r="T979" s="267"/>
    </row>
    <row r="980" spans="1:20" ht="26.25" hidden="1" customHeight="1" x14ac:dyDescent="0.25">
      <c r="A980" s="29"/>
      <c r="B980" s="78">
        <v>4099</v>
      </c>
      <c r="C980" s="519">
        <v>4099</v>
      </c>
      <c r="D980" s="573" t="s">
        <v>963</v>
      </c>
      <c r="E980" s="161">
        <v>1</v>
      </c>
      <c r="F980" s="161" t="s">
        <v>964</v>
      </c>
      <c r="G980" s="162">
        <v>1639.39</v>
      </c>
      <c r="H980" s="269">
        <v>18938233</v>
      </c>
      <c r="I980" s="175"/>
      <c r="J980" s="91"/>
      <c r="K980" s="20">
        <v>0</v>
      </c>
      <c r="L980" s="31" t="s">
        <v>23</v>
      </c>
      <c r="M980" s="32">
        <v>100</v>
      </c>
      <c r="N980" s="33" t="s">
        <v>565</v>
      </c>
      <c r="O980" s="33">
        <v>243</v>
      </c>
      <c r="P980" s="34"/>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0" s="16" t="s">
        <v>23</v>
      </c>
      <c r="S980" s="32">
        <v>100</v>
      </c>
      <c r="T980" s="267"/>
    </row>
    <row r="981" spans="1:20" ht="26.25" hidden="1" customHeight="1" x14ac:dyDescent="0.25">
      <c r="A981" s="18" t="s">
        <v>965</v>
      </c>
      <c r="B981" s="78"/>
      <c r="C981" s="523"/>
      <c r="D981" s="574"/>
      <c r="E981" s="140">
        <v>2</v>
      </c>
      <c r="F981" s="140" t="s">
        <v>662</v>
      </c>
      <c r="G981" s="141">
        <v>3257.07</v>
      </c>
      <c r="H981" s="269">
        <v>37625673</v>
      </c>
      <c r="I981" s="176">
        <f>+G981-G980</f>
        <v>1617.68</v>
      </c>
      <c r="J981" s="15"/>
      <c r="K981" s="20">
        <v>0</v>
      </c>
      <c r="L981" s="31" t="s">
        <v>23</v>
      </c>
      <c r="M981" s="32">
        <v>100</v>
      </c>
      <c r="N981" s="33" t="s">
        <v>565</v>
      </c>
      <c r="O981" s="33"/>
      <c r="P981" s="34"/>
      <c r="Q981" s="106"/>
      <c r="R981" s="4"/>
      <c r="S981" s="2"/>
      <c r="T981" s="267"/>
    </row>
    <row r="982" spans="1:20" ht="23.25" hidden="1" customHeight="1" x14ac:dyDescent="0.25">
      <c r="A982" s="18" t="s">
        <v>966</v>
      </c>
      <c r="B982" s="78"/>
      <c r="C982" s="523"/>
      <c r="D982" s="574"/>
      <c r="E982" s="140">
        <v>3</v>
      </c>
      <c r="F982" s="140" t="s">
        <v>664</v>
      </c>
      <c r="G982" s="141">
        <v>4824.45</v>
      </c>
      <c r="H982" s="269">
        <v>55732046</v>
      </c>
      <c r="I982" s="176">
        <f>+G982-G980</f>
        <v>3185.0599999999995</v>
      </c>
      <c r="J982" s="15"/>
      <c r="K982" s="20">
        <v>0</v>
      </c>
      <c r="L982" s="31" t="s">
        <v>23</v>
      </c>
      <c r="M982" s="32">
        <v>100</v>
      </c>
      <c r="N982" s="33" t="s">
        <v>565</v>
      </c>
      <c r="O982" s="33"/>
      <c r="P982" s="34"/>
      <c r="Q982" s="106"/>
      <c r="R982" s="4"/>
      <c r="S982" s="2"/>
      <c r="T982" s="267"/>
    </row>
    <row r="983" spans="1:20" ht="26.25" hidden="1" customHeight="1" thickBot="1" x14ac:dyDescent="0.3">
      <c r="A983" s="18" t="s">
        <v>967</v>
      </c>
      <c r="B983" s="78"/>
      <c r="C983" s="520"/>
      <c r="D983" s="575"/>
      <c r="E983" s="163">
        <v>4</v>
      </c>
      <c r="F983" s="163" t="s">
        <v>666</v>
      </c>
      <c r="G983" s="164">
        <v>8648.8700000000008</v>
      </c>
      <c r="H983" s="269">
        <v>99911746</v>
      </c>
      <c r="I983" s="177">
        <f>+G983-G980</f>
        <v>7009.4800000000005</v>
      </c>
      <c r="J983" s="15"/>
      <c r="K983" s="20">
        <v>0</v>
      </c>
      <c r="L983" s="31" t="s">
        <v>23</v>
      </c>
      <c r="M983" s="32">
        <v>100</v>
      </c>
      <c r="N983" s="33" t="s">
        <v>565</v>
      </c>
      <c r="O983" s="33"/>
      <c r="P983" s="34"/>
      <c r="Q983" s="106"/>
      <c r="R983" s="4"/>
      <c r="S983" s="2"/>
      <c r="T983" s="267"/>
    </row>
    <row r="984" spans="1:20" ht="42.75" hidden="1" x14ac:dyDescent="0.25">
      <c r="A984" s="1"/>
      <c r="B984" s="78">
        <v>4100</v>
      </c>
      <c r="C984" s="204">
        <v>4100</v>
      </c>
      <c r="D984" s="205" t="s">
        <v>968</v>
      </c>
      <c r="E984" s="151"/>
      <c r="F984" s="151" t="s">
        <v>22</v>
      </c>
      <c r="G984" s="195">
        <v>776.99</v>
      </c>
      <c r="H984" s="269">
        <v>8975788</v>
      </c>
      <c r="I984" s="174"/>
      <c r="J984" s="15"/>
      <c r="K984" s="20">
        <v>0</v>
      </c>
      <c r="L984" s="31" t="s">
        <v>23</v>
      </c>
      <c r="M984" s="32">
        <v>100</v>
      </c>
      <c r="N984" s="33" t="s">
        <v>565</v>
      </c>
      <c r="O984" s="33">
        <v>950</v>
      </c>
      <c r="P984" s="34"/>
      <c r="Q98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4" s="16" t="s">
        <v>23</v>
      </c>
      <c r="S984" s="32">
        <v>100</v>
      </c>
      <c r="T984" s="267"/>
    </row>
    <row r="985" spans="1:20" hidden="1" x14ac:dyDescent="0.25">
      <c r="A985" s="1"/>
      <c r="B985" s="78">
        <v>4200</v>
      </c>
      <c r="C985" s="191">
        <v>4200</v>
      </c>
      <c r="D985" s="258" t="s">
        <v>969</v>
      </c>
      <c r="E985" s="259"/>
      <c r="F985" s="259"/>
      <c r="G985" s="259"/>
      <c r="H985" s="269"/>
      <c r="I985" s="171"/>
      <c r="J985" s="30"/>
      <c r="K985" s="20">
        <v>0</v>
      </c>
      <c r="L985" s="16"/>
      <c r="M985" s="17" t="s">
        <v>45</v>
      </c>
      <c r="N985" s="3" t="s">
        <v>45</v>
      </c>
      <c r="O985" s="3"/>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5" s="4"/>
      <c r="S985" s="2"/>
      <c r="T985" s="267"/>
    </row>
    <row r="986" spans="1:20" ht="57" hidden="1" x14ac:dyDescent="0.25">
      <c r="A986" s="1">
        <v>4069</v>
      </c>
      <c r="B986" s="78">
        <v>42001</v>
      </c>
      <c r="C986" s="155" t="s">
        <v>970</v>
      </c>
      <c r="D986" s="157" t="s">
        <v>971</v>
      </c>
      <c r="E986" s="140"/>
      <c r="F986" s="140" t="s">
        <v>22</v>
      </c>
      <c r="G986" s="141">
        <v>717.4</v>
      </c>
      <c r="H986" s="269">
        <v>8287405</v>
      </c>
      <c r="I986" s="171"/>
      <c r="J986" s="15"/>
      <c r="K986" s="20">
        <v>0</v>
      </c>
      <c r="L986" s="31" t="s">
        <v>318</v>
      </c>
      <c r="M986" s="32">
        <v>100</v>
      </c>
      <c r="N986" s="33" t="s">
        <v>565</v>
      </c>
      <c r="O986" s="33">
        <v>424</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6" s="16" t="s">
        <v>318</v>
      </c>
      <c r="S986" s="32">
        <v>100</v>
      </c>
      <c r="T986" s="267"/>
    </row>
    <row r="987" spans="1:20" ht="28.5" hidden="1" x14ac:dyDescent="0.25">
      <c r="A987" s="1"/>
      <c r="B987" s="78">
        <v>42002</v>
      </c>
      <c r="C987" s="155" t="s">
        <v>972</v>
      </c>
      <c r="D987" s="157" t="s">
        <v>973</v>
      </c>
      <c r="E987" s="140"/>
      <c r="F987" s="140" t="s">
        <v>22</v>
      </c>
      <c r="G987" s="141">
        <v>505.42</v>
      </c>
      <c r="H987" s="269">
        <v>5838612</v>
      </c>
      <c r="I987" s="171"/>
      <c r="J987" s="15"/>
      <c r="K987" s="20">
        <v>0</v>
      </c>
      <c r="L987" s="16" t="s">
        <v>318</v>
      </c>
      <c r="M987" s="17">
        <v>100</v>
      </c>
      <c r="N987" s="33" t="s">
        <v>565</v>
      </c>
      <c r="O987" s="3">
        <v>424</v>
      </c>
      <c r="P987" s="4"/>
      <c r="Q9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7" s="16" t="s">
        <v>318</v>
      </c>
      <c r="S987" s="17">
        <v>100</v>
      </c>
      <c r="T987" s="267"/>
    </row>
    <row r="988" spans="1:20" ht="28.5" hidden="1" x14ac:dyDescent="0.25">
      <c r="A988" s="1"/>
      <c r="B988" s="89"/>
      <c r="C988" s="155" t="s">
        <v>974</v>
      </c>
      <c r="D988" s="157" t="s">
        <v>975</v>
      </c>
      <c r="E988" s="140"/>
      <c r="F988" s="140" t="s">
        <v>22</v>
      </c>
      <c r="G988" s="141">
        <v>672.61</v>
      </c>
      <c r="H988" s="269">
        <v>7769991</v>
      </c>
      <c r="I988" s="171"/>
      <c r="J988" s="15"/>
      <c r="K988" s="20">
        <v>0</v>
      </c>
      <c r="L988" s="31" t="s">
        <v>318</v>
      </c>
      <c r="M988" s="32">
        <v>100</v>
      </c>
      <c r="N988" s="33" t="s">
        <v>565</v>
      </c>
      <c r="O988" s="33">
        <v>424</v>
      </c>
      <c r="P988" s="36"/>
      <c r="Q98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88" s="16" t="s">
        <v>318</v>
      </c>
      <c r="S988" s="32">
        <v>100</v>
      </c>
      <c r="T988" s="267"/>
    </row>
    <row r="989" spans="1:20" ht="28.5" hidden="1" x14ac:dyDescent="0.25">
      <c r="A989" s="1"/>
      <c r="B989" s="89"/>
      <c r="C989" s="155" t="s">
        <v>976</v>
      </c>
      <c r="D989" s="157" t="s">
        <v>977</v>
      </c>
      <c r="E989" s="140"/>
      <c r="F989" s="140" t="s">
        <v>22</v>
      </c>
      <c r="G989" s="141">
        <v>455.04</v>
      </c>
      <c r="H989" s="269">
        <v>5256622</v>
      </c>
      <c r="I989" s="171"/>
      <c r="J989" s="15"/>
      <c r="K989" s="20">
        <v>0</v>
      </c>
      <c r="L989" s="31" t="s">
        <v>318</v>
      </c>
      <c r="M989" s="32">
        <v>100</v>
      </c>
      <c r="N989" s="33" t="s">
        <v>565</v>
      </c>
      <c r="O989" s="33">
        <v>424</v>
      </c>
      <c r="P989" s="36"/>
      <c r="Q98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9" s="16" t="s">
        <v>318</v>
      </c>
      <c r="S989" s="32">
        <v>100</v>
      </c>
      <c r="T989" s="267"/>
    </row>
    <row r="990" spans="1:20" ht="57" hidden="1" x14ac:dyDescent="0.25">
      <c r="A990" s="1" t="s">
        <v>978</v>
      </c>
      <c r="B990" s="89"/>
      <c r="C990" s="155" t="s">
        <v>979</v>
      </c>
      <c r="D990" s="157" t="s">
        <v>980</v>
      </c>
      <c r="E990" s="140"/>
      <c r="F990" s="140" t="s">
        <v>22</v>
      </c>
      <c r="G990" s="141">
        <v>585.58000000000004</v>
      </c>
      <c r="H990" s="269">
        <v>6764620</v>
      </c>
      <c r="I990" s="171"/>
      <c r="J990" s="15"/>
      <c r="K990" s="20">
        <v>0</v>
      </c>
      <c r="L990" s="31" t="s">
        <v>318</v>
      </c>
      <c r="M990" s="32">
        <v>100</v>
      </c>
      <c r="N990" s="33" t="s">
        <v>565</v>
      </c>
      <c r="O990" s="33">
        <v>424</v>
      </c>
      <c r="P990" s="36"/>
      <c r="Q99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0" s="16" t="s">
        <v>318</v>
      </c>
      <c r="S990" s="32">
        <v>100</v>
      </c>
      <c r="T990" s="267"/>
    </row>
    <row r="991" spans="1:20" hidden="1" x14ac:dyDescent="0.25">
      <c r="A991" s="1"/>
      <c r="B991" s="78">
        <v>4300</v>
      </c>
      <c r="C991" s="191">
        <v>4300</v>
      </c>
      <c r="D991" s="538" t="s">
        <v>981</v>
      </c>
      <c r="E991" s="539"/>
      <c r="F991" s="539"/>
      <c r="G991" s="539"/>
      <c r="H991" s="540"/>
      <c r="I991" s="171"/>
      <c r="J991" s="30"/>
      <c r="K991" s="20">
        <v>0</v>
      </c>
      <c r="L991" s="16"/>
      <c r="M991" s="17" t="s">
        <v>45</v>
      </c>
      <c r="N991" s="3" t="s">
        <v>45</v>
      </c>
      <c r="O991" s="3"/>
      <c r="P991" s="4"/>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1" s="4"/>
      <c r="S991" s="2"/>
      <c r="T991" s="267"/>
    </row>
    <row r="992" spans="1:20" ht="28.5" hidden="1" x14ac:dyDescent="0.25">
      <c r="A992" s="1"/>
      <c r="B992" s="78">
        <v>43001</v>
      </c>
      <c r="C992" s="155" t="s">
        <v>982</v>
      </c>
      <c r="D992" s="157" t="s">
        <v>983</v>
      </c>
      <c r="E992" s="140"/>
      <c r="F992" s="140" t="s">
        <v>22</v>
      </c>
      <c r="G992" s="141">
        <v>575.19000000000005</v>
      </c>
      <c r="H992" s="269">
        <v>6644595</v>
      </c>
      <c r="I992" s="171"/>
      <c r="J992" s="15"/>
      <c r="K992" s="20">
        <v>0</v>
      </c>
      <c r="L992" s="16" t="s">
        <v>23</v>
      </c>
      <c r="M992" s="17">
        <v>100</v>
      </c>
      <c r="N992" s="3" t="s">
        <v>984</v>
      </c>
      <c r="O992" s="3" t="s">
        <v>985</v>
      </c>
      <c r="P992" s="4"/>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2" s="16" t="s">
        <v>23</v>
      </c>
      <c r="S992" s="17">
        <v>100</v>
      </c>
      <c r="T992" s="267"/>
    </row>
    <row r="993" spans="1:21" ht="28.5" hidden="1" x14ac:dyDescent="0.25">
      <c r="A993" s="1"/>
      <c r="B993" s="78">
        <v>43002</v>
      </c>
      <c r="C993" s="155" t="s">
        <v>986</v>
      </c>
      <c r="D993" s="157" t="s">
        <v>987</v>
      </c>
      <c r="E993" s="140"/>
      <c r="F993" s="140" t="s">
        <v>22</v>
      </c>
      <c r="G993" s="141">
        <v>599.62</v>
      </c>
      <c r="H993" s="269">
        <v>6926810</v>
      </c>
      <c r="I993" s="171"/>
      <c r="J993" s="15"/>
      <c r="K993" s="20">
        <v>0</v>
      </c>
      <c r="L993" s="16" t="s">
        <v>23</v>
      </c>
      <c r="M993" s="17">
        <v>100</v>
      </c>
      <c r="N993" s="3" t="s">
        <v>984</v>
      </c>
      <c r="O993" s="3" t="s">
        <v>985</v>
      </c>
      <c r="P993" s="4"/>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3" s="16" t="s">
        <v>23</v>
      </c>
      <c r="S993" s="17">
        <v>100</v>
      </c>
      <c r="T993" s="267"/>
    </row>
    <row r="994" spans="1:21" ht="28.5" hidden="1" x14ac:dyDescent="0.25">
      <c r="A994" s="1"/>
      <c r="B994" s="78">
        <v>43003</v>
      </c>
      <c r="C994" s="155" t="s">
        <v>988</v>
      </c>
      <c r="D994" s="157" t="s">
        <v>989</v>
      </c>
      <c r="E994" s="140"/>
      <c r="F994" s="140" t="s">
        <v>22</v>
      </c>
      <c r="G994" s="141">
        <v>624.01</v>
      </c>
      <c r="H994" s="269">
        <v>7208564</v>
      </c>
      <c r="I994" s="171"/>
      <c r="J994" s="15"/>
      <c r="K994" s="20">
        <v>0</v>
      </c>
      <c r="L994" s="16" t="s">
        <v>23</v>
      </c>
      <c r="M994" s="17">
        <v>100</v>
      </c>
      <c r="N994" s="3" t="s">
        <v>984</v>
      </c>
      <c r="O994" s="3" t="s">
        <v>985</v>
      </c>
      <c r="P994" s="4"/>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4" s="16" t="s">
        <v>23</v>
      </c>
      <c r="S994" s="17">
        <v>100</v>
      </c>
      <c r="T994" s="267"/>
    </row>
    <row r="995" spans="1:21" hidden="1" x14ac:dyDescent="0.25">
      <c r="A995" s="1"/>
      <c r="B995" s="78">
        <v>43004</v>
      </c>
      <c r="C995" s="155" t="s">
        <v>990</v>
      </c>
      <c r="D995" s="157" t="s">
        <v>991</v>
      </c>
      <c r="E995" s="140"/>
      <c r="F995" s="140" t="s">
        <v>22</v>
      </c>
      <c r="G995" s="141">
        <v>67.73</v>
      </c>
      <c r="H995" s="269">
        <v>782417</v>
      </c>
      <c r="I995" s="171"/>
      <c r="J995" s="15"/>
      <c r="K995" s="20">
        <v>0</v>
      </c>
      <c r="L995" s="16" t="s">
        <v>23</v>
      </c>
      <c r="M995" s="17">
        <v>100</v>
      </c>
      <c r="N995" s="3" t="s">
        <v>984</v>
      </c>
      <c r="O995" s="3" t="s">
        <v>985</v>
      </c>
      <c r="P995" s="4"/>
      <c r="Q9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5" s="16" t="s">
        <v>23</v>
      </c>
      <c r="S995" s="17">
        <v>100</v>
      </c>
      <c r="T995" s="267"/>
    </row>
    <row r="996" spans="1:21" ht="28.5" hidden="1" x14ac:dyDescent="0.25">
      <c r="A996" s="1"/>
      <c r="B996" s="257"/>
      <c r="C996" s="18" t="s">
        <v>992</v>
      </c>
      <c r="D996" s="84" t="s">
        <v>993</v>
      </c>
      <c r="E996" s="19"/>
      <c r="F996" s="19" t="s">
        <v>22</v>
      </c>
      <c r="G996" s="14">
        <v>338.4</v>
      </c>
      <c r="H996" s="269">
        <v>3909197</v>
      </c>
      <c r="I996" s="224"/>
      <c r="J996" s="115"/>
      <c r="K996" s="273">
        <v>0</v>
      </c>
      <c r="L996" s="16"/>
      <c r="M996" s="17"/>
      <c r="N996" s="3"/>
      <c r="O996" s="3"/>
      <c r="P996" s="4"/>
      <c r="Q996" s="108"/>
      <c r="R996" s="16"/>
      <c r="S996" s="17"/>
      <c r="T996" s="267"/>
    </row>
    <row r="997" spans="1:21" ht="28.5" hidden="1" x14ac:dyDescent="0.25">
      <c r="A997" s="1"/>
      <c r="B997" s="257"/>
      <c r="C997" s="18" t="s">
        <v>994</v>
      </c>
      <c r="D997" s="84" t="s">
        <v>995</v>
      </c>
      <c r="E997" s="19"/>
      <c r="F997" s="19" t="s">
        <v>22</v>
      </c>
      <c r="G997" s="14">
        <v>287.56</v>
      </c>
      <c r="H997" s="269">
        <v>3321893</v>
      </c>
      <c r="I997" s="224"/>
      <c r="J997" s="115"/>
      <c r="K997" s="273">
        <v>0</v>
      </c>
      <c r="L997" s="16"/>
      <c r="M997" s="17"/>
      <c r="N997" s="3"/>
      <c r="O997" s="3"/>
      <c r="P997" s="4"/>
      <c r="Q997" s="108"/>
      <c r="R997" s="16"/>
      <c r="S997" s="17"/>
      <c r="T997" s="267"/>
    </row>
    <row r="998" spans="1:21" ht="28.5" hidden="1" x14ac:dyDescent="0.25">
      <c r="A998" s="1"/>
      <c r="B998" s="257"/>
      <c r="C998" s="18" t="s">
        <v>996</v>
      </c>
      <c r="D998" s="84" t="s">
        <v>997</v>
      </c>
      <c r="E998" s="19"/>
      <c r="F998" s="19" t="s">
        <v>22</v>
      </c>
      <c r="G998" s="14">
        <v>241.18</v>
      </c>
      <c r="H998" s="269">
        <v>2786111</v>
      </c>
      <c r="I998" s="224"/>
      <c r="J998" s="115"/>
      <c r="K998" s="273">
        <v>0</v>
      </c>
      <c r="L998" s="16"/>
      <c r="M998" s="17"/>
      <c r="N998" s="3"/>
      <c r="O998" s="3"/>
      <c r="P998" s="4"/>
      <c r="Q998" s="108"/>
      <c r="R998" s="16"/>
      <c r="S998" s="17"/>
      <c r="T998" s="267"/>
    </row>
    <row r="999" spans="1:21" ht="37.5" hidden="1" customHeight="1" x14ac:dyDescent="0.25">
      <c r="A999" s="1"/>
      <c r="B999" s="5"/>
      <c r="C999" s="616">
        <v>4400</v>
      </c>
      <c r="D999" s="613" t="s">
        <v>998</v>
      </c>
      <c r="E999" s="151">
        <v>1</v>
      </c>
      <c r="F999" s="159" t="s">
        <v>999</v>
      </c>
      <c r="G999" s="195">
        <v>188.82</v>
      </c>
      <c r="H999" s="269">
        <v>2181249</v>
      </c>
      <c r="I999" s="171"/>
      <c r="J999" s="15"/>
      <c r="K999" s="20">
        <v>0</v>
      </c>
      <c r="L999" s="35" t="s">
        <v>23</v>
      </c>
      <c r="M999" s="32">
        <v>100</v>
      </c>
      <c r="N999" s="33" t="s">
        <v>1000</v>
      </c>
      <c r="O999" s="33">
        <v>243</v>
      </c>
      <c r="P999" s="121" t="s">
        <v>124</v>
      </c>
      <c r="Q9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9" s="24" t="s">
        <v>23</v>
      </c>
      <c r="S999" s="32">
        <v>100</v>
      </c>
      <c r="T999" s="267"/>
    </row>
    <row r="1000" spans="1:21" ht="37.5" hidden="1" customHeight="1" x14ac:dyDescent="0.25">
      <c r="C1000" s="617"/>
      <c r="D1000" s="614"/>
      <c r="E1000" s="218">
        <v>2</v>
      </c>
      <c r="F1000" s="219" t="s">
        <v>1001</v>
      </c>
      <c r="G1000" s="141">
        <v>533.46</v>
      </c>
      <c r="H1000" s="269">
        <v>6162530</v>
      </c>
      <c r="I1000" s="193">
        <f>+G1000-G999</f>
        <v>344.64000000000004</v>
      </c>
      <c r="J1000" s="192"/>
      <c r="K1000" s="20">
        <v>0</v>
      </c>
      <c r="L1000" s="35" t="s">
        <v>23</v>
      </c>
      <c r="M1000" s="32">
        <v>100</v>
      </c>
      <c r="N1000" s="33" t="s">
        <v>1000</v>
      </c>
      <c r="O1000" s="33">
        <v>243</v>
      </c>
      <c r="Q10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1000" s="267"/>
      <c r="U1000" s="153"/>
    </row>
    <row r="1001" spans="1:21" ht="37.5" hidden="1" customHeight="1" x14ac:dyDescent="0.25">
      <c r="C1001" s="617"/>
      <c r="D1001" s="614"/>
      <c r="E1001" s="218">
        <v>2</v>
      </c>
      <c r="F1001" s="219" t="s">
        <v>662</v>
      </c>
      <c r="G1001" s="141">
        <v>1323.34</v>
      </c>
      <c r="H1001" s="269">
        <v>15287224</v>
      </c>
      <c r="I1001" s="193">
        <f>+G1001-G999</f>
        <v>1134.52</v>
      </c>
      <c r="J1001" s="192"/>
      <c r="K1001" s="20">
        <v>0</v>
      </c>
      <c r="L1001" s="35" t="s">
        <v>23</v>
      </c>
      <c r="M1001" s="32">
        <v>100</v>
      </c>
      <c r="N1001" s="33" t="s">
        <v>1000</v>
      </c>
      <c r="O1001" s="33">
        <v>243</v>
      </c>
      <c r="Q10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1001" s="267"/>
      <c r="U1001" s="153"/>
    </row>
    <row r="1002" spans="1:21" ht="37.5" hidden="1" customHeight="1" x14ac:dyDescent="0.25">
      <c r="C1002" s="617"/>
      <c r="D1002" s="614"/>
      <c r="E1002" s="218">
        <v>4</v>
      </c>
      <c r="F1002" s="219" t="s">
        <v>664</v>
      </c>
      <c r="G1002" s="141">
        <v>1961.17</v>
      </c>
      <c r="H1002" s="269">
        <v>22655436</v>
      </c>
      <c r="I1002" s="193">
        <f>+G1002-G999</f>
        <v>1772.3500000000001</v>
      </c>
      <c r="J1002" s="192"/>
      <c r="K1002" s="20">
        <v>0</v>
      </c>
      <c r="L1002" s="35" t="s">
        <v>23</v>
      </c>
      <c r="M1002" s="32">
        <v>100</v>
      </c>
      <c r="N1002" s="33" t="s">
        <v>1000</v>
      </c>
      <c r="O1002" s="33">
        <v>243</v>
      </c>
      <c r="Q10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1002" s="267"/>
      <c r="U1002" s="237"/>
    </row>
    <row r="1003" spans="1:21" ht="37.5" hidden="1" customHeight="1" thickBot="1" x14ac:dyDescent="0.3">
      <c r="C1003" s="618"/>
      <c r="D1003" s="615"/>
      <c r="E1003" s="220">
        <v>5</v>
      </c>
      <c r="F1003" s="221" t="s">
        <v>666</v>
      </c>
      <c r="G1003" s="164">
        <v>3069.31</v>
      </c>
      <c r="H1003" s="269">
        <v>35456669</v>
      </c>
      <c r="I1003" s="193">
        <f>+G1003-G999</f>
        <v>2880.49</v>
      </c>
      <c r="J1003" s="192"/>
      <c r="K1003" s="20">
        <v>0</v>
      </c>
      <c r="L1003" s="35" t="s">
        <v>23</v>
      </c>
      <c r="M1003" s="32">
        <v>100</v>
      </c>
      <c r="N1003" s="33" t="s">
        <v>1000</v>
      </c>
      <c r="O1003" s="33">
        <v>243</v>
      </c>
      <c r="Q10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1003" s="267"/>
      <c r="U1003" s="153"/>
    </row>
    <row r="1004" spans="1:21" ht="32.450000000000003" customHeight="1" x14ac:dyDescent="0.25">
      <c r="C1004" s="624" t="s">
        <v>1022</v>
      </c>
      <c r="D1004" s="627" t="s">
        <v>1041</v>
      </c>
      <c r="E1004" s="383">
        <v>1</v>
      </c>
      <c r="F1004" s="161" t="s">
        <v>239</v>
      </c>
      <c r="G1004" s="162">
        <v>515.53</v>
      </c>
      <c r="H1004" s="478">
        <f>+ROUND(G1004*T673,0)</f>
        <v>0</v>
      </c>
    </row>
    <row r="1005" spans="1:21" ht="32.450000000000003" customHeight="1" x14ac:dyDescent="0.25">
      <c r="C1005" s="625"/>
      <c r="D1005" s="628"/>
      <c r="E1005" s="384">
        <v>2</v>
      </c>
      <c r="F1005" s="140" t="s">
        <v>241</v>
      </c>
      <c r="G1005" s="141">
        <v>572.79</v>
      </c>
      <c r="H1005" s="465">
        <f>+ROUND(G1005*T673,0)</f>
        <v>0</v>
      </c>
    </row>
    <row r="1006" spans="1:21" ht="32.450000000000003" customHeight="1" thickBot="1" x14ac:dyDescent="0.3">
      <c r="C1006" s="626"/>
      <c r="D1006" s="629"/>
      <c r="E1006" s="385">
        <v>3</v>
      </c>
      <c r="F1006" s="163" t="s">
        <v>242</v>
      </c>
      <c r="G1006" s="164">
        <v>678.73</v>
      </c>
      <c r="H1006" s="465">
        <f>+ROUND(G1006*T673,0)</f>
        <v>0</v>
      </c>
    </row>
    <row r="1007" spans="1:21" ht="31.15" customHeight="1" x14ac:dyDescent="0.25">
      <c r="C1007" s="630" t="s">
        <v>248</v>
      </c>
      <c r="D1007" s="633" t="s">
        <v>1077</v>
      </c>
      <c r="E1007" s="441">
        <v>1</v>
      </c>
      <c r="F1007" s="469" t="s">
        <v>239</v>
      </c>
      <c r="G1007" s="479">
        <v>0</v>
      </c>
      <c r="H1007" s="480">
        <v>0</v>
      </c>
    </row>
    <row r="1008" spans="1:21" ht="29.45" customHeight="1" x14ac:dyDescent="0.25">
      <c r="C1008" s="631"/>
      <c r="D1008" s="634"/>
      <c r="E1008" s="418">
        <v>2</v>
      </c>
      <c r="F1008" s="408" t="s">
        <v>241</v>
      </c>
      <c r="G1008" s="409">
        <v>0</v>
      </c>
      <c r="H1008" s="480">
        <v>0</v>
      </c>
    </row>
    <row r="1009" spans="3:8" ht="47.45" customHeight="1" thickBot="1" x14ac:dyDescent="0.3">
      <c r="C1009" s="632"/>
      <c r="D1009" s="635"/>
      <c r="E1009" s="443">
        <v>3</v>
      </c>
      <c r="F1009" s="470" t="s">
        <v>242</v>
      </c>
      <c r="G1009" s="481">
        <v>0</v>
      </c>
      <c r="H1009" s="480">
        <v>0</v>
      </c>
    </row>
    <row r="1010" spans="3:8" ht="51.6" customHeight="1" x14ac:dyDescent="0.25">
      <c r="C1010" s="624" t="s">
        <v>1025</v>
      </c>
      <c r="D1010" s="636" t="s">
        <v>1044</v>
      </c>
      <c r="E1010" s="386">
        <v>1</v>
      </c>
      <c r="F1010" s="151" t="s">
        <v>239</v>
      </c>
      <c r="G1010" s="195">
        <v>0</v>
      </c>
      <c r="H1010" s="403">
        <v>0</v>
      </c>
    </row>
    <row r="1011" spans="3:8" ht="51.6" customHeight="1" x14ac:dyDescent="0.25">
      <c r="C1011" s="625"/>
      <c r="D1011" s="628"/>
      <c r="E1011" s="384">
        <v>2</v>
      </c>
      <c r="F1011" s="140" t="s">
        <v>241</v>
      </c>
      <c r="G1011" s="141">
        <v>0</v>
      </c>
      <c r="H1011" s="401">
        <v>0</v>
      </c>
    </row>
    <row r="1012" spans="3:8" ht="51.6" customHeight="1" thickBot="1" x14ac:dyDescent="0.3">
      <c r="C1012" s="626"/>
      <c r="D1012" s="629"/>
      <c r="E1012" s="385">
        <v>3</v>
      </c>
      <c r="F1012" s="163" t="s">
        <v>242</v>
      </c>
      <c r="G1012" s="164">
        <v>0</v>
      </c>
      <c r="H1012" s="401">
        <v>0</v>
      </c>
    </row>
    <row r="1013" spans="3:8" ht="36" customHeight="1" x14ac:dyDescent="0.25">
      <c r="C1013" s="630" t="s">
        <v>249</v>
      </c>
      <c r="D1013" s="633" t="s">
        <v>1079</v>
      </c>
      <c r="E1013" s="441">
        <v>1</v>
      </c>
      <c r="F1013" s="469" t="s">
        <v>239</v>
      </c>
      <c r="G1013" s="479">
        <v>0</v>
      </c>
      <c r="H1013" s="480">
        <v>0</v>
      </c>
    </row>
    <row r="1014" spans="3:8" ht="36" customHeight="1" x14ac:dyDescent="0.25">
      <c r="C1014" s="631"/>
      <c r="D1014" s="634"/>
      <c r="E1014" s="418">
        <v>2</v>
      </c>
      <c r="F1014" s="408" t="s">
        <v>241</v>
      </c>
      <c r="G1014" s="409">
        <v>0</v>
      </c>
      <c r="H1014" s="480">
        <v>0</v>
      </c>
    </row>
    <row r="1015" spans="3:8" ht="36" customHeight="1" thickBot="1" x14ac:dyDescent="0.3">
      <c r="C1015" s="671"/>
      <c r="D1015" s="672"/>
      <c r="E1015" s="443">
        <v>3</v>
      </c>
      <c r="F1015" s="471" t="s">
        <v>242</v>
      </c>
      <c r="G1015" s="673">
        <v>0</v>
      </c>
      <c r="H1015" s="674">
        <v>0</v>
      </c>
    </row>
  </sheetData>
  <sheetProtection algorithmName="SHA-512" hashValue="zqQ6Zm9X3VnuNoJGgqg3K1msITI2x6+hzeBbYXmIZoCd7jxfnT1GuEU8pkmpn2y8FQntAmI7uKxIJyRbtSoO+g==" saltValue="AnjKYcuqamYJ2GsKTtENSg==" spinCount="100000" sheet="1" objects="1" scenarios="1"/>
  <autoFilter ref="D6:M1003" xr:uid="{C306EAEE-E85E-4C64-93AF-700F29A6CEC0}">
    <filterColumn colId="6" showButton="0"/>
    <filterColumn colId="9">
      <filters>
        <filter val="0"/>
      </filters>
    </filterColumn>
  </autoFilter>
  <mergeCells count="299">
    <mergeCell ref="O32:O55"/>
    <mergeCell ref="C35:C37"/>
    <mergeCell ref="D35:D37"/>
    <mergeCell ref="C38:C40"/>
    <mergeCell ref="D38:D40"/>
    <mergeCell ref="C41:C43"/>
    <mergeCell ref="D41:D43"/>
    <mergeCell ref="C44:C46"/>
    <mergeCell ref="D44:D46"/>
    <mergeCell ref="C47:C49"/>
    <mergeCell ref="D47:D49"/>
    <mergeCell ref="C50:C52"/>
    <mergeCell ref="D50:D52"/>
    <mergeCell ref="C53:C55"/>
    <mergeCell ref="D53:D55"/>
    <mergeCell ref="C56:H56"/>
    <mergeCell ref="C4:H5"/>
    <mergeCell ref="J6:K6"/>
    <mergeCell ref="C7:H7"/>
    <mergeCell ref="C30:H30"/>
    <mergeCell ref="C32:C34"/>
    <mergeCell ref="D32:D34"/>
    <mergeCell ref="C67:C69"/>
    <mergeCell ref="D67:D69"/>
    <mergeCell ref="C70:C72"/>
    <mergeCell ref="D70:D72"/>
    <mergeCell ref="C73:C75"/>
    <mergeCell ref="D73:D75"/>
    <mergeCell ref="C58:C60"/>
    <mergeCell ref="D58:D60"/>
    <mergeCell ref="C61:C63"/>
    <mergeCell ref="D61:D63"/>
    <mergeCell ref="C64:C66"/>
    <mergeCell ref="D64:D66"/>
    <mergeCell ref="C93:C101"/>
    <mergeCell ref="D93:D101"/>
    <mergeCell ref="C102:C110"/>
    <mergeCell ref="D102:D110"/>
    <mergeCell ref="C111:C119"/>
    <mergeCell ref="D111:D119"/>
    <mergeCell ref="C76:C78"/>
    <mergeCell ref="D76:D78"/>
    <mergeCell ref="C79:C81"/>
    <mergeCell ref="D79:D81"/>
    <mergeCell ref="C82:H82"/>
    <mergeCell ref="C84:C92"/>
    <mergeCell ref="D84:D92"/>
    <mergeCell ref="C147:C155"/>
    <mergeCell ref="D147:D155"/>
    <mergeCell ref="C157:C165"/>
    <mergeCell ref="D157:D165"/>
    <mergeCell ref="C166:C174"/>
    <mergeCell ref="D166:D174"/>
    <mergeCell ref="C120:C128"/>
    <mergeCell ref="D120:D128"/>
    <mergeCell ref="C129:C137"/>
    <mergeCell ref="D129:D137"/>
    <mergeCell ref="C138:C146"/>
    <mergeCell ref="D138:D146"/>
    <mergeCell ref="C202:C210"/>
    <mergeCell ref="D202:D210"/>
    <mergeCell ref="C211:C219"/>
    <mergeCell ref="D211:D219"/>
    <mergeCell ref="C220:C228"/>
    <mergeCell ref="D220:D228"/>
    <mergeCell ref="C298:C300"/>
    <mergeCell ref="D298:D300"/>
    <mergeCell ref="C175:C183"/>
    <mergeCell ref="D175:D183"/>
    <mergeCell ref="C184:C192"/>
    <mergeCell ref="D184:D192"/>
    <mergeCell ref="C193:C201"/>
    <mergeCell ref="D193:D201"/>
    <mergeCell ref="C306:C308"/>
    <mergeCell ref="D306:D308"/>
    <mergeCell ref="C312:C314"/>
    <mergeCell ref="D312:D314"/>
    <mergeCell ref="C315:C317"/>
    <mergeCell ref="D315:D317"/>
    <mergeCell ref="C309:C311"/>
    <mergeCell ref="D309:D311"/>
    <mergeCell ref="C245:H245"/>
    <mergeCell ref="C264:H264"/>
    <mergeCell ref="C269:H269"/>
    <mergeCell ref="C301:C303"/>
    <mergeCell ref="D301:D303"/>
    <mergeCell ref="C304:H304"/>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5:H345"/>
    <mergeCell ref="C347:C349"/>
    <mergeCell ref="D347:D349"/>
    <mergeCell ref="C350:C352"/>
    <mergeCell ref="D350:D352"/>
    <mergeCell ref="C353:C355"/>
    <mergeCell ref="D353:D355"/>
    <mergeCell ref="C336:C338"/>
    <mergeCell ref="D336:D338"/>
    <mergeCell ref="C339:C341"/>
    <mergeCell ref="D339:D341"/>
    <mergeCell ref="C342:C344"/>
    <mergeCell ref="D342:D344"/>
    <mergeCell ref="C365:C367"/>
    <mergeCell ref="D365:D367"/>
    <mergeCell ref="C368:C370"/>
    <mergeCell ref="D368:D370"/>
    <mergeCell ref="C371:H371"/>
    <mergeCell ref="C373:C375"/>
    <mergeCell ref="D373:D375"/>
    <mergeCell ref="C356:C358"/>
    <mergeCell ref="D356:D358"/>
    <mergeCell ref="C359:C361"/>
    <mergeCell ref="D359:D361"/>
    <mergeCell ref="C362:C364"/>
    <mergeCell ref="D362:D364"/>
    <mergeCell ref="C388:C390"/>
    <mergeCell ref="D388:D390"/>
    <mergeCell ref="C391:C399"/>
    <mergeCell ref="D391:D399"/>
    <mergeCell ref="C401:C404"/>
    <mergeCell ref="D401:D404"/>
    <mergeCell ref="C377:C379"/>
    <mergeCell ref="D377:D379"/>
    <mergeCell ref="C382:C383"/>
    <mergeCell ref="D382:D383"/>
    <mergeCell ref="C386:C387"/>
    <mergeCell ref="D386:D387"/>
    <mergeCell ref="C446:C460"/>
    <mergeCell ref="D446:D460"/>
    <mergeCell ref="C461:C475"/>
    <mergeCell ref="D461:D475"/>
    <mergeCell ref="C476:C490"/>
    <mergeCell ref="D476:D490"/>
    <mergeCell ref="C407:C408"/>
    <mergeCell ref="D407:D408"/>
    <mergeCell ref="C412:H412"/>
    <mergeCell ref="C415:H415"/>
    <mergeCell ref="C434:H434"/>
    <mergeCell ref="C444:H444"/>
    <mergeCell ref="C536:C550"/>
    <mergeCell ref="D536:D550"/>
    <mergeCell ref="B551:B565"/>
    <mergeCell ref="C551:C565"/>
    <mergeCell ref="D551:D565"/>
    <mergeCell ref="C582:C586"/>
    <mergeCell ref="D582:D586"/>
    <mergeCell ref="C491:C505"/>
    <mergeCell ref="D491:D505"/>
    <mergeCell ref="C506:C520"/>
    <mergeCell ref="D506:D520"/>
    <mergeCell ref="C521:C535"/>
    <mergeCell ref="D521:D535"/>
    <mergeCell ref="C602:C606"/>
    <mergeCell ref="D602:D606"/>
    <mergeCell ref="C607:C611"/>
    <mergeCell ref="D607:D611"/>
    <mergeCell ref="C612:C616"/>
    <mergeCell ref="D612:D616"/>
    <mergeCell ref="C587:C591"/>
    <mergeCell ref="D587:D591"/>
    <mergeCell ref="C592:C596"/>
    <mergeCell ref="D592:D596"/>
    <mergeCell ref="C597:C601"/>
    <mergeCell ref="D597:D601"/>
    <mergeCell ref="C645:C648"/>
    <mergeCell ref="D645:D648"/>
    <mergeCell ref="C649:C652"/>
    <mergeCell ref="D649:D652"/>
    <mergeCell ref="B675:B679"/>
    <mergeCell ref="C675:C679"/>
    <mergeCell ref="D675:D679"/>
    <mergeCell ref="C617:C621"/>
    <mergeCell ref="D617:D621"/>
    <mergeCell ref="C622:H622"/>
    <mergeCell ref="C626:C629"/>
    <mergeCell ref="D626:D629"/>
    <mergeCell ref="C630:C633"/>
    <mergeCell ref="D630:D633"/>
    <mergeCell ref="B690:B694"/>
    <mergeCell ref="C690:C694"/>
    <mergeCell ref="D690:D694"/>
    <mergeCell ref="B695:B699"/>
    <mergeCell ref="C695:C699"/>
    <mergeCell ref="D695:D699"/>
    <mergeCell ref="B680:B684"/>
    <mergeCell ref="C680:C684"/>
    <mergeCell ref="D680:D684"/>
    <mergeCell ref="B685:B689"/>
    <mergeCell ref="C685:C689"/>
    <mergeCell ref="D685:D689"/>
    <mergeCell ref="B711:B716"/>
    <mergeCell ref="C711:C716"/>
    <mergeCell ref="D711:D716"/>
    <mergeCell ref="B717:B721"/>
    <mergeCell ref="C717:C721"/>
    <mergeCell ref="D717:D721"/>
    <mergeCell ref="B700:B704"/>
    <mergeCell ref="C700:C704"/>
    <mergeCell ref="D700:D704"/>
    <mergeCell ref="B705:B710"/>
    <mergeCell ref="C705:C710"/>
    <mergeCell ref="D705:D710"/>
    <mergeCell ref="B731:B734"/>
    <mergeCell ref="C731:C734"/>
    <mergeCell ref="D731:D734"/>
    <mergeCell ref="D735:H735"/>
    <mergeCell ref="C740:C743"/>
    <mergeCell ref="D740:D743"/>
    <mergeCell ref="B722:B726"/>
    <mergeCell ref="C722:C726"/>
    <mergeCell ref="D722:D726"/>
    <mergeCell ref="B727:B730"/>
    <mergeCell ref="C727:C730"/>
    <mergeCell ref="D727:D730"/>
    <mergeCell ref="C761:C765"/>
    <mergeCell ref="D761:D765"/>
    <mergeCell ref="D775:H775"/>
    <mergeCell ref="C776:C778"/>
    <mergeCell ref="D776:D778"/>
    <mergeCell ref="D779:H779"/>
    <mergeCell ref="C744:C748"/>
    <mergeCell ref="D744:D748"/>
    <mergeCell ref="C749:C753"/>
    <mergeCell ref="D749:D753"/>
    <mergeCell ref="C754:C756"/>
    <mergeCell ref="D754:D756"/>
    <mergeCell ref="C792:C795"/>
    <mergeCell ref="D792:D795"/>
    <mergeCell ref="C801:C803"/>
    <mergeCell ref="D801:D803"/>
    <mergeCell ref="C821:C823"/>
    <mergeCell ref="D821:D823"/>
    <mergeCell ref="C780:C783"/>
    <mergeCell ref="D780:D783"/>
    <mergeCell ref="C784:C787"/>
    <mergeCell ref="D784:D787"/>
    <mergeCell ref="C788:C791"/>
    <mergeCell ref="D788:D791"/>
    <mergeCell ref="D842:H842"/>
    <mergeCell ref="D855:H855"/>
    <mergeCell ref="D862:H862"/>
    <mergeCell ref="D864:H864"/>
    <mergeCell ref="C873:C875"/>
    <mergeCell ref="D873:D875"/>
    <mergeCell ref="C824:C826"/>
    <mergeCell ref="D824:D826"/>
    <mergeCell ref="C832:C835"/>
    <mergeCell ref="D832:D835"/>
    <mergeCell ref="C836:C839"/>
    <mergeCell ref="D836:D839"/>
    <mergeCell ref="D895:H895"/>
    <mergeCell ref="D905:H905"/>
    <mergeCell ref="D913:H913"/>
    <mergeCell ref="D917:H917"/>
    <mergeCell ref="C918:C919"/>
    <mergeCell ref="D918:D919"/>
    <mergeCell ref="D876:H876"/>
    <mergeCell ref="D881:H881"/>
    <mergeCell ref="C887:C889"/>
    <mergeCell ref="D887:D889"/>
    <mergeCell ref="C890:C892"/>
    <mergeCell ref="D890:D892"/>
    <mergeCell ref="C958:C961"/>
    <mergeCell ref="D958:D961"/>
    <mergeCell ref="C962:C965"/>
    <mergeCell ref="D962:D965"/>
    <mergeCell ref="C966:C969"/>
    <mergeCell ref="D966:D969"/>
    <mergeCell ref="D925:H925"/>
    <mergeCell ref="D940:H940"/>
    <mergeCell ref="D946:H946"/>
    <mergeCell ref="C953:C955"/>
    <mergeCell ref="D953:D955"/>
    <mergeCell ref="D957:H957"/>
    <mergeCell ref="C1004:C1006"/>
    <mergeCell ref="D1004:D1006"/>
    <mergeCell ref="C1007:C1009"/>
    <mergeCell ref="D1007:D1009"/>
    <mergeCell ref="C1010:C1012"/>
    <mergeCell ref="D1010:D1012"/>
    <mergeCell ref="C1013:C1015"/>
    <mergeCell ref="D1013:D1015"/>
    <mergeCell ref="D970:H970"/>
    <mergeCell ref="D973:H973"/>
    <mergeCell ref="C980:C983"/>
    <mergeCell ref="D980:D983"/>
    <mergeCell ref="D991:H991"/>
    <mergeCell ref="C999:C1003"/>
    <mergeCell ref="D999:D1003"/>
  </mergeCells>
  <pageMargins left="0.7" right="0.7" top="0.75" bottom="0.75" header="0.3" footer="0.3"/>
  <pageSetup scale="40" orientation="portrait" r:id="rId1"/>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E424B-3941-4B86-A96E-7399CFBADCA5}">
  <sheetPr filterMode="1">
    <tabColor theme="5" tint="0.79998168889431442"/>
  </sheetPr>
  <dimension ref="A1:V994"/>
  <sheetViews>
    <sheetView view="pageBreakPreview" topLeftCell="C1" zoomScaleNormal="100" zoomScaleSheetLayoutView="100" workbookViewId="0">
      <pane ySplit="6" topLeftCell="A7" activePane="bottomLeft" state="frozen"/>
      <selection activeCell="C6" sqref="C6"/>
      <selection pane="bottomLeft" activeCell="C4" sqref="C4:H5"/>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customHeight="1" x14ac:dyDescent="0.25">
      <c r="A7" s="238"/>
      <c r="B7" s="9"/>
      <c r="C7" s="565" t="s">
        <v>15</v>
      </c>
      <c r="D7" s="566"/>
      <c r="E7" s="566"/>
      <c r="F7" s="566"/>
      <c r="G7" s="566"/>
      <c r="H7" s="566"/>
      <c r="I7" s="239"/>
      <c r="J7" s="253"/>
      <c r="K7" s="254"/>
      <c r="L7" s="11"/>
      <c r="M7" s="12"/>
      <c r="N7" s="13" t="s">
        <v>16</v>
      </c>
      <c r="O7" s="13"/>
      <c r="P7" s="4"/>
      <c r="Q7" s="108"/>
      <c r="R7" s="240"/>
      <c r="S7" s="13"/>
    </row>
    <row r="8" spans="1:20"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hidden="1"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hidden="1"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hidden="1"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hidden="1"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t="15.75" thickBot="1" x14ac:dyDescent="0.3">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hidden="1"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hidden="1"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hidden="1"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t="15.75" thickBot="1" x14ac:dyDescent="0.3">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hidden="1"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hidden="1"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hidden="1"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t="15.75" thickBot="1" x14ac:dyDescent="0.3">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hidden="1"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hidden="1"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hidden="1"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hidden="1"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hidden="1"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hidden="1"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hidden="1"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hidden="1"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hidden="1"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hidden="1"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hidden="1"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hidden="1"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hidden="1"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hidden="1"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hidden="1"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hidden="1"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hidden="1"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hidden="1"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hidden="1"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hidden="1"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hidden="1"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hidden="1" customHeight="1" x14ac:dyDescent="0.25">
      <c r="A257" s="1"/>
      <c r="B257" s="145"/>
      <c r="C257" s="150">
        <v>90024</v>
      </c>
      <c r="D257" s="498" t="s">
        <v>171</v>
      </c>
      <c r="E257" s="140"/>
      <c r="F257" s="150" t="s">
        <v>22</v>
      </c>
      <c r="G257" s="158">
        <v>0</v>
      </c>
      <c r="H257" s="49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x14ac:dyDescent="0.25">
      <c r="A258" s="1"/>
      <c r="B258" s="89"/>
      <c r="C258" s="140">
        <v>91091</v>
      </c>
      <c r="D258" s="146" t="s">
        <v>172</v>
      </c>
      <c r="E258" s="460"/>
      <c r="F258" s="140" t="s">
        <v>22</v>
      </c>
      <c r="G258" s="141">
        <v>3294.48</v>
      </c>
      <c r="H258" s="314">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x14ac:dyDescent="0.25">
      <c r="A259" s="1"/>
      <c r="B259" s="89"/>
      <c r="C259" s="140">
        <v>91092</v>
      </c>
      <c r="D259" s="146" t="s">
        <v>173</v>
      </c>
      <c r="E259" s="460"/>
      <c r="F259" s="140" t="s">
        <v>22</v>
      </c>
      <c r="G259" s="141">
        <v>4118.08</v>
      </c>
      <c r="H259" s="314">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x14ac:dyDescent="0.25">
      <c r="A260" s="1"/>
      <c r="B260" s="89"/>
      <c r="C260" s="140">
        <v>91093</v>
      </c>
      <c r="D260" s="147" t="s">
        <v>174</v>
      </c>
      <c r="E260" s="460"/>
      <c r="F260" s="140" t="s">
        <v>22</v>
      </c>
      <c r="G260" s="141">
        <v>4941.72</v>
      </c>
      <c r="H260" s="314">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x14ac:dyDescent="0.25">
      <c r="A261" s="1"/>
      <c r="B261" s="89"/>
      <c r="C261" s="148">
        <v>92091</v>
      </c>
      <c r="D261" s="146" t="s">
        <v>175</v>
      </c>
      <c r="E261" s="460"/>
      <c r="F261" s="140" t="s">
        <v>22</v>
      </c>
      <c r="G261" s="141">
        <v>5765.32</v>
      </c>
      <c r="H261" s="314">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x14ac:dyDescent="0.25">
      <c r="A262" s="1"/>
      <c r="B262" s="89"/>
      <c r="C262" s="148">
        <v>92092</v>
      </c>
      <c r="D262" s="146" t="s">
        <v>176</v>
      </c>
      <c r="E262" s="460"/>
      <c r="F262" s="140" t="s">
        <v>22</v>
      </c>
      <c r="G262" s="141">
        <v>6588.92</v>
      </c>
      <c r="H262" s="314">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x14ac:dyDescent="0.25">
      <c r="A263" s="1"/>
      <c r="B263" s="89"/>
      <c r="C263" s="148">
        <v>92093</v>
      </c>
      <c r="D263" s="146" t="s">
        <v>177</v>
      </c>
      <c r="E263" s="460"/>
      <c r="F263" s="140" t="s">
        <v>22</v>
      </c>
      <c r="G263" s="141">
        <v>7412.56</v>
      </c>
      <c r="H263" s="314">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customHeight="1" x14ac:dyDescent="0.25">
      <c r="A264" s="1"/>
      <c r="B264" s="5"/>
      <c r="C264" s="646" t="s">
        <v>178</v>
      </c>
      <c r="D264" s="646"/>
      <c r="E264" s="517"/>
      <c r="F264" s="646"/>
      <c r="G264" s="646"/>
      <c r="H264" s="646"/>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x14ac:dyDescent="0.25">
      <c r="A265" s="1"/>
      <c r="B265" s="59" t="s">
        <v>1</v>
      </c>
      <c r="C265" s="196" t="s">
        <v>1</v>
      </c>
      <c r="D265" s="196" t="s">
        <v>2</v>
      </c>
      <c r="E265" s="359" t="s">
        <v>3</v>
      </c>
      <c r="F265" s="196" t="s">
        <v>4</v>
      </c>
      <c r="G265" s="196" t="s">
        <v>5</v>
      </c>
      <c r="H265" s="465"/>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204">
        <v>1027</v>
      </c>
      <c r="D266" s="227" t="s">
        <v>179</v>
      </c>
      <c r="E266" s="140"/>
      <c r="F266" s="151" t="s">
        <v>22</v>
      </c>
      <c r="G266" s="195">
        <v>306.3</v>
      </c>
      <c r="H266" s="323">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461">
        <v>1030</v>
      </c>
      <c r="D268" s="498" t="s">
        <v>182</v>
      </c>
      <c r="E268" s="140"/>
      <c r="F268" s="150" t="s">
        <v>22</v>
      </c>
      <c r="G268" s="158">
        <v>135.55000000000001</v>
      </c>
      <c r="H268" s="49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15" customHeight="1" x14ac:dyDescent="0.25">
      <c r="A269" s="1"/>
      <c r="B269" s="5"/>
      <c r="C269" s="646" t="s">
        <v>1085</v>
      </c>
      <c r="D269" s="646"/>
      <c r="E269" s="517"/>
      <c r="F269" s="646"/>
      <c r="G269" s="646"/>
      <c r="H269" s="646"/>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x14ac:dyDescent="0.25">
      <c r="A270" s="1"/>
      <c r="B270" s="59" t="s">
        <v>1</v>
      </c>
      <c r="C270" s="196" t="s">
        <v>1</v>
      </c>
      <c r="D270" s="196" t="s">
        <v>2</v>
      </c>
      <c r="E270" s="359" t="s">
        <v>3</v>
      </c>
      <c r="F270" s="196" t="s">
        <v>4</v>
      </c>
      <c r="G270" s="196" t="s">
        <v>5</v>
      </c>
      <c r="H270" s="465"/>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204">
        <v>2016</v>
      </c>
      <c r="D271" s="205" t="s">
        <v>184</v>
      </c>
      <c r="E271" s="140"/>
      <c r="F271" s="151" t="s">
        <v>22</v>
      </c>
      <c r="G271" s="195">
        <v>449.27</v>
      </c>
      <c r="H271" s="323">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99.75" hidden="1" x14ac:dyDescent="0.25">
      <c r="A272" s="1"/>
      <c r="B272" s="78"/>
      <c r="C272" s="150">
        <v>90044</v>
      </c>
      <c r="D272" s="165" t="s">
        <v>188</v>
      </c>
      <c r="E272" s="140"/>
      <c r="F272" s="150" t="s">
        <v>22</v>
      </c>
      <c r="G272" s="158">
        <v>0</v>
      </c>
      <c r="H272" s="499">
        <v>0</v>
      </c>
      <c r="I272" s="171"/>
      <c r="J272" s="90"/>
      <c r="K272" s="20">
        <v>0</v>
      </c>
      <c r="L272" s="51" t="s">
        <v>186</v>
      </c>
      <c r="M272" s="52">
        <v>0</v>
      </c>
      <c r="N272" s="66" t="s">
        <v>24</v>
      </c>
      <c r="O272" s="66"/>
      <c r="P272" s="34"/>
      <c r="Q2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2" s="25" t="s">
        <v>186</v>
      </c>
      <c r="S272" s="52">
        <v>0</v>
      </c>
      <c r="T272" s="267"/>
    </row>
    <row r="273" spans="1:20" ht="128.25" x14ac:dyDescent="0.25">
      <c r="A273" s="1"/>
      <c r="B273" s="78"/>
      <c r="C273" s="462" t="s">
        <v>1045</v>
      </c>
      <c r="D273" s="157" t="s">
        <v>190</v>
      </c>
      <c r="E273" s="489"/>
      <c r="F273" s="140" t="s">
        <v>22</v>
      </c>
      <c r="G273" s="148">
        <v>173.72</v>
      </c>
      <c r="H273" s="500" t="s">
        <v>191</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267"/>
    </row>
    <row r="274" spans="1:20" ht="128.25" x14ac:dyDescent="0.25">
      <c r="A274" s="1"/>
      <c r="B274" s="78"/>
      <c r="C274" s="462" t="s">
        <v>1046</v>
      </c>
      <c r="D274" s="157" t="s">
        <v>192</v>
      </c>
      <c r="E274" s="489"/>
      <c r="F274" s="140" t="s">
        <v>22</v>
      </c>
      <c r="G274" s="148">
        <v>217.15</v>
      </c>
      <c r="H274" s="500" t="s">
        <v>193</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267"/>
    </row>
    <row r="275" spans="1:20" ht="142.5" x14ac:dyDescent="0.25">
      <c r="A275" s="1"/>
      <c r="B275" s="78"/>
      <c r="C275" s="462" t="s">
        <v>1047</v>
      </c>
      <c r="D275" s="157" t="s">
        <v>194</v>
      </c>
      <c r="E275" s="489"/>
      <c r="F275" s="140" t="s">
        <v>22</v>
      </c>
      <c r="G275" s="148">
        <v>260.57</v>
      </c>
      <c r="H275" s="500" t="s">
        <v>195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267"/>
    </row>
    <row r="276" spans="1:20" ht="128.25" x14ac:dyDescent="0.25">
      <c r="A276" s="1"/>
      <c r="B276" s="78"/>
      <c r="C276" s="462" t="s">
        <v>1048</v>
      </c>
      <c r="D276" s="157" t="s">
        <v>196</v>
      </c>
      <c r="E276" s="489"/>
      <c r="F276" s="140" t="s">
        <v>22</v>
      </c>
      <c r="G276" s="501">
        <v>304</v>
      </c>
      <c r="H276" s="500" t="s">
        <v>197</v>
      </c>
      <c r="I276" s="171"/>
      <c r="J276" s="20"/>
      <c r="K276" s="20">
        <v>0</v>
      </c>
      <c r="L276" s="51" t="s">
        <v>186</v>
      </c>
      <c r="M276" s="52">
        <v>70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6" s="25" t="s">
        <v>186</v>
      </c>
      <c r="S276" s="52">
        <v>70</v>
      </c>
      <c r="T276" s="267"/>
    </row>
    <row r="277" spans="1:20" ht="128.25" x14ac:dyDescent="0.25">
      <c r="A277" s="1"/>
      <c r="B277" s="78"/>
      <c r="C277" s="462" t="s">
        <v>1049</v>
      </c>
      <c r="D277" s="157" t="s">
        <v>198</v>
      </c>
      <c r="E277" s="489"/>
      <c r="F277" s="140" t="s">
        <v>22</v>
      </c>
      <c r="G277" s="148">
        <v>347.43</v>
      </c>
      <c r="H277" s="500" t="s">
        <v>199</v>
      </c>
      <c r="I277" s="171"/>
      <c r="J277" s="20"/>
      <c r="K277" s="20">
        <v>0</v>
      </c>
      <c r="L277" s="51" t="s">
        <v>186</v>
      </c>
      <c r="M277" s="52">
        <v>80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7" s="25" t="s">
        <v>186</v>
      </c>
      <c r="S277" s="52">
        <v>80</v>
      </c>
      <c r="T277" s="267"/>
    </row>
    <row r="278" spans="1:20" ht="128.25" x14ac:dyDescent="0.25">
      <c r="A278" s="1"/>
      <c r="B278" s="78"/>
      <c r="C278" s="462" t="s">
        <v>1050</v>
      </c>
      <c r="D278" s="157" t="s">
        <v>200</v>
      </c>
      <c r="E278" s="489"/>
      <c r="F278" s="140" t="s">
        <v>22</v>
      </c>
      <c r="G278" s="148">
        <v>390.86</v>
      </c>
      <c r="H278" s="500" t="s">
        <v>201</v>
      </c>
      <c r="I278" s="171"/>
      <c r="J278" s="20"/>
      <c r="K278" s="20">
        <v>0</v>
      </c>
      <c r="L278" s="51" t="s">
        <v>186</v>
      </c>
      <c r="M278" s="52">
        <v>90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8" s="25" t="s">
        <v>186</v>
      </c>
      <c r="S278" s="52">
        <v>90</v>
      </c>
      <c r="T278" s="267"/>
    </row>
    <row r="279" spans="1:20" hidden="1" x14ac:dyDescent="0.25">
      <c r="A279" s="1"/>
      <c r="B279" s="78">
        <v>2017</v>
      </c>
      <c r="C279" s="204">
        <v>2017</v>
      </c>
      <c r="D279" s="205" t="s">
        <v>202</v>
      </c>
      <c r="E279" s="140"/>
      <c r="F279" s="151" t="s">
        <v>22</v>
      </c>
      <c r="G279" s="195">
        <v>470.48</v>
      </c>
      <c r="H279" s="323">
        <v>5434985</v>
      </c>
      <c r="I279" s="171"/>
      <c r="J279" s="20"/>
      <c r="K279" s="20">
        <v>0</v>
      </c>
      <c r="L279" s="31" t="s">
        <v>186</v>
      </c>
      <c r="M279" s="32">
        <v>100</v>
      </c>
      <c r="N279" s="33" t="s">
        <v>24</v>
      </c>
      <c r="O279" s="33"/>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79" s="16" t="s">
        <v>186</v>
      </c>
      <c r="S279" s="32">
        <v>100</v>
      </c>
      <c r="T279" s="267"/>
    </row>
    <row r="280" spans="1:20" ht="42.75" hidden="1" x14ac:dyDescent="0.25">
      <c r="A280" s="1"/>
      <c r="B280" s="89"/>
      <c r="C280" s="150">
        <v>90046</v>
      </c>
      <c r="D280" s="165" t="s">
        <v>204</v>
      </c>
      <c r="E280" s="140"/>
      <c r="F280" s="150" t="s">
        <v>22</v>
      </c>
      <c r="G280" s="158">
        <v>0</v>
      </c>
      <c r="H280" s="499">
        <v>0</v>
      </c>
      <c r="I280" s="171"/>
      <c r="J280" s="20"/>
      <c r="K280" s="20">
        <v>0</v>
      </c>
      <c r="L280" s="51" t="s">
        <v>186</v>
      </c>
      <c r="M280" s="52">
        <v>0</v>
      </c>
      <c r="N280" s="66" t="s">
        <v>24</v>
      </c>
      <c r="O280" s="66"/>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0" s="25" t="s">
        <v>186</v>
      </c>
      <c r="S280" s="52">
        <v>0</v>
      </c>
      <c r="T280" s="267"/>
    </row>
    <row r="281" spans="1:20" ht="114" x14ac:dyDescent="0.25">
      <c r="A281" s="1"/>
      <c r="B281" s="89"/>
      <c r="C281" s="462" t="s">
        <v>1051</v>
      </c>
      <c r="D281" s="157" t="s">
        <v>205</v>
      </c>
      <c r="E281" s="489"/>
      <c r="F281" s="140" t="s">
        <v>22</v>
      </c>
      <c r="G281" s="148">
        <v>186.84</v>
      </c>
      <c r="H281" s="500" t="s">
        <v>206</v>
      </c>
      <c r="I281" s="171"/>
      <c r="J281" s="20"/>
      <c r="K281" s="20">
        <v>0</v>
      </c>
      <c r="L281" s="51" t="s">
        <v>186</v>
      </c>
      <c r="M281" s="52">
        <v>40</v>
      </c>
      <c r="N281" s="66" t="s">
        <v>24</v>
      </c>
      <c r="O281" s="66"/>
      <c r="P281" s="34"/>
      <c r="Q2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1" s="25" t="s">
        <v>186</v>
      </c>
      <c r="S281" s="52">
        <v>40</v>
      </c>
      <c r="T281" s="267"/>
    </row>
    <row r="282" spans="1:20" ht="114" x14ac:dyDescent="0.25">
      <c r="A282" s="1"/>
      <c r="B282" s="89"/>
      <c r="C282" s="462" t="s">
        <v>1052</v>
      </c>
      <c r="D282" s="157" t="s">
        <v>207</v>
      </c>
      <c r="E282" s="489"/>
      <c r="F282" s="140" t="s">
        <v>22</v>
      </c>
      <c r="G282" s="148">
        <v>233.56</v>
      </c>
      <c r="H282" s="500" t="s">
        <v>208</v>
      </c>
      <c r="I282" s="171"/>
      <c r="J282" s="20"/>
      <c r="K282" s="20">
        <v>0</v>
      </c>
      <c r="L282" s="51" t="s">
        <v>186</v>
      </c>
      <c r="M282" s="52">
        <v>50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2" s="25" t="s">
        <v>186</v>
      </c>
      <c r="S282" s="52">
        <v>50</v>
      </c>
      <c r="T282" s="267"/>
    </row>
    <row r="283" spans="1:20" ht="128.25" x14ac:dyDescent="0.25">
      <c r="A283" s="1"/>
      <c r="B283" s="89"/>
      <c r="C283" s="462" t="s">
        <v>1053</v>
      </c>
      <c r="D283" s="197" t="s">
        <v>209</v>
      </c>
      <c r="E283" s="489"/>
      <c r="F283" s="140" t="s">
        <v>22</v>
      </c>
      <c r="G283" s="148">
        <v>280.27</v>
      </c>
      <c r="H283" s="500" t="s">
        <v>210</v>
      </c>
      <c r="I283" s="171"/>
      <c r="J283" s="20"/>
      <c r="K283" s="20">
        <v>0</v>
      </c>
      <c r="L283" s="51" t="s">
        <v>186</v>
      </c>
      <c r="M283" s="52">
        <v>60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3" s="25" t="s">
        <v>186</v>
      </c>
      <c r="S283" s="52">
        <v>60</v>
      </c>
      <c r="T283" s="267"/>
    </row>
    <row r="284" spans="1:20" ht="114" x14ac:dyDescent="0.25">
      <c r="A284" s="1"/>
      <c r="B284" s="89"/>
      <c r="C284" s="462" t="s">
        <v>1054</v>
      </c>
      <c r="D284" s="157" t="s">
        <v>211</v>
      </c>
      <c r="E284" s="489"/>
      <c r="F284" s="140" t="s">
        <v>22</v>
      </c>
      <c r="G284" s="148">
        <v>326.98</v>
      </c>
      <c r="H284" s="500" t="s">
        <v>212</v>
      </c>
      <c r="I284" s="171"/>
      <c r="J284" s="20"/>
      <c r="K284" s="20">
        <v>0</v>
      </c>
      <c r="L284" s="51" t="s">
        <v>186</v>
      </c>
      <c r="M284" s="52">
        <v>70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4" s="25" t="s">
        <v>186</v>
      </c>
      <c r="S284" s="52">
        <v>70</v>
      </c>
      <c r="T284" s="267"/>
    </row>
    <row r="285" spans="1:20" ht="114" x14ac:dyDescent="0.25">
      <c r="A285" s="1"/>
      <c r="B285" s="89"/>
      <c r="C285" s="462" t="s">
        <v>1055</v>
      </c>
      <c r="D285" s="157" t="s">
        <v>213</v>
      </c>
      <c r="E285" s="489"/>
      <c r="F285" s="140" t="s">
        <v>22</v>
      </c>
      <c r="G285" s="148">
        <v>373.69</v>
      </c>
      <c r="H285" s="500" t="s">
        <v>214</v>
      </c>
      <c r="I285" s="171"/>
      <c r="J285" s="20"/>
      <c r="K285" s="20">
        <v>0</v>
      </c>
      <c r="L285" s="51" t="s">
        <v>186</v>
      </c>
      <c r="M285" s="52">
        <v>80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5" s="25" t="s">
        <v>186</v>
      </c>
      <c r="S285" s="52">
        <v>80</v>
      </c>
      <c r="T285" s="267"/>
    </row>
    <row r="286" spans="1:20" ht="114" x14ac:dyDescent="0.25">
      <c r="A286" s="1"/>
      <c r="B286" s="89"/>
      <c r="C286" s="462" t="s">
        <v>1056</v>
      </c>
      <c r="D286" s="157" t="s">
        <v>215</v>
      </c>
      <c r="E286" s="489"/>
      <c r="F286" s="140" t="s">
        <v>22</v>
      </c>
      <c r="G286" s="148">
        <v>420.4</v>
      </c>
      <c r="H286" s="500" t="s">
        <v>216</v>
      </c>
      <c r="I286" s="171"/>
      <c r="J286" s="15"/>
      <c r="K286" s="20">
        <v>0</v>
      </c>
      <c r="L286" s="51" t="s">
        <v>186</v>
      </c>
      <c r="M286" s="52">
        <v>90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6" s="25" t="s">
        <v>186</v>
      </c>
      <c r="S286" s="52">
        <v>90</v>
      </c>
      <c r="T286" s="267"/>
    </row>
    <row r="287" spans="1:20" hidden="1" x14ac:dyDescent="0.25">
      <c r="A287" s="1"/>
      <c r="B287" s="89">
        <v>2018</v>
      </c>
      <c r="C287" s="204">
        <v>2018</v>
      </c>
      <c r="D287" s="205" t="s">
        <v>217</v>
      </c>
      <c r="E287" s="140"/>
      <c r="F287" s="151" t="s">
        <v>22</v>
      </c>
      <c r="G287" s="195">
        <v>466.96</v>
      </c>
      <c r="H287" s="323">
        <v>5394322</v>
      </c>
      <c r="I287" s="171"/>
      <c r="J287" s="15"/>
      <c r="K287" s="20">
        <v>0</v>
      </c>
      <c r="L287" s="31" t="s">
        <v>186</v>
      </c>
      <c r="M287" s="32">
        <v>100</v>
      </c>
      <c r="N287" s="33" t="s">
        <v>24</v>
      </c>
      <c r="O287" s="33"/>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7" s="16" t="s">
        <v>186</v>
      </c>
      <c r="S287" s="32">
        <v>100</v>
      </c>
      <c r="T287" s="267"/>
    </row>
    <row r="288" spans="1:20" ht="42.75" hidden="1" x14ac:dyDescent="0.25">
      <c r="A288" s="1"/>
      <c r="B288" s="89"/>
      <c r="C288" s="150">
        <v>90045</v>
      </c>
      <c r="D288" s="165" t="s">
        <v>219</v>
      </c>
      <c r="E288" s="140"/>
      <c r="F288" s="150" t="s">
        <v>22</v>
      </c>
      <c r="G288" s="158">
        <v>0</v>
      </c>
      <c r="H288" s="499">
        <v>0</v>
      </c>
      <c r="I288" s="171"/>
      <c r="J288" s="20"/>
      <c r="K288" s="20">
        <v>0</v>
      </c>
      <c r="L288" s="51" t="s">
        <v>186</v>
      </c>
      <c r="M288" s="52">
        <v>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88" s="25" t="s">
        <v>186</v>
      </c>
      <c r="S288" s="52">
        <v>0</v>
      </c>
      <c r="T288" s="267"/>
    </row>
    <row r="289" spans="1:20" ht="99.75" x14ac:dyDescent="0.25">
      <c r="A289" s="1"/>
      <c r="B289" s="89"/>
      <c r="C289" s="462" t="s">
        <v>1057</v>
      </c>
      <c r="D289" s="157" t="s">
        <v>220</v>
      </c>
      <c r="E289" s="489"/>
      <c r="F289" s="140" t="s">
        <v>22</v>
      </c>
      <c r="G289" s="148">
        <v>183.1</v>
      </c>
      <c r="H289" s="500" t="s">
        <v>221</v>
      </c>
      <c r="I289" s="171"/>
      <c r="J289" s="20"/>
      <c r="K289" s="20">
        <v>0</v>
      </c>
      <c r="L289" s="51" t="s">
        <v>186</v>
      </c>
      <c r="M289" s="52">
        <v>40</v>
      </c>
      <c r="N289" s="66" t="s">
        <v>24</v>
      </c>
      <c r="O289" s="66"/>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89" s="25" t="s">
        <v>186</v>
      </c>
      <c r="S289" s="52">
        <v>40</v>
      </c>
      <c r="T289" s="267"/>
    </row>
    <row r="290" spans="1:20" ht="99.75" x14ac:dyDescent="0.25">
      <c r="A290" s="1"/>
      <c r="B290" s="89"/>
      <c r="C290" s="462" t="s">
        <v>1058</v>
      </c>
      <c r="D290" s="157" t="s">
        <v>222</v>
      </c>
      <c r="E290" s="489"/>
      <c r="F290" s="140" t="s">
        <v>22</v>
      </c>
      <c r="G290" s="148">
        <v>228.87</v>
      </c>
      <c r="H290" s="500" t="s">
        <v>223</v>
      </c>
      <c r="I290" s="171"/>
      <c r="J290" s="20"/>
      <c r="K290" s="20">
        <v>0</v>
      </c>
      <c r="L290" s="51" t="s">
        <v>186</v>
      </c>
      <c r="M290" s="52">
        <v>50</v>
      </c>
      <c r="N290" s="66" t="s">
        <v>24</v>
      </c>
      <c r="O290" s="66"/>
      <c r="P290" s="34"/>
      <c r="Q2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0" s="25" t="s">
        <v>186</v>
      </c>
      <c r="S290" s="52">
        <v>50</v>
      </c>
      <c r="T290" s="267"/>
    </row>
    <row r="291" spans="1:20" ht="114" x14ac:dyDescent="0.25">
      <c r="A291" s="1"/>
      <c r="B291" s="89"/>
      <c r="C291" s="462" t="s">
        <v>1059</v>
      </c>
      <c r="D291" s="157" t="s">
        <v>224</v>
      </c>
      <c r="E291" s="489"/>
      <c r="F291" s="140" t="s">
        <v>22</v>
      </c>
      <c r="G291" s="148">
        <v>274.64</v>
      </c>
      <c r="H291" s="500" t="s">
        <v>225</v>
      </c>
      <c r="I291" s="171"/>
      <c r="J291" s="20"/>
      <c r="K291" s="20">
        <v>0</v>
      </c>
      <c r="L291" s="51" t="s">
        <v>186</v>
      </c>
      <c r="M291" s="52">
        <v>60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1" s="25" t="s">
        <v>186</v>
      </c>
      <c r="S291" s="52">
        <v>60</v>
      </c>
      <c r="T291" s="267"/>
    </row>
    <row r="292" spans="1:20" ht="99.75" x14ac:dyDescent="0.25">
      <c r="A292" s="1"/>
      <c r="B292" s="89"/>
      <c r="C292" s="462" t="s">
        <v>1060</v>
      </c>
      <c r="D292" s="157" t="s">
        <v>226</v>
      </c>
      <c r="E292" s="489"/>
      <c r="F292" s="140" t="s">
        <v>22</v>
      </c>
      <c r="G292" s="148">
        <v>320.42</v>
      </c>
      <c r="H292" s="500" t="s">
        <v>227</v>
      </c>
      <c r="I292" s="171"/>
      <c r="J292" s="20"/>
      <c r="K292" s="20">
        <v>0</v>
      </c>
      <c r="L292" s="51" t="s">
        <v>186</v>
      </c>
      <c r="M292" s="52">
        <v>70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2" s="25" t="s">
        <v>186</v>
      </c>
      <c r="S292" s="52">
        <v>70</v>
      </c>
      <c r="T292" s="267"/>
    </row>
    <row r="293" spans="1:20" ht="99.75" x14ac:dyDescent="0.25">
      <c r="A293" s="1"/>
      <c r="B293" s="89"/>
      <c r="C293" s="462" t="s">
        <v>1061</v>
      </c>
      <c r="D293" s="157" t="s">
        <v>228</v>
      </c>
      <c r="E293" s="489"/>
      <c r="F293" s="140" t="s">
        <v>22</v>
      </c>
      <c r="G293" s="148">
        <v>366.19</v>
      </c>
      <c r="H293" s="500" t="s">
        <v>229</v>
      </c>
      <c r="I293" s="171"/>
      <c r="J293" s="20"/>
      <c r="K293" s="20">
        <v>0</v>
      </c>
      <c r="L293" s="51" t="s">
        <v>186</v>
      </c>
      <c r="M293" s="52">
        <v>80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3" s="25" t="s">
        <v>186</v>
      </c>
      <c r="S293" s="52">
        <v>80</v>
      </c>
      <c r="T293" s="267"/>
    </row>
    <row r="294" spans="1:20" ht="99.75" x14ac:dyDescent="0.25">
      <c r="A294" s="1"/>
      <c r="B294" s="89"/>
      <c r="C294" s="462" t="s">
        <v>1062</v>
      </c>
      <c r="D294" s="157" t="s">
        <v>230</v>
      </c>
      <c r="E294" s="490"/>
      <c r="F294" s="140" t="s">
        <v>22</v>
      </c>
      <c r="G294" s="148">
        <v>411.97</v>
      </c>
      <c r="H294" s="500" t="s">
        <v>231</v>
      </c>
      <c r="I294" s="171"/>
      <c r="J294" s="15"/>
      <c r="K294" s="20">
        <v>0</v>
      </c>
      <c r="L294" s="51" t="s">
        <v>186</v>
      </c>
      <c r="M294" s="52">
        <v>90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4" s="25" t="s">
        <v>186</v>
      </c>
      <c r="S294" s="52">
        <v>90</v>
      </c>
      <c r="T294" s="267"/>
    </row>
    <row r="295" spans="1:20" ht="23.25" hidden="1" customHeight="1" x14ac:dyDescent="0.25">
      <c r="A295" s="1"/>
      <c r="B295" s="89">
        <v>90085</v>
      </c>
      <c r="C295" s="523" t="s">
        <v>232</v>
      </c>
      <c r="D295" s="528" t="s">
        <v>233</v>
      </c>
      <c r="E295" s="161">
        <v>1</v>
      </c>
      <c r="F295" s="151" t="s">
        <v>234</v>
      </c>
      <c r="G295" s="195">
        <v>0</v>
      </c>
      <c r="H295" s="323">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0" ht="28.5" hidden="1" x14ac:dyDescent="0.25">
      <c r="A296" s="1">
        <v>90086</v>
      </c>
      <c r="B296" s="89"/>
      <c r="C296" s="523"/>
      <c r="D296" s="528"/>
      <c r="E296" s="140">
        <v>2</v>
      </c>
      <c r="F296" s="140" t="s">
        <v>235</v>
      </c>
      <c r="G296" s="141">
        <v>0</v>
      </c>
      <c r="H296" s="269">
        <v>0</v>
      </c>
      <c r="I296" s="171"/>
      <c r="J296" s="20"/>
      <c r="K296" s="20">
        <v>0</v>
      </c>
      <c r="L296" s="31" t="s">
        <v>186</v>
      </c>
      <c r="M296" s="32">
        <v>0</v>
      </c>
      <c r="N296" s="33" t="s">
        <v>24</v>
      </c>
      <c r="O296" s="33"/>
      <c r="P296" s="34"/>
      <c r="Q296" s="108"/>
      <c r="R296" s="16"/>
      <c r="S296" s="32"/>
      <c r="T296" s="267"/>
    </row>
    <row r="297" spans="1:20" ht="29.25" hidden="1" thickBot="1" x14ac:dyDescent="0.3">
      <c r="A297" s="1">
        <v>90087</v>
      </c>
      <c r="B297" s="89"/>
      <c r="C297" s="523"/>
      <c r="D297" s="528"/>
      <c r="E297" s="163">
        <v>3</v>
      </c>
      <c r="F297" s="150" t="s">
        <v>236</v>
      </c>
      <c r="G297" s="158">
        <v>0</v>
      </c>
      <c r="H297" s="499">
        <v>0</v>
      </c>
      <c r="I297" s="171"/>
      <c r="J297" s="20"/>
      <c r="K297" s="20">
        <v>0</v>
      </c>
      <c r="L297" s="31" t="s">
        <v>186</v>
      </c>
      <c r="M297" s="32">
        <v>0</v>
      </c>
      <c r="N297" s="33" t="s">
        <v>24</v>
      </c>
      <c r="O297" s="33"/>
      <c r="P297" s="34"/>
      <c r="Q297" s="108"/>
      <c r="R297" s="16"/>
      <c r="S297" s="32"/>
      <c r="T297" s="267"/>
    </row>
    <row r="298" spans="1:20" ht="15" customHeight="1" x14ac:dyDescent="0.25">
      <c r="A298" s="1"/>
      <c r="B298" s="5"/>
      <c r="C298" s="646" t="s">
        <v>237</v>
      </c>
      <c r="D298" s="646"/>
      <c r="E298" s="536"/>
      <c r="F298" s="646"/>
      <c r="G298" s="646"/>
      <c r="H298" s="646"/>
      <c r="I298" s="171"/>
      <c r="J298" s="37"/>
      <c r="K298" s="20">
        <v>0</v>
      </c>
      <c r="L298" s="31"/>
      <c r="M298" s="32" t="s">
        <v>46</v>
      </c>
      <c r="N298" s="33" t="s">
        <v>46</v>
      </c>
      <c r="O298" s="33"/>
      <c r="P298" s="34"/>
      <c r="Q298" s="108"/>
      <c r="R298" s="4"/>
      <c r="S298" s="38"/>
      <c r="T298" s="267"/>
    </row>
    <row r="299" spans="1:20" ht="15.75" thickBot="1" x14ac:dyDescent="0.3">
      <c r="A299" s="1"/>
      <c r="B299" s="59" t="s">
        <v>1</v>
      </c>
      <c r="C299" s="196" t="s">
        <v>1</v>
      </c>
      <c r="D299" s="196" t="s">
        <v>2</v>
      </c>
      <c r="E299" s="491"/>
      <c r="F299" s="196" t="s">
        <v>4</v>
      </c>
      <c r="G299" s="196" t="s">
        <v>5</v>
      </c>
      <c r="H299" s="465"/>
      <c r="I299" s="172"/>
      <c r="J299" s="254"/>
      <c r="K299" s="20">
        <v>0</v>
      </c>
      <c r="L299" s="31"/>
      <c r="M299" s="32" t="s">
        <v>46</v>
      </c>
      <c r="N299" s="33" t="s">
        <v>46</v>
      </c>
      <c r="O299" s="33"/>
      <c r="P299" s="34"/>
      <c r="Q299" s="108"/>
      <c r="R299" s="4"/>
      <c r="S299" s="38"/>
      <c r="T299" s="267"/>
    </row>
    <row r="300" spans="1:20" ht="18.75" hidden="1" customHeight="1" x14ac:dyDescent="0.25">
      <c r="A300" s="64"/>
      <c r="B300" s="78">
        <v>2100</v>
      </c>
      <c r="C300" s="523">
        <v>2100</v>
      </c>
      <c r="D300" s="528" t="s">
        <v>1002</v>
      </c>
      <c r="E300" s="161">
        <v>1</v>
      </c>
      <c r="F300" s="151" t="s">
        <v>239</v>
      </c>
      <c r="G300" s="195">
        <v>700.43</v>
      </c>
      <c r="H300" s="323">
        <v>8091367</v>
      </c>
      <c r="I300" s="175"/>
      <c r="J300" s="91"/>
      <c r="K300" s="20">
        <v>0</v>
      </c>
      <c r="L300" s="31" t="s">
        <v>186</v>
      </c>
      <c r="M300" s="32">
        <v>100</v>
      </c>
      <c r="N300" s="33" t="s">
        <v>24</v>
      </c>
      <c r="O300" s="66" t="s">
        <v>240</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16" t="s">
        <v>186</v>
      </c>
      <c r="S300" s="32">
        <v>100</v>
      </c>
      <c r="T300" s="267"/>
    </row>
    <row r="301" spans="1:20" ht="20.25" hidden="1" customHeight="1" x14ac:dyDescent="0.25">
      <c r="A301" s="53">
        <v>2101</v>
      </c>
      <c r="B301" s="78"/>
      <c r="C301" s="523"/>
      <c r="D301" s="528"/>
      <c r="E301" s="140">
        <v>2</v>
      </c>
      <c r="F301" s="140" t="s">
        <v>241</v>
      </c>
      <c r="G301" s="141">
        <v>764.09</v>
      </c>
      <c r="H301" s="269">
        <v>8826768</v>
      </c>
      <c r="I301" s="184">
        <f>+G301-G300</f>
        <v>63.660000000000082</v>
      </c>
      <c r="J301" s="91"/>
      <c r="K301" s="20">
        <v>0</v>
      </c>
      <c r="L301" s="31" t="s">
        <v>186</v>
      </c>
      <c r="M301" s="32">
        <v>100</v>
      </c>
      <c r="N301" s="33" t="s">
        <v>24</v>
      </c>
      <c r="O301" s="66" t="s">
        <v>240</v>
      </c>
      <c r="P301" s="34"/>
      <c r="Q301" s="108"/>
      <c r="R301" s="4"/>
      <c r="S301" s="38"/>
      <c r="T301" s="267"/>
    </row>
    <row r="302" spans="1:20" ht="20.25" hidden="1" customHeight="1" thickBot="1" x14ac:dyDescent="0.3">
      <c r="A302" s="55">
        <v>2102</v>
      </c>
      <c r="B302" s="78"/>
      <c r="C302" s="520"/>
      <c r="D302" s="529"/>
      <c r="E302" s="163">
        <v>3</v>
      </c>
      <c r="F302" s="163" t="s">
        <v>242</v>
      </c>
      <c r="G302" s="164">
        <v>870.25</v>
      </c>
      <c r="H302" s="269">
        <v>10053128</v>
      </c>
      <c r="I302" s="185">
        <f>+G302-G300</f>
        <v>169.82000000000005</v>
      </c>
      <c r="J302" s="91"/>
      <c r="K302" s="20">
        <v>0</v>
      </c>
      <c r="L302" s="31" t="s">
        <v>186</v>
      </c>
      <c r="M302" s="32">
        <v>100</v>
      </c>
      <c r="N302" s="33" t="s">
        <v>24</v>
      </c>
      <c r="O302" s="66" t="s">
        <v>240</v>
      </c>
      <c r="P302" s="34"/>
      <c r="Q302" s="108"/>
      <c r="R302" s="4"/>
      <c r="S302" s="38"/>
      <c r="T302" s="267"/>
    </row>
    <row r="303" spans="1:20" ht="27" hidden="1" customHeight="1" x14ac:dyDescent="0.25">
      <c r="A303" s="64"/>
      <c r="B303" s="78"/>
      <c r="C303" s="576">
        <v>90039</v>
      </c>
      <c r="D303" s="527" t="s">
        <v>1003</v>
      </c>
      <c r="E303" s="161">
        <v>1</v>
      </c>
      <c r="F303" s="161" t="s">
        <v>239</v>
      </c>
      <c r="G303" s="231">
        <v>0</v>
      </c>
      <c r="H303" s="269">
        <v>0</v>
      </c>
      <c r="I303" s="175"/>
      <c r="J303" s="15"/>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5" t="s">
        <v>186</v>
      </c>
      <c r="S303" s="52">
        <v>0</v>
      </c>
      <c r="T303" s="267"/>
    </row>
    <row r="304" spans="1:20" ht="27" hidden="1" customHeight="1" x14ac:dyDescent="0.25">
      <c r="A304" s="53">
        <v>90040</v>
      </c>
      <c r="B304" s="78"/>
      <c r="C304" s="577"/>
      <c r="D304" s="528"/>
      <c r="E304" s="140">
        <v>2</v>
      </c>
      <c r="F304" s="140" t="s">
        <v>241</v>
      </c>
      <c r="G304" s="232">
        <v>0</v>
      </c>
      <c r="H304" s="269">
        <v>0</v>
      </c>
      <c r="I304" s="176"/>
      <c r="J304" s="15"/>
      <c r="K304" s="20">
        <v>0</v>
      </c>
      <c r="L304" s="51" t="s">
        <v>186</v>
      </c>
      <c r="M304" s="52">
        <v>0</v>
      </c>
      <c r="N304" s="66" t="s">
        <v>24</v>
      </c>
      <c r="O304" s="66"/>
      <c r="P304" s="34"/>
      <c r="Q304" s="108"/>
      <c r="R304" s="4"/>
      <c r="S304" s="38"/>
      <c r="T304" s="267"/>
    </row>
    <row r="305" spans="1:20" ht="31.5" hidden="1" customHeight="1" thickBot="1" x14ac:dyDescent="0.3">
      <c r="A305" s="55">
        <v>90041</v>
      </c>
      <c r="B305" s="78"/>
      <c r="C305" s="577"/>
      <c r="D305" s="528"/>
      <c r="E305" s="150">
        <v>3</v>
      </c>
      <c r="F305" s="150" t="s">
        <v>242</v>
      </c>
      <c r="G305" s="233">
        <v>0</v>
      </c>
      <c r="H305" s="499">
        <v>0</v>
      </c>
      <c r="I305" s="177"/>
      <c r="J305" s="15"/>
      <c r="K305" s="20">
        <v>0</v>
      </c>
      <c r="L305" s="51" t="s">
        <v>186</v>
      </c>
      <c r="M305" s="52">
        <v>0</v>
      </c>
      <c r="N305" s="66" t="s">
        <v>24</v>
      </c>
      <c r="O305" s="66"/>
      <c r="P305" s="34"/>
      <c r="Q305" s="108"/>
      <c r="R305" s="4"/>
      <c r="S305" s="38"/>
      <c r="T305" s="267"/>
    </row>
    <row r="306" spans="1:20" ht="49.5" customHeight="1" x14ac:dyDescent="0.25">
      <c r="A306" s="64"/>
      <c r="B306" s="78"/>
      <c r="C306" s="644" t="s">
        <v>1063</v>
      </c>
      <c r="D306" s="628" t="s">
        <v>1036</v>
      </c>
      <c r="E306" s="492">
        <v>1</v>
      </c>
      <c r="F306" s="140" t="s">
        <v>239</v>
      </c>
      <c r="G306" s="141">
        <v>270.11</v>
      </c>
      <c r="H306" s="465">
        <v>3120311</v>
      </c>
      <c r="I306" s="175"/>
      <c r="J306" s="91"/>
      <c r="K306" s="20">
        <v>0</v>
      </c>
      <c r="L306" s="51" t="s">
        <v>186</v>
      </c>
      <c r="M306" s="52">
        <v>40</v>
      </c>
      <c r="N306" s="66" t="s">
        <v>24</v>
      </c>
      <c r="O306" s="66"/>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25" t="s">
        <v>186</v>
      </c>
      <c r="S306" s="52">
        <v>40</v>
      </c>
      <c r="T306" s="267"/>
    </row>
    <row r="307" spans="1:20" ht="78.599999999999994" customHeight="1" x14ac:dyDescent="0.25">
      <c r="A307" s="53">
        <v>91115</v>
      </c>
      <c r="B307" s="78"/>
      <c r="C307" s="644"/>
      <c r="D307" s="628"/>
      <c r="E307" s="460">
        <v>2</v>
      </c>
      <c r="F307" s="140" t="s">
        <v>241</v>
      </c>
      <c r="G307" s="141">
        <v>302.22000000000003</v>
      </c>
      <c r="H307" s="465">
        <v>3491245</v>
      </c>
      <c r="I307" s="184">
        <f>+G307-G306</f>
        <v>32.110000000000014</v>
      </c>
      <c r="J307" s="91"/>
      <c r="K307" s="20">
        <v>0</v>
      </c>
      <c r="L307" s="51" t="s">
        <v>186</v>
      </c>
      <c r="M307" s="52">
        <v>40</v>
      </c>
      <c r="N307" s="66" t="s">
        <v>24</v>
      </c>
      <c r="O307" s="66"/>
      <c r="P307" s="34"/>
      <c r="Q307" s="108"/>
      <c r="R307" s="4"/>
      <c r="S307" s="38"/>
      <c r="T307" s="267"/>
    </row>
    <row r="308" spans="1:20" ht="66.599999999999994" customHeight="1" thickBot="1" x14ac:dyDescent="0.3">
      <c r="A308" s="55">
        <v>91118</v>
      </c>
      <c r="B308" s="78"/>
      <c r="C308" s="644"/>
      <c r="D308" s="628"/>
      <c r="E308" s="493">
        <v>3</v>
      </c>
      <c r="F308" s="140" t="s">
        <v>242</v>
      </c>
      <c r="G308" s="141">
        <v>346.28</v>
      </c>
      <c r="H308" s="465">
        <v>4000227</v>
      </c>
      <c r="I308" s="185">
        <f>+G308-G306</f>
        <v>76.169999999999959</v>
      </c>
      <c r="J308" s="91"/>
      <c r="K308" s="20">
        <v>0</v>
      </c>
      <c r="L308" s="51" t="s">
        <v>186</v>
      </c>
      <c r="M308" s="52">
        <v>40</v>
      </c>
      <c r="N308" s="66" t="s">
        <v>24</v>
      </c>
      <c r="O308" s="66"/>
      <c r="P308" s="34"/>
      <c r="Q308" s="108"/>
      <c r="R308" s="4"/>
      <c r="S308" s="38"/>
      <c r="T308" s="267"/>
    </row>
    <row r="309" spans="1:20" ht="47.25" customHeight="1" x14ac:dyDescent="0.25">
      <c r="A309" s="64"/>
      <c r="B309" s="78"/>
      <c r="C309" s="644" t="s">
        <v>1064</v>
      </c>
      <c r="D309" s="628" t="s">
        <v>1037</v>
      </c>
      <c r="E309" s="494">
        <v>1</v>
      </c>
      <c r="F309" s="140" t="s">
        <v>239</v>
      </c>
      <c r="G309" s="141">
        <v>337.64</v>
      </c>
      <c r="H309" s="465">
        <v>3900417</v>
      </c>
      <c r="I309" s="175"/>
      <c r="J309" s="91"/>
      <c r="K309" s="20">
        <v>0</v>
      </c>
      <c r="L309" s="51" t="s">
        <v>186</v>
      </c>
      <c r="M309" s="52">
        <v>50</v>
      </c>
      <c r="N309" s="66" t="s">
        <v>24</v>
      </c>
      <c r="O309" s="66"/>
      <c r="P309" s="34"/>
      <c r="Q3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25" t="s">
        <v>186</v>
      </c>
      <c r="S309" s="52">
        <v>50</v>
      </c>
      <c r="T309" s="267"/>
    </row>
    <row r="310" spans="1:20" ht="65.45" customHeight="1" x14ac:dyDescent="0.25">
      <c r="A310" s="53">
        <v>91116</v>
      </c>
      <c r="B310" s="78"/>
      <c r="C310" s="644"/>
      <c r="D310" s="628"/>
      <c r="E310" s="489">
        <v>2</v>
      </c>
      <c r="F310" s="140" t="s">
        <v>241</v>
      </c>
      <c r="G310" s="141">
        <v>377.77</v>
      </c>
      <c r="H310" s="465">
        <v>4363999</v>
      </c>
      <c r="I310" s="184">
        <f>+G310-G309</f>
        <v>40.129999999999995</v>
      </c>
      <c r="J310" s="91"/>
      <c r="K310" s="20">
        <v>0</v>
      </c>
      <c r="L310" s="51" t="s">
        <v>186</v>
      </c>
      <c r="M310" s="52">
        <v>50</v>
      </c>
      <c r="N310" s="66" t="s">
        <v>24</v>
      </c>
      <c r="O310" s="66"/>
      <c r="P310" s="34"/>
      <c r="Q310" s="108"/>
      <c r="R310" s="4"/>
      <c r="S310" s="38"/>
      <c r="T310" s="267"/>
    </row>
    <row r="311" spans="1:20" ht="72.599999999999994" customHeight="1" thickBot="1" x14ac:dyDescent="0.3">
      <c r="A311" s="55">
        <v>91119</v>
      </c>
      <c r="B311" s="78"/>
      <c r="C311" s="644"/>
      <c r="D311" s="628"/>
      <c r="E311" s="495">
        <v>3</v>
      </c>
      <c r="F311" s="140" t="s">
        <v>242</v>
      </c>
      <c r="G311" s="141">
        <v>432.85</v>
      </c>
      <c r="H311" s="465">
        <v>5000283</v>
      </c>
      <c r="I311" s="185">
        <f>+G311-G309</f>
        <v>95.210000000000036</v>
      </c>
      <c r="J311" s="91"/>
      <c r="K311" s="20">
        <v>0</v>
      </c>
      <c r="L311" s="51" t="s">
        <v>186</v>
      </c>
      <c r="M311" s="52">
        <v>50</v>
      </c>
      <c r="N311" s="66" t="s">
        <v>24</v>
      </c>
      <c r="O311" s="66"/>
      <c r="P311" s="34"/>
      <c r="Q311" s="108"/>
      <c r="R311" s="4"/>
      <c r="S311" s="38"/>
      <c r="T311" s="267"/>
    </row>
    <row r="312" spans="1:20" ht="64.5" customHeight="1" x14ac:dyDescent="0.25">
      <c r="A312" s="64"/>
      <c r="B312" s="78"/>
      <c r="C312" s="644" t="s">
        <v>1065</v>
      </c>
      <c r="D312" s="628" t="s">
        <v>1038</v>
      </c>
      <c r="E312" s="492">
        <v>1</v>
      </c>
      <c r="F312" s="140" t="s">
        <v>239</v>
      </c>
      <c r="G312" s="141">
        <v>405.17</v>
      </c>
      <c r="H312" s="465">
        <v>4680524</v>
      </c>
      <c r="I312" s="175"/>
      <c r="J312" s="15"/>
      <c r="K312" s="20">
        <v>0</v>
      </c>
      <c r="L312" s="51" t="s">
        <v>186</v>
      </c>
      <c r="M312" s="52">
        <v>60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25" t="s">
        <v>186</v>
      </c>
      <c r="S312" s="52">
        <v>60</v>
      </c>
      <c r="T312" s="267"/>
    </row>
    <row r="313" spans="1:20" ht="62.25" customHeight="1" x14ac:dyDescent="0.25">
      <c r="A313" s="53">
        <v>91117</v>
      </c>
      <c r="B313" s="78"/>
      <c r="C313" s="644"/>
      <c r="D313" s="628"/>
      <c r="E313" s="460">
        <v>2</v>
      </c>
      <c r="F313" s="140" t="s">
        <v>241</v>
      </c>
      <c r="G313" s="141">
        <v>453.32</v>
      </c>
      <c r="H313" s="465">
        <v>5236753</v>
      </c>
      <c r="I313" s="184">
        <f>+G313-G312</f>
        <v>48.149999999999977</v>
      </c>
      <c r="J313" s="91"/>
      <c r="K313" s="20">
        <v>0</v>
      </c>
      <c r="L313" s="51" t="s">
        <v>186</v>
      </c>
      <c r="M313" s="52">
        <v>60</v>
      </c>
      <c r="N313" s="66" t="s">
        <v>24</v>
      </c>
      <c r="O313" s="66"/>
      <c r="P313" s="34"/>
      <c r="Q313" s="108"/>
      <c r="R313" s="4"/>
      <c r="S313" s="38"/>
      <c r="T313" s="267"/>
    </row>
    <row r="314" spans="1:20" ht="60.75" customHeight="1" thickBot="1" x14ac:dyDescent="0.3">
      <c r="A314" s="55">
        <v>91120</v>
      </c>
      <c r="B314" s="78"/>
      <c r="C314" s="644"/>
      <c r="D314" s="628"/>
      <c r="E314" s="496">
        <v>3</v>
      </c>
      <c r="F314" s="140" t="s">
        <v>242</v>
      </c>
      <c r="G314" s="141">
        <v>519.41999999999996</v>
      </c>
      <c r="H314" s="465">
        <v>6000340</v>
      </c>
      <c r="I314" s="185">
        <f>+G314-G312</f>
        <v>114.24999999999994</v>
      </c>
      <c r="J314" s="91"/>
      <c r="K314" s="20">
        <v>0</v>
      </c>
      <c r="L314" s="51" t="s">
        <v>186</v>
      </c>
      <c r="M314" s="52">
        <v>60</v>
      </c>
      <c r="N314" s="66" t="s">
        <v>24</v>
      </c>
      <c r="O314" s="66"/>
      <c r="P314" s="34"/>
      <c r="Q314" s="108"/>
      <c r="R314" s="4"/>
      <c r="S314" s="38"/>
      <c r="T314" s="267"/>
    </row>
    <row r="315" spans="1:20" ht="63.75" customHeight="1" x14ac:dyDescent="0.25">
      <c r="A315" s="64"/>
      <c r="B315" s="78"/>
      <c r="C315" s="644" t="s">
        <v>1066</v>
      </c>
      <c r="D315" s="645" t="s">
        <v>1039</v>
      </c>
      <c r="E315" s="497">
        <v>1</v>
      </c>
      <c r="F315" s="140" t="s">
        <v>239</v>
      </c>
      <c r="G315" s="141">
        <v>472.7</v>
      </c>
      <c r="H315" s="465">
        <v>5460630</v>
      </c>
      <c r="I315" s="175"/>
      <c r="J315" s="91"/>
      <c r="K315" s="20">
        <v>0</v>
      </c>
      <c r="L315" s="51" t="s">
        <v>186</v>
      </c>
      <c r="M315" s="52">
        <v>70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25" t="s">
        <v>186</v>
      </c>
      <c r="S315" s="52">
        <v>70</v>
      </c>
      <c r="T315" s="267"/>
    </row>
    <row r="316" spans="1:20" ht="56.25" customHeight="1" x14ac:dyDescent="0.25">
      <c r="A316" s="53">
        <v>92115</v>
      </c>
      <c r="B316" s="78"/>
      <c r="C316" s="644"/>
      <c r="D316" s="645"/>
      <c r="E316" s="489">
        <v>2</v>
      </c>
      <c r="F316" s="140" t="s">
        <v>241</v>
      </c>
      <c r="G316" s="141">
        <v>528.88</v>
      </c>
      <c r="H316" s="465">
        <v>6109622</v>
      </c>
      <c r="I316" s="184">
        <f>+G316-G315</f>
        <v>56.180000000000007</v>
      </c>
      <c r="J316" s="91"/>
      <c r="K316" s="20">
        <v>0</v>
      </c>
      <c r="L316" s="51" t="s">
        <v>186</v>
      </c>
      <c r="M316" s="52">
        <v>70</v>
      </c>
      <c r="N316" s="66" t="s">
        <v>24</v>
      </c>
      <c r="O316" s="66"/>
      <c r="P316" s="34"/>
      <c r="Q316" s="108"/>
      <c r="R316" s="4"/>
      <c r="S316" s="38"/>
      <c r="T316" s="267"/>
    </row>
    <row r="317" spans="1:20" ht="54.75" customHeight="1" thickBot="1" x14ac:dyDescent="0.3">
      <c r="A317" s="55">
        <v>92118</v>
      </c>
      <c r="B317" s="78"/>
      <c r="C317" s="644"/>
      <c r="D317" s="645"/>
      <c r="E317" s="495">
        <v>3</v>
      </c>
      <c r="F317" s="140" t="s">
        <v>242</v>
      </c>
      <c r="G317" s="141">
        <v>605.99</v>
      </c>
      <c r="H317" s="465">
        <v>7000396</v>
      </c>
      <c r="I317" s="185">
        <f>+G317-G315</f>
        <v>133.29000000000002</v>
      </c>
      <c r="J317" s="91"/>
      <c r="K317" s="20">
        <v>0</v>
      </c>
      <c r="L317" s="51" t="s">
        <v>186</v>
      </c>
      <c r="M317" s="52">
        <v>70</v>
      </c>
      <c r="N317" s="66" t="s">
        <v>24</v>
      </c>
      <c r="O317" s="66"/>
      <c r="P317" s="34"/>
      <c r="Q317" s="108"/>
      <c r="R317" s="4"/>
      <c r="S317" s="38"/>
      <c r="T317" s="267"/>
    </row>
    <row r="318" spans="1:20" ht="53.25" customHeight="1" x14ac:dyDescent="0.25">
      <c r="A318" s="64"/>
      <c r="B318" s="78"/>
      <c r="C318" s="644" t="s">
        <v>1067</v>
      </c>
      <c r="D318" s="628" t="s">
        <v>1070</v>
      </c>
      <c r="E318" s="494">
        <v>1</v>
      </c>
      <c r="F318" s="140" t="s">
        <v>239</v>
      </c>
      <c r="G318" s="141">
        <v>540.22</v>
      </c>
      <c r="H318" s="465">
        <v>6240621</v>
      </c>
      <c r="I318" s="175"/>
      <c r="J318" s="15"/>
      <c r="K318" s="20">
        <v>0</v>
      </c>
      <c r="L318" s="51" t="s">
        <v>186</v>
      </c>
      <c r="M318" s="52">
        <v>80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25" t="s">
        <v>186</v>
      </c>
      <c r="S318" s="52">
        <v>80</v>
      </c>
      <c r="T318" s="267"/>
    </row>
    <row r="319" spans="1:20" ht="51.75" customHeight="1" x14ac:dyDescent="0.25">
      <c r="A319" s="53">
        <v>92116</v>
      </c>
      <c r="B319" s="78"/>
      <c r="C319" s="644"/>
      <c r="D319" s="628"/>
      <c r="E319" s="489">
        <v>2</v>
      </c>
      <c r="F319" s="140" t="s">
        <v>241</v>
      </c>
      <c r="G319" s="141">
        <v>604.42999999999995</v>
      </c>
      <c r="H319" s="465">
        <v>6982375</v>
      </c>
      <c r="I319" s="184">
        <f>+G319-G318</f>
        <v>64.209999999999923</v>
      </c>
      <c r="J319" s="15"/>
      <c r="K319" s="20">
        <v>0</v>
      </c>
      <c r="L319" s="51" t="s">
        <v>186</v>
      </c>
      <c r="M319" s="52">
        <v>80</v>
      </c>
      <c r="N319" s="66" t="s">
        <v>24</v>
      </c>
      <c r="O319" s="66"/>
      <c r="P319" s="34"/>
      <c r="Q319" s="108"/>
      <c r="R319" s="4"/>
      <c r="S319" s="38"/>
      <c r="T319" s="267"/>
    </row>
    <row r="320" spans="1:20" ht="72.75" customHeight="1" thickBot="1" x14ac:dyDescent="0.3">
      <c r="A320" s="55">
        <v>92119</v>
      </c>
      <c r="B320" s="78"/>
      <c r="C320" s="644"/>
      <c r="D320" s="628"/>
      <c r="E320" s="495">
        <v>3</v>
      </c>
      <c r="F320" s="140" t="s">
        <v>242</v>
      </c>
      <c r="G320" s="141">
        <v>692.56</v>
      </c>
      <c r="H320" s="465">
        <v>8000453</v>
      </c>
      <c r="I320" s="185">
        <f>+G320-G318</f>
        <v>152.33999999999992</v>
      </c>
      <c r="J320" s="15"/>
      <c r="K320" s="20">
        <v>0</v>
      </c>
      <c r="L320" s="51" t="s">
        <v>186</v>
      </c>
      <c r="M320" s="52">
        <v>80</v>
      </c>
      <c r="N320" s="66" t="s">
        <v>24</v>
      </c>
      <c r="O320" s="66"/>
      <c r="P320" s="34"/>
      <c r="Q320" s="108"/>
      <c r="R320" s="4"/>
      <c r="S320" s="38"/>
      <c r="T320" s="267"/>
    </row>
    <row r="321" spans="1:20" ht="72.599999999999994" customHeight="1" x14ac:dyDescent="0.25">
      <c r="A321" s="64"/>
      <c r="B321" s="78"/>
      <c r="C321" s="644" t="s">
        <v>1068</v>
      </c>
      <c r="D321" s="628" t="s">
        <v>1040</v>
      </c>
      <c r="E321" s="497">
        <v>1</v>
      </c>
      <c r="F321" s="140" t="s">
        <v>239</v>
      </c>
      <c r="G321" s="141">
        <v>607.75</v>
      </c>
      <c r="H321" s="465">
        <v>7020728</v>
      </c>
      <c r="I321" s="175"/>
      <c r="J321" s="15"/>
      <c r="K321" s="20">
        <v>0</v>
      </c>
      <c r="L321" s="51" t="s">
        <v>186</v>
      </c>
      <c r="M321" s="52">
        <v>90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25" t="s">
        <v>186</v>
      </c>
      <c r="S321" s="52">
        <v>90</v>
      </c>
      <c r="T321" s="267"/>
    </row>
    <row r="322" spans="1:20" ht="63.6" customHeight="1" x14ac:dyDescent="0.25">
      <c r="A322" s="53">
        <v>92117</v>
      </c>
      <c r="B322" s="78"/>
      <c r="C322" s="644"/>
      <c r="D322" s="628"/>
      <c r="E322" s="489">
        <v>2</v>
      </c>
      <c r="F322" s="140" t="s">
        <v>241</v>
      </c>
      <c r="G322" s="141">
        <v>679.99</v>
      </c>
      <c r="H322" s="465">
        <v>7855244</v>
      </c>
      <c r="I322" s="184">
        <f>+G322-G321</f>
        <v>72.240000000000009</v>
      </c>
      <c r="J322" s="91"/>
      <c r="K322" s="20">
        <v>0</v>
      </c>
      <c r="L322" s="51" t="s">
        <v>186</v>
      </c>
      <c r="M322" s="52">
        <v>90</v>
      </c>
      <c r="N322" s="66" t="s">
        <v>24</v>
      </c>
      <c r="O322" s="66"/>
      <c r="P322" s="34"/>
      <c r="Q322" s="108"/>
      <c r="R322" s="4"/>
      <c r="S322" s="38"/>
      <c r="T322" s="267"/>
    </row>
    <row r="323" spans="1:20" ht="52.5" customHeight="1" thickBot="1" x14ac:dyDescent="0.3">
      <c r="A323" s="55">
        <v>92120</v>
      </c>
      <c r="B323" s="78"/>
      <c r="C323" s="644"/>
      <c r="D323" s="628"/>
      <c r="E323" s="490">
        <v>3</v>
      </c>
      <c r="F323" s="140" t="s">
        <v>242</v>
      </c>
      <c r="G323" s="141">
        <v>779.13</v>
      </c>
      <c r="H323" s="465">
        <v>9000510</v>
      </c>
      <c r="I323" s="185">
        <f>+G323-G321</f>
        <v>171.38</v>
      </c>
      <c r="J323" s="91"/>
      <c r="K323" s="20">
        <v>0</v>
      </c>
      <c r="L323" s="51" t="s">
        <v>186</v>
      </c>
      <c r="M323" s="52">
        <v>90</v>
      </c>
      <c r="N323" s="66" t="s">
        <v>24</v>
      </c>
      <c r="O323" s="66"/>
      <c r="P323" s="34"/>
      <c r="Q323" s="108"/>
      <c r="R323" s="4"/>
      <c r="S323" s="38"/>
      <c r="T323" s="267"/>
    </row>
    <row r="324" spans="1:20" ht="21.75" hidden="1" customHeight="1" x14ac:dyDescent="0.25">
      <c r="A324" s="64"/>
      <c r="B324" s="78">
        <v>2200</v>
      </c>
      <c r="C324" s="523">
        <v>2200</v>
      </c>
      <c r="D324" s="528" t="s">
        <v>1010</v>
      </c>
      <c r="E324" s="161">
        <v>1</v>
      </c>
      <c r="F324" s="151" t="s">
        <v>239</v>
      </c>
      <c r="G324" s="195">
        <v>523.58000000000004</v>
      </c>
      <c r="H324" s="323">
        <v>6048396</v>
      </c>
      <c r="I324" s="175"/>
      <c r="J324" s="15"/>
      <c r="K324" s="20">
        <v>0</v>
      </c>
      <c r="L324" s="31" t="s">
        <v>186</v>
      </c>
      <c r="M324" s="32">
        <v>100</v>
      </c>
      <c r="N324" s="33" t="s">
        <v>24</v>
      </c>
      <c r="O324" s="66" t="s">
        <v>240</v>
      </c>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16" t="s">
        <v>186</v>
      </c>
      <c r="S324" s="32">
        <v>100</v>
      </c>
      <c r="T324" s="267"/>
    </row>
    <row r="325" spans="1:20" ht="21.75" hidden="1" customHeight="1" x14ac:dyDescent="0.25">
      <c r="A325" s="53">
        <v>2201</v>
      </c>
      <c r="B325" s="78"/>
      <c r="C325" s="523"/>
      <c r="D325" s="528"/>
      <c r="E325" s="140">
        <v>2</v>
      </c>
      <c r="F325" s="140" t="s">
        <v>241</v>
      </c>
      <c r="G325" s="141">
        <v>580.15</v>
      </c>
      <c r="H325" s="269">
        <v>6701893</v>
      </c>
      <c r="I325" s="184">
        <f>+G325-G324</f>
        <v>56.569999999999936</v>
      </c>
      <c r="J325" s="91"/>
      <c r="K325" s="20">
        <v>0</v>
      </c>
      <c r="L325" s="31" t="s">
        <v>186</v>
      </c>
      <c r="M325" s="32">
        <v>100</v>
      </c>
      <c r="N325" s="33" t="s">
        <v>24</v>
      </c>
      <c r="O325" s="66" t="s">
        <v>240</v>
      </c>
      <c r="P325" s="34"/>
      <c r="Q3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4"/>
      <c r="S325" s="38"/>
      <c r="T325" s="267"/>
    </row>
    <row r="326" spans="1:20" ht="21.75" hidden="1" customHeight="1" thickBot="1" x14ac:dyDescent="0.3">
      <c r="A326" s="55">
        <v>2202</v>
      </c>
      <c r="B326" s="78"/>
      <c r="C326" s="520"/>
      <c r="D326" s="529"/>
      <c r="E326" s="163">
        <v>3</v>
      </c>
      <c r="F326" s="163" t="s">
        <v>242</v>
      </c>
      <c r="G326" s="164">
        <v>686.27</v>
      </c>
      <c r="H326" s="269">
        <v>7927791</v>
      </c>
      <c r="I326" s="185">
        <f>+G326-G324</f>
        <v>162.68999999999994</v>
      </c>
      <c r="J326" s="91"/>
      <c r="K326" s="20">
        <v>0</v>
      </c>
      <c r="L326" s="31" t="s">
        <v>186</v>
      </c>
      <c r="M326" s="32">
        <v>100</v>
      </c>
      <c r="N326" s="33" t="s">
        <v>24</v>
      </c>
      <c r="O326" s="66" t="s">
        <v>240</v>
      </c>
      <c r="P326" s="34"/>
      <c r="Q3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4"/>
      <c r="S326" s="38"/>
      <c r="T326" s="267"/>
    </row>
    <row r="327" spans="1:20" ht="41.25" hidden="1" customHeight="1" x14ac:dyDescent="0.25">
      <c r="A327" s="1"/>
      <c r="B327" s="257"/>
      <c r="C327" s="624" t="s">
        <v>248</v>
      </c>
      <c r="D327" s="640" t="s">
        <v>1011</v>
      </c>
      <c r="E327" s="161">
        <v>1</v>
      </c>
      <c r="F327" s="161" t="s">
        <v>239</v>
      </c>
      <c r="G327" s="162">
        <v>0</v>
      </c>
      <c r="H327" s="269">
        <v>0</v>
      </c>
      <c r="I327" s="173"/>
      <c r="J327" s="15"/>
      <c r="K327" s="20">
        <v>0</v>
      </c>
      <c r="L327" s="31"/>
      <c r="M327" s="32"/>
      <c r="N327" s="33"/>
      <c r="O327" s="66"/>
      <c r="P327" s="34"/>
      <c r="Q327" s="108"/>
      <c r="R327" s="4"/>
      <c r="S327" s="38"/>
      <c r="T327" s="267"/>
    </row>
    <row r="328" spans="1:20" ht="43.5" hidden="1" customHeight="1" x14ac:dyDescent="0.25">
      <c r="A328" s="1"/>
      <c r="B328" s="257"/>
      <c r="C328" s="625"/>
      <c r="D328" s="614"/>
      <c r="E328" s="140">
        <v>2</v>
      </c>
      <c r="F328" s="140" t="s">
        <v>241</v>
      </c>
      <c r="G328" s="141">
        <v>0</v>
      </c>
      <c r="H328" s="269">
        <v>0</v>
      </c>
      <c r="I328" s="173"/>
      <c r="J328" s="15"/>
      <c r="K328" s="20">
        <v>0</v>
      </c>
      <c r="L328" s="31"/>
      <c r="M328" s="32"/>
      <c r="N328" s="33"/>
      <c r="O328" s="66"/>
      <c r="P328" s="34"/>
      <c r="Q328" s="108"/>
      <c r="R328" s="4"/>
      <c r="S328" s="38"/>
      <c r="T328" s="267"/>
    </row>
    <row r="329" spans="1:20" ht="39.75" hidden="1" customHeight="1" thickBot="1" x14ac:dyDescent="0.3">
      <c r="A329" s="1"/>
      <c r="B329" s="257"/>
      <c r="C329" s="626"/>
      <c r="D329" s="615"/>
      <c r="E329" s="163">
        <v>3</v>
      </c>
      <c r="F329" s="163" t="s">
        <v>242</v>
      </c>
      <c r="G329" s="164">
        <v>0</v>
      </c>
      <c r="H329" s="269">
        <v>0</v>
      </c>
      <c r="I329" s="173"/>
      <c r="J329" s="15"/>
      <c r="K329" s="20">
        <v>0</v>
      </c>
      <c r="L329" s="31"/>
      <c r="M329" s="32"/>
      <c r="N329" s="33"/>
      <c r="O329" s="66"/>
      <c r="P329" s="34"/>
      <c r="Q329" s="108"/>
      <c r="R329" s="4"/>
      <c r="S329" s="38"/>
      <c r="T329" s="267"/>
    </row>
    <row r="330" spans="1:20" ht="19.5" hidden="1" customHeight="1" x14ac:dyDescent="0.25">
      <c r="A330" s="64"/>
      <c r="B330" s="92">
        <v>2300</v>
      </c>
      <c r="C330" s="519">
        <v>2300</v>
      </c>
      <c r="D330" s="527" t="s">
        <v>1012</v>
      </c>
      <c r="E330" s="161">
        <v>1</v>
      </c>
      <c r="F330" s="161" t="s">
        <v>239</v>
      </c>
      <c r="G330" s="162">
        <v>350.24</v>
      </c>
      <c r="H330" s="269">
        <v>4045972</v>
      </c>
      <c r="I330" s="175"/>
      <c r="J330" s="15"/>
      <c r="K330" s="20">
        <v>0</v>
      </c>
      <c r="L330" s="31" t="s">
        <v>186</v>
      </c>
      <c r="M330" s="32">
        <v>100</v>
      </c>
      <c r="N330" s="33" t="s">
        <v>24</v>
      </c>
      <c r="O330" s="66" t="s">
        <v>240</v>
      </c>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16" t="s">
        <v>186</v>
      </c>
      <c r="S330" s="32">
        <v>100</v>
      </c>
      <c r="T330" s="267"/>
    </row>
    <row r="331" spans="1:20" ht="19.5" hidden="1" customHeight="1" x14ac:dyDescent="0.25">
      <c r="A331" s="53">
        <v>2301</v>
      </c>
      <c r="B331" s="92"/>
      <c r="C331" s="523"/>
      <c r="D331" s="528"/>
      <c r="E331" s="140">
        <v>2</v>
      </c>
      <c r="F331" s="140" t="s">
        <v>241</v>
      </c>
      <c r="G331" s="141">
        <v>385.61</v>
      </c>
      <c r="H331" s="269">
        <v>4454567</v>
      </c>
      <c r="I331" s="184">
        <f>+G331-G330</f>
        <v>35.370000000000005</v>
      </c>
      <c r="J331" s="15"/>
      <c r="K331" s="20">
        <v>0</v>
      </c>
      <c r="L331" s="31" t="s">
        <v>186</v>
      </c>
      <c r="M331" s="32">
        <v>100</v>
      </c>
      <c r="N331" s="33" t="s">
        <v>24</v>
      </c>
      <c r="O331" s="66" t="s">
        <v>240</v>
      </c>
      <c r="P331" s="34"/>
      <c r="Q331" s="108"/>
      <c r="R331" s="4"/>
      <c r="S331" s="38"/>
      <c r="T331" s="267"/>
    </row>
    <row r="332" spans="1:20" ht="19.5" hidden="1" customHeight="1" thickBot="1" x14ac:dyDescent="0.3">
      <c r="A332" s="55">
        <v>2302</v>
      </c>
      <c r="B332" s="92"/>
      <c r="C332" s="523"/>
      <c r="D332" s="528"/>
      <c r="E332" s="150">
        <v>3</v>
      </c>
      <c r="F332" s="150" t="s">
        <v>242</v>
      </c>
      <c r="G332" s="158">
        <v>459.87</v>
      </c>
      <c r="H332" s="269">
        <v>5312418</v>
      </c>
      <c r="I332" s="177">
        <f>+G332-G330</f>
        <v>109.63</v>
      </c>
      <c r="J332" s="15"/>
      <c r="K332" s="20">
        <v>0</v>
      </c>
      <c r="L332" s="31" t="s">
        <v>186</v>
      </c>
      <c r="M332" s="32">
        <v>100</v>
      </c>
      <c r="N332" s="33" t="s">
        <v>24</v>
      </c>
      <c r="O332" s="66" t="s">
        <v>240</v>
      </c>
      <c r="P332" s="34"/>
      <c r="Q332" s="108"/>
      <c r="R332" s="4"/>
      <c r="S332" s="38"/>
      <c r="T332" s="267"/>
    </row>
    <row r="333" spans="1:20" ht="41.25" hidden="1" customHeight="1" x14ac:dyDescent="0.25">
      <c r="A333" s="1"/>
      <c r="B333" s="257"/>
      <c r="C333" s="624" t="s">
        <v>249</v>
      </c>
      <c r="D333" s="640" t="s">
        <v>1013</v>
      </c>
      <c r="E333" s="161">
        <v>1</v>
      </c>
      <c r="F333" s="161" t="s">
        <v>239</v>
      </c>
      <c r="G333" s="162">
        <v>0</v>
      </c>
      <c r="H333" s="269">
        <v>0</v>
      </c>
      <c r="I333" s="173"/>
      <c r="J333" s="15"/>
      <c r="K333" s="20">
        <v>0</v>
      </c>
      <c r="L333" s="31"/>
      <c r="M333" s="32"/>
      <c r="N333" s="33"/>
      <c r="O333" s="66"/>
      <c r="P333" s="34"/>
      <c r="Q333" s="108"/>
      <c r="R333" s="4"/>
      <c r="S333" s="38"/>
      <c r="T333" s="267"/>
    </row>
    <row r="334" spans="1:20" ht="43.5" hidden="1" customHeight="1" x14ac:dyDescent="0.25">
      <c r="A334" s="1"/>
      <c r="B334" s="257"/>
      <c r="C334" s="625"/>
      <c r="D334" s="614"/>
      <c r="E334" s="140">
        <v>2</v>
      </c>
      <c r="F334" s="140" t="s">
        <v>241</v>
      </c>
      <c r="G334" s="141">
        <v>0</v>
      </c>
      <c r="H334" s="269">
        <v>0</v>
      </c>
      <c r="I334" s="173"/>
      <c r="J334" s="15"/>
      <c r="K334" s="20">
        <v>0</v>
      </c>
      <c r="L334" s="31"/>
      <c r="M334" s="32"/>
      <c r="N334" s="33"/>
      <c r="O334" s="66"/>
      <c r="P334" s="34"/>
      <c r="Q334" s="108"/>
      <c r="R334" s="4"/>
      <c r="S334" s="38"/>
      <c r="T334" s="267"/>
    </row>
    <row r="335" spans="1:20" ht="39.75" hidden="1" customHeight="1" thickBot="1" x14ac:dyDescent="0.3">
      <c r="A335" s="1"/>
      <c r="B335" s="257"/>
      <c r="C335" s="626"/>
      <c r="D335" s="615"/>
      <c r="E335" s="163">
        <v>3</v>
      </c>
      <c r="F335" s="163" t="s">
        <v>242</v>
      </c>
      <c r="G335" s="164">
        <v>0</v>
      </c>
      <c r="H335" s="269">
        <v>0</v>
      </c>
      <c r="I335" s="173"/>
      <c r="J335" s="15"/>
      <c r="K335" s="20">
        <v>0</v>
      </c>
      <c r="L335" s="31"/>
      <c r="M335" s="32"/>
      <c r="N335" s="33"/>
      <c r="O335" s="66"/>
      <c r="P335" s="34"/>
      <c r="Q335" s="108"/>
      <c r="R335" s="4"/>
      <c r="S335" s="38"/>
      <c r="T335" s="267"/>
    </row>
    <row r="336" spans="1:20" ht="15" customHeight="1" x14ac:dyDescent="0.25">
      <c r="A336" s="1"/>
      <c r="B336" s="5"/>
      <c r="C336" s="535" t="s">
        <v>250</v>
      </c>
      <c r="D336" s="536"/>
      <c r="E336" s="536"/>
      <c r="F336" s="536"/>
      <c r="G336" s="536"/>
      <c r="H336" s="537"/>
      <c r="I336" s="174"/>
      <c r="J336" s="37"/>
      <c r="K336" s="20">
        <v>0</v>
      </c>
      <c r="L336" s="31" t="s">
        <v>45</v>
      </c>
      <c r="M336" s="32" t="s">
        <v>46</v>
      </c>
      <c r="N336" s="33"/>
      <c r="O336" s="33"/>
      <c r="P336" s="34"/>
      <c r="Q336" s="108"/>
      <c r="R336" s="4"/>
      <c r="S336" s="38"/>
      <c r="T336" s="267"/>
    </row>
    <row r="337" spans="1:20" ht="15.75" thickBot="1" x14ac:dyDescent="0.3">
      <c r="A337" s="1"/>
      <c r="B337" s="59" t="s">
        <v>1</v>
      </c>
      <c r="C337" s="194" t="s">
        <v>1</v>
      </c>
      <c r="D337" s="194" t="s">
        <v>2</v>
      </c>
      <c r="E337" s="194" t="s">
        <v>3</v>
      </c>
      <c r="F337" s="194" t="s">
        <v>4</v>
      </c>
      <c r="G337" s="194" t="s">
        <v>5</v>
      </c>
      <c r="H337" s="401"/>
      <c r="I337" s="172"/>
      <c r="J337" s="254"/>
      <c r="K337" s="20">
        <v>0</v>
      </c>
      <c r="L337" s="31" t="s">
        <v>45</v>
      </c>
      <c r="M337" s="32" t="s">
        <v>46</v>
      </c>
      <c r="N337" s="33"/>
      <c r="O337" s="33"/>
      <c r="P337" s="34"/>
      <c r="Q337" s="108"/>
      <c r="R337" s="4"/>
      <c r="S337" s="38"/>
      <c r="T337" s="267"/>
    </row>
    <row r="338" spans="1:20" ht="30.75" hidden="1" customHeight="1" x14ac:dyDescent="0.25">
      <c r="A338" s="64"/>
      <c r="B338" s="78">
        <v>2025</v>
      </c>
      <c r="C338" s="519">
        <v>2025</v>
      </c>
      <c r="D338" s="527" t="s">
        <v>251</v>
      </c>
      <c r="E338" s="161">
        <v>1</v>
      </c>
      <c r="F338" s="161" t="s">
        <v>82</v>
      </c>
      <c r="G338" s="162">
        <v>555.39</v>
      </c>
      <c r="H338" s="269">
        <v>6415865</v>
      </c>
      <c r="I338" s="175"/>
      <c r="J338" s="15"/>
      <c r="K338" s="20">
        <v>0</v>
      </c>
      <c r="L338" s="33" t="s">
        <v>23</v>
      </c>
      <c r="M338" s="93">
        <v>100</v>
      </c>
      <c r="N338" s="93" t="s">
        <v>24</v>
      </c>
      <c r="O338" s="94" t="s">
        <v>252</v>
      </c>
      <c r="P338" s="95"/>
      <c r="Q338"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38" s="3" t="s">
        <v>23</v>
      </c>
      <c r="S338" s="93">
        <v>100</v>
      </c>
      <c r="T338" s="267"/>
    </row>
    <row r="339" spans="1:20" ht="30.75" hidden="1" customHeight="1" x14ac:dyDescent="0.25">
      <c r="A339" s="53">
        <v>2026</v>
      </c>
      <c r="B339" s="78"/>
      <c r="C339" s="523"/>
      <c r="D339" s="528"/>
      <c r="E339" s="140">
        <v>2</v>
      </c>
      <c r="F339" s="140" t="s">
        <v>253</v>
      </c>
      <c r="G339" s="141">
        <v>558.95000000000005</v>
      </c>
      <c r="H339" s="269">
        <v>6456990</v>
      </c>
      <c r="I339" s="184">
        <f>+G339-G338</f>
        <v>3.5600000000000591</v>
      </c>
      <c r="J339" s="97"/>
      <c r="K339" s="20">
        <v>0</v>
      </c>
      <c r="L339" s="33" t="s">
        <v>23</v>
      </c>
      <c r="M339" s="93" t="s">
        <v>254</v>
      </c>
      <c r="N339" s="93" t="s">
        <v>24</v>
      </c>
      <c r="O339" s="94" t="s">
        <v>252</v>
      </c>
      <c r="P339" s="95"/>
      <c r="Q339" s="96"/>
      <c r="R339" s="99"/>
      <c r="S339" s="42"/>
      <c r="T339" s="267"/>
    </row>
    <row r="340" spans="1:20" ht="30.75" hidden="1" customHeight="1" thickBot="1" x14ac:dyDescent="0.3">
      <c r="A340" s="55">
        <v>2024</v>
      </c>
      <c r="B340" s="78"/>
      <c r="C340" s="520"/>
      <c r="D340" s="529"/>
      <c r="E340" s="163">
        <v>3</v>
      </c>
      <c r="F340" s="163" t="s">
        <v>255</v>
      </c>
      <c r="G340" s="164">
        <v>583.72</v>
      </c>
      <c r="H340" s="269">
        <v>6743133</v>
      </c>
      <c r="I340" s="185">
        <f>+G340-G338</f>
        <v>28.330000000000041</v>
      </c>
      <c r="J340" s="97"/>
      <c r="K340" s="20">
        <v>0</v>
      </c>
      <c r="L340" s="33" t="s">
        <v>23</v>
      </c>
      <c r="M340" s="93" t="s">
        <v>254</v>
      </c>
      <c r="N340" s="93" t="s">
        <v>24</v>
      </c>
      <c r="O340" s="94" t="s">
        <v>252</v>
      </c>
      <c r="P340" s="95"/>
      <c r="Q340" s="96"/>
      <c r="R340" s="99"/>
      <c r="S340" s="42"/>
      <c r="T340" s="267"/>
    </row>
    <row r="341" spans="1:20" ht="42.75" hidden="1" customHeight="1" x14ac:dyDescent="0.25">
      <c r="A341" s="100"/>
      <c r="B341" s="78"/>
      <c r="C341" s="577">
        <v>90014</v>
      </c>
      <c r="D341" s="528" t="s">
        <v>256</v>
      </c>
      <c r="E341" s="151">
        <v>1</v>
      </c>
      <c r="F341" s="151" t="s">
        <v>82</v>
      </c>
      <c r="G341" s="195">
        <v>0</v>
      </c>
      <c r="H341" s="269">
        <v>0</v>
      </c>
      <c r="I341" s="175"/>
      <c r="J341" s="15"/>
      <c r="K341" s="20">
        <v>0</v>
      </c>
      <c r="L341" s="51" t="s">
        <v>23</v>
      </c>
      <c r="M341" s="52">
        <v>0</v>
      </c>
      <c r="N341" s="66" t="s">
        <v>24</v>
      </c>
      <c r="O341" s="94" t="s">
        <v>252</v>
      </c>
      <c r="P341" s="34"/>
      <c r="Q3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41" s="25" t="s">
        <v>23</v>
      </c>
      <c r="S341" s="52">
        <v>0</v>
      </c>
      <c r="T341" s="267"/>
    </row>
    <row r="342" spans="1:20" ht="42.75" hidden="1" customHeight="1" x14ac:dyDescent="0.25">
      <c r="A342" s="29">
        <v>90013</v>
      </c>
      <c r="B342" s="78"/>
      <c r="C342" s="577"/>
      <c r="D342" s="528"/>
      <c r="E342" s="140">
        <v>2</v>
      </c>
      <c r="F342" s="140" t="s">
        <v>253</v>
      </c>
      <c r="G342" s="141">
        <v>0</v>
      </c>
      <c r="H342" s="269">
        <v>0</v>
      </c>
      <c r="I342" s="176"/>
      <c r="J342" s="15"/>
      <c r="K342" s="20">
        <v>0</v>
      </c>
      <c r="L342" s="51" t="s">
        <v>23</v>
      </c>
      <c r="M342" s="52">
        <v>0</v>
      </c>
      <c r="N342" s="66" t="s">
        <v>24</v>
      </c>
      <c r="O342" s="94" t="s">
        <v>252</v>
      </c>
      <c r="P342" s="34"/>
      <c r="Q3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2" s="4"/>
      <c r="S342" s="38"/>
      <c r="T342" s="267"/>
    </row>
    <row r="343" spans="1:20" ht="42.75" hidden="1" customHeight="1" thickBot="1" x14ac:dyDescent="0.3">
      <c r="A343" s="29">
        <v>90015</v>
      </c>
      <c r="B343" s="78"/>
      <c r="C343" s="577"/>
      <c r="D343" s="528"/>
      <c r="E343" s="150">
        <v>3</v>
      </c>
      <c r="F343" s="150" t="s">
        <v>255</v>
      </c>
      <c r="G343" s="158">
        <v>0</v>
      </c>
      <c r="H343" s="269">
        <v>0</v>
      </c>
      <c r="I343" s="177"/>
      <c r="J343" s="15"/>
      <c r="K343" s="20">
        <v>0</v>
      </c>
      <c r="L343" s="51" t="s">
        <v>23</v>
      </c>
      <c r="M343" s="52">
        <v>0</v>
      </c>
      <c r="N343" s="66" t="s">
        <v>24</v>
      </c>
      <c r="O343" s="94" t="s">
        <v>252</v>
      </c>
      <c r="P343" s="34"/>
      <c r="Q3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3" s="4"/>
      <c r="S343" s="38"/>
      <c r="T343" s="267"/>
    </row>
    <row r="344" spans="1:20" ht="74.25" customHeight="1" x14ac:dyDescent="0.25">
      <c r="A344" s="29"/>
      <c r="B344" s="78"/>
      <c r="C344" s="576">
        <v>91106</v>
      </c>
      <c r="D344" s="527" t="s">
        <v>257</v>
      </c>
      <c r="E344" s="161">
        <v>1</v>
      </c>
      <c r="F344" s="161" t="s">
        <v>82</v>
      </c>
      <c r="G344" s="162">
        <v>222.15</v>
      </c>
      <c r="H344" s="401">
        <v>2566277</v>
      </c>
      <c r="I344" s="175"/>
      <c r="J344" s="15"/>
      <c r="K344" s="20">
        <v>0</v>
      </c>
      <c r="L344" s="51" t="s">
        <v>23</v>
      </c>
      <c r="M344" s="52">
        <v>40</v>
      </c>
      <c r="N344" s="66" t="s">
        <v>24</v>
      </c>
      <c r="O344" s="94" t="s">
        <v>252</v>
      </c>
      <c r="P344" s="34"/>
      <c r="Q3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4" s="25" t="s">
        <v>23</v>
      </c>
      <c r="S344" s="52">
        <v>40</v>
      </c>
      <c r="T344" s="267"/>
    </row>
    <row r="345" spans="1:20" ht="74.25" customHeight="1" x14ac:dyDescent="0.25">
      <c r="A345" s="29">
        <v>91109</v>
      </c>
      <c r="B345" s="78"/>
      <c r="C345" s="577"/>
      <c r="D345" s="528"/>
      <c r="E345" s="140">
        <v>2</v>
      </c>
      <c r="F345" s="140" t="s">
        <v>253</v>
      </c>
      <c r="G345" s="141">
        <v>223.6</v>
      </c>
      <c r="H345" s="401">
        <v>2583027</v>
      </c>
      <c r="I345" s="184">
        <f>+G345-G344</f>
        <v>1.4499999999999886</v>
      </c>
      <c r="J345" s="91"/>
      <c r="K345" s="20">
        <v>0</v>
      </c>
      <c r="L345" s="51" t="s">
        <v>23</v>
      </c>
      <c r="M345" s="52">
        <v>40</v>
      </c>
      <c r="N345" s="66" t="s">
        <v>24</v>
      </c>
      <c r="O345" s="94" t="s">
        <v>252</v>
      </c>
      <c r="P345" s="34"/>
      <c r="Q345" s="108"/>
      <c r="R345" s="4"/>
      <c r="S345" s="38"/>
      <c r="T345" s="267"/>
    </row>
    <row r="346" spans="1:20" ht="74.25" customHeight="1" thickBot="1" x14ac:dyDescent="0.3">
      <c r="A346" s="29">
        <v>91103</v>
      </c>
      <c r="B346" s="78"/>
      <c r="C346" s="578"/>
      <c r="D346" s="529"/>
      <c r="E346" s="163">
        <v>3</v>
      </c>
      <c r="F346" s="163" t="s">
        <v>255</v>
      </c>
      <c r="G346" s="164">
        <v>233.52</v>
      </c>
      <c r="H346" s="401">
        <v>2697623</v>
      </c>
      <c r="I346" s="185">
        <f>+G346-G344</f>
        <v>11.370000000000005</v>
      </c>
      <c r="J346" s="91"/>
      <c r="K346" s="20">
        <v>0</v>
      </c>
      <c r="L346" s="51" t="s">
        <v>23</v>
      </c>
      <c r="M346" s="52">
        <v>40</v>
      </c>
      <c r="N346" s="66" t="s">
        <v>24</v>
      </c>
      <c r="O346" s="94" t="s">
        <v>252</v>
      </c>
      <c r="P346" s="34"/>
      <c r="Q346" s="108"/>
      <c r="R346" s="4"/>
      <c r="S346" s="38"/>
      <c r="T346" s="267"/>
    </row>
    <row r="347" spans="1:20" ht="72.75" customHeight="1" x14ac:dyDescent="0.25">
      <c r="A347" s="29"/>
      <c r="B347" s="78"/>
      <c r="C347" s="576">
        <v>91107</v>
      </c>
      <c r="D347" s="527" t="s">
        <v>258</v>
      </c>
      <c r="E347" s="161">
        <v>1</v>
      </c>
      <c r="F347" s="161" t="s">
        <v>82</v>
      </c>
      <c r="G347" s="162">
        <v>277.70999999999998</v>
      </c>
      <c r="H347" s="401">
        <v>3208106</v>
      </c>
      <c r="I347" s="175"/>
      <c r="J347" s="15"/>
      <c r="K347" s="20">
        <v>0</v>
      </c>
      <c r="L347" s="51" t="s">
        <v>23</v>
      </c>
      <c r="M347" s="52">
        <v>50</v>
      </c>
      <c r="N347" s="66" t="s">
        <v>24</v>
      </c>
      <c r="O347" s="66"/>
      <c r="P347" s="34"/>
      <c r="Q3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7" s="25" t="s">
        <v>23</v>
      </c>
      <c r="S347" s="52">
        <v>50</v>
      </c>
      <c r="T347" s="267"/>
    </row>
    <row r="348" spans="1:20" ht="72.75" customHeight="1" x14ac:dyDescent="0.25">
      <c r="A348" s="29">
        <v>91110</v>
      </c>
      <c r="B348" s="78"/>
      <c r="C348" s="577"/>
      <c r="D348" s="528"/>
      <c r="E348" s="140">
        <v>2</v>
      </c>
      <c r="F348" s="140" t="s">
        <v>253</v>
      </c>
      <c r="G348" s="141">
        <v>279.5</v>
      </c>
      <c r="H348" s="401">
        <v>3228784</v>
      </c>
      <c r="I348" s="184">
        <f>+G348-G347</f>
        <v>1.7900000000000205</v>
      </c>
      <c r="J348" s="91"/>
      <c r="K348" s="20">
        <v>0</v>
      </c>
      <c r="L348" s="51" t="s">
        <v>23</v>
      </c>
      <c r="M348" s="52">
        <v>50</v>
      </c>
      <c r="N348" s="66" t="s">
        <v>24</v>
      </c>
      <c r="O348" s="66"/>
      <c r="P348" s="34"/>
      <c r="Q3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8" s="4"/>
      <c r="S348" s="38"/>
      <c r="T348" s="267"/>
    </row>
    <row r="349" spans="1:20" ht="72.75" customHeight="1" thickBot="1" x14ac:dyDescent="0.3">
      <c r="A349" s="29">
        <v>91104</v>
      </c>
      <c r="B349" s="78"/>
      <c r="C349" s="578"/>
      <c r="D349" s="529"/>
      <c r="E349" s="163">
        <v>3</v>
      </c>
      <c r="F349" s="163" t="s">
        <v>255</v>
      </c>
      <c r="G349" s="164">
        <v>291.88</v>
      </c>
      <c r="H349" s="401">
        <v>3371798</v>
      </c>
      <c r="I349" s="185">
        <f>+G349-G347</f>
        <v>14.170000000000016</v>
      </c>
      <c r="J349" s="91"/>
      <c r="K349" s="20">
        <v>0</v>
      </c>
      <c r="L349" s="51" t="s">
        <v>23</v>
      </c>
      <c r="M349" s="52">
        <v>50</v>
      </c>
      <c r="N349" s="66" t="s">
        <v>24</v>
      </c>
      <c r="O349" s="66"/>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49" s="4"/>
      <c r="S349" s="38"/>
      <c r="T349" s="267"/>
    </row>
    <row r="350" spans="1:20" ht="66" customHeight="1" x14ac:dyDescent="0.25">
      <c r="A350" s="29"/>
      <c r="B350" s="78"/>
      <c r="C350" s="576">
        <v>91108</v>
      </c>
      <c r="D350" s="527" t="s">
        <v>259</v>
      </c>
      <c r="E350" s="161">
        <v>1</v>
      </c>
      <c r="F350" s="161" t="s">
        <v>82</v>
      </c>
      <c r="G350" s="162">
        <v>333.23</v>
      </c>
      <c r="H350" s="269">
        <v>3849473</v>
      </c>
      <c r="I350" s="175"/>
      <c r="J350" s="15"/>
      <c r="K350" s="20">
        <v>0</v>
      </c>
      <c r="L350" s="51" t="s">
        <v>23</v>
      </c>
      <c r="M350" s="52">
        <v>60</v>
      </c>
      <c r="N350" s="66" t="s">
        <v>24</v>
      </c>
      <c r="O350" s="66"/>
      <c r="P350" s="34"/>
      <c r="Q3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0" s="25" t="s">
        <v>23</v>
      </c>
      <c r="S350" s="52">
        <v>60</v>
      </c>
      <c r="T350" s="267"/>
    </row>
    <row r="351" spans="1:20" ht="66" customHeight="1" x14ac:dyDescent="0.25">
      <c r="A351" s="29">
        <v>91111</v>
      </c>
      <c r="B351" s="78"/>
      <c r="C351" s="577"/>
      <c r="D351" s="528"/>
      <c r="E351" s="140">
        <v>2</v>
      </c>
      <c r="F351" s="140" t="s">
        <v>253</v>
      </c>
      <c r="G351" s="141">
        <v>335.39</v>
      </c>
      <c r="H351" s="269">
        <v>3874425</v>
      </c>
      <c r="I351" s="184">
        <f>+G351-G350</f>
        <v>2.1599999999999682</v>
      </c>
      <c r="J351" s="91"/>
      <c r="K351" s="20">
        <v>0</v>
      </c>
      <c r="L351" s="51" t="s">
        <v>23</v>
      </c>
      <c r="M351" s="52">
        <v>60</v>
      </c>
      <c r="N351" s="66" t="s">
        <v>24</v>
      </c>
      <c r="O351" s="66"/>
      <c r="P351" s="34"/>
      <c r="Q3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1" s="4"/>
      <c r="S351" s="38"/>
      <c r="T351" s="267"/>
    </row>
    <row r="352" spans="1:20" ht="87" customHeight="1" thickBot="1" x14ac:dyDescent="0.3">
      <c r="A352" s="29">
        <v>91105</v>
      </c>
      <c r="B352" s="78"/>
      <c r="C352" s="578"/>
      <c r="D352" s="529"/>
      <c r="E352" s="163">
        <v>3</v>
      </c>
      <c r="F352" s="163" t="s">
        <v>255</v>
      </c>
      <c r="G352" s="164">
        <v>350.24</v>
      </c>
      <c r="H352" s="269">
        <v>4045972</v>
      </c>
      <c r="I352" s="185">
        <f>+G352-G350</f>
        <v>17.009999999999991</v>
      </c>
      <c r="J352" s="91"/>
      <c r="K352" s="20">
        <v>0</v>
      </c>
      <c r="L352" s="51" t="s">
        <v>23</v>
      </c>
      <c r="M352" s="52">
        <v>60</v>
      </c>
      <c r="N352" s="66" t="s">
        <v>24</v>
      </c>
      <c r="O352" s="66"/>
      <c r="P352" s="34"/>
      <c r="Q3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2" s="4"/>
      <c r="S352" s="38"/>
      <c r="T352" s="267"/>
    </row>
    <row r="353" spans="1:20" ht="66" customHeight="1" x14ac:dyDescent="0.25">
      <c r="A353" s="29"/>
      <c r="B353" s="78"/>
      <c r="C353" s="532">
        <v>92106</v>
      </c>
      <c r="D353" s="527" t="s">
        <v>260</v>
      </c>
      <c r="E353" s="161">
        <v>1</v>
      </c>
      <c r="F353" s="161" t="s">
        <v>82</v>
      </c>
      <c r="G353" s="162">
        <v>388.79</v>
      </c>
      <c r="H353" s="269">
        <v>4491302</v>
      </c>
      <c r="I353" s="175"/>
      <c r="J353" s="15"/>
      <c r="K353" s="20">
        <v>0</v>
      </c>
      <c r="L353" s="51" t="s">
        <v>23</v>
      </c>
      <c r="M353" s="52">
        <v>70</v>
      </c>
      <c r="N353" s="66" t="s">
        <v>24</v>
      </c>
      <c r="O353" s="66"/>
      <c r="P353" s="34"/>
      <c r="Q3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3" s="25" t="s">
        <v>23</v>
      </c>
      <c r="S353" s="52">
        <v>70</v>
      </c>
      <c r="T353" s="267"/>
    </row>
    <row r="354" spans="1:20" ht="66" customHeight="1" x14ac:dyDescent="0.25">
      <c r="A354" s="29">
        <v>92109</v>
      </c>
      <c r="B354" s="78"/>
      <c r="C354" s="533"/>
      <c r="D354" s="528"/>
      <c r="E354" s="140">
        <v>2</v>
      </c>
      <c r="F354" s="140" t="s">
        <v>253</v>
      </c>
      <c r="G354" s="141">
        <v>391.29</v>
      </c>
      <c r="H354" s="269">
        <v>4520182</v>
      </c>
      <c r="I354" s="184">
        <f>+G354-G353</f>
        <v>2.5</v>
      </c>
      <c r="J354" s="91"/>
      <c r="K354" s="20">
        <v>0</v>
      </c>
      <c r="L354" s="51" t="s">
        <v>23</v>
      </c>
      <c r="M354" s="52">
        <v>70</v>
      </c>
      <c r="N354" s="66" t="s">
        <v>24</v>
      </c>
      <c r="O354" s="66"/>
      <c r="P354" s="34"/>
      <c r="Q3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4" s="4"/>
      <c r="S354" s="38"/>
      <c r="T354" s="267"/>
    </row>
    <row r="355" spans="1:20" ht="66" customHeight="1" thickBot="1" x14ac:dyDescent="0.3">
      <c r="A355" s="29">
        <v>92103</v>
      </c>
      <c r="B355" s="78"/>
      <c r="C355" s="534"/>
      <c r="D355" s="529"/>
      <c r="E355" s="163">
        <v>3</v>
      </c>
      <c r="F355" s="163" t="s">
        <v>255</v>
      </c>
      <c r="G355" s="164">
        <v>408.64</v>
      </c>
      <c r="H355" s="269">
        <v>4720609</v>
      </c>
      <c r="I355" s="185">
        <f>+G355-G353</f>
        <v>19.849999999999966</v>
      </c>
      <c r="J355" s="91"/>
      <c r="K355" s="20">
        <v>0</v>
      </c>
      <c r="L355" s="51" t="s">
        <v>23</v>
      </c>
      <c r="M355" s="52">
        <v>70</v>
      </c>
      <c r="N355" s="66" t="s">
        <v>24</v>
      </c>
      <c r="O355" s="66"/>
      <c r="P355" s="34"/>
      <c r="Q3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55" s="4"/>
      <c r="S355" s="38"/>
      <c r="T355" s="267"/>
    </row>
    <row r="356" spans="1:20" ht="69" customHeight="1" x14ac:dyDescent="0.25">
      <c r="A356" s="29"/>
      <c r="B356" s="78"/>
      <c r="C356" s="532">
        <v>92107</v>
      </c>
      <c r="D356" s="594" t="s">
        <v>261</v>
      </c>
      <c r="E356" s="161">
        <v>1</v>
      </c>
      <c r="F356" s="161" t="s">
        <v>82</v>
      </c>
      <c r="G356" s="162">
        <v>444.31</v>
      </c>
      <c r="H356" s="269">
        <v>5132669</v>
      </c>
      <c r="I356" s="175"/>
      <c r="J356" s="15"/>
      <c r="K356" s="20">
        <v>0</v>
      </c>
      <c r="L356" s="51" t="s">
        <v>23</v>
      </c>
      <c r="M356" s="52">
        <v>80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6" s="25" t="s">
        <v>23</v>
      </c>
      <c r="S356" s="52">
        <v>80</v>
      </c>
      <c r="T356" s="267"/>
    </row>
    <row r="357" spans="1:20" ht="69" customHeight="1" x14ac:dyDescent="0.25">
      <c r="A357" s="29">
        <v>92110</v>
      </c>
      <c r="B357" s="78"/>
      <c r="C357" s="533"/>
      <c r="D357" s="595"/>
      <c r="E357" s="140">
        <v>2</v>
      </c>
      <c r="F357" s="140" t="s">
        <v>253</v>
      </c>
      <c r="G357" s="141">
        <v>447.19</v>
      </c>
      <c r="H357" s="269">
        <v>5165939</v>
      </c>
      <c r="I357" s="184">
        <f>+G357-G356</f>
        <v>2.8799999999999955</v>
      </c>
      <c r="J357" s="97"/>
      <c r="K357" s="20">
        <v>0</v>
      </c>
      <c r="L357" s="51" t="s">
        <v>23</v>
      </c>
      <c r="M357" s="52">
        <v>80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7" s="4"/>
      <c r="S357" s="38"/>
      <c r="T357" s="267"/>
    </row>
    <row r="358" spans="1:20" ht="69" customHeight="1" thickBot="1" x14ac:dyDescent="0.3">
      <c r="A358" s="29">
        <v>92104</v>
      </c>
      <c r="B358" s="78"/>
      <c r="C358" s="534"/>
      <c r="D358" s="596"/>
      <c r="E358" s="163">
        <v>3</v>
      </c>
      <c r="F358" s="163" t="s">
        <v>255</v>
      </c>
      <c r="G358" s="164">
        <v>467</v>
      </c>
      <c r="H358" s="269">
        <v>5394784</v>
      </c>
      <c r="I358" s="185">
        <f>+G358-G356</f>
        <v>22.689999999999998</v>
      </c>
      <c r="J358" s="97"/>
      <c r="K358" s="20">
        <v>0</v>
      </c>
      <c r="L358" s="51" t="s">
        <v>23</v>
      </c>
      <c r="M358" s="52">
        <v>80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8" s="4"/>
      <c r="S358" s="38"/>
      <c r="T358" s="267"/>
    </row>
    <row r="359" spans="1:20" ht="68.25" customHeight="1" x14ac:dyDescent="0.25">
      <c r="A359" s="29"/>
      <c r="B359" s="78"/>
      <c r="C359" s="532">
        <v>92108</v>
      </c>
      <c r="D359" s="594" t="s">
        <v>262</v>
      </c>
      <c r="E359" s="161">
        <v>1</v>
      </c>
      <c r="F359" s="161" t="s">
        <v>82</v>
      </c>
      <c r="G359" s="162">
        <v>499.87</v>
      </c>
      <c r="H359" s="269">
        <v>5774498</v>
      </c>
      <c r="I359" s="175"/>
      <c r="J359" s="15"/>
      <c r="K359" s="20">
        <v>0</v>
      </c>
      <c r="L359" s="51" t="s">
        <v>23</v>
      </c>
      <c r="M359" s="52">
        <v>90</v>
      </c>
      <c r="N359" s="66" t="s">
        <v>24</v>
      </c>
      <c r="O359" s="66"/>
      <c r="P359" s="34"/>
      <c r="Q3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9" s="25" t="s">
        <v>23</v>
      </c>
      <c r="S359" s="52">
        <v>90</v>
      </c>
      <c r="T359" s="267"/>
    </row>
    <row r="360" spans="1:20" ht="68.25" customHeight="1" x14ac:dyDescent="0.25">
      <c r="A360" s="29">
        <v>92111</v>
      </c>
      <c r="B360" s="78"/>
      <c r="C360" s="533"/>
      <c r="D360" s="595"/>
      <c r="E360" s="140">
        <v>2</v>
      </c>
      <c r="F360" s="140" t="s">
        <v>253</v>
      </c>
      <c r="G360" s="141">
        <v>503.09</v>
      </c>
      <c r="H360" s="269">
        <v>5811696</v>
      </c>
      <c r="I360" s="184">
        <f>+G360-G359</f>
        <v>3.2199999999999704</v>
      </c>
      <c r="J360" s="91"/>
      <c r="K360" s="20">
        <v>0</v>
      </c>
      <c r="L360" s="51" t="s">
        <v>23</v>
      </c>
      <c r="M360" s="52">
        <v>90</v>
      </c>
      <c r="N360" s="66" t="s">
        <v>24</v>
      </c>
      <c r="O360" s="66"/>
      <c r="P360" s="34"/>
      <c r="Q360" s="108"/>
      <c r="R360" s="4"/>
      <c r="S360" s="38"/>
      <c r="T360" s="267"/>
    </row>
    <row r="361" spans="1:20" ht="68.25" customHeight="1" thickBot="1" x14ac:dyDescent="0.3">
      <c r="A361" s="29">
        <v>92105</v>
      </c>
      <c r="B361" s="78"/>
      <c r="C361" s="534"/>
      <c r="D361" s="596"/>
      <c r="E361" s="163">
        <v>3</v>
      </c>
      <c r="F361" s="163" t="s">
        <v>255</v>
      </c>
      <c r="G361" s="164">
        <v>525.36</v>
      </c>
      <c r="H361" s="269">
        <v>6068959</v>
      </c>
      <c r="I361" s="185">
        <f>+G361-G359</f>
        <v>25.490000000000009</v>
      </c>
      <c r="J361" s="91"/>
      <c r="K361" s="20">
        <v>0</v>
      </c>
      <c r="L361" s="51" t="s">
        <v>23</v>
      </c>
      <c r="M361" s="52">
        <v>90</v>
      </c>
      <c r="N361" s="66" t="s">
        <v>24</v>
      </c>
      <c r="O361" s="66"/>
      <c r="P361" s="34"/>
      <c r="Q361" s="108"/>
      <c r="R361" s="4"/>
      <c r="S361" s="38"/>
      <c r="T361" s="267"/>
    </row>
    <row r="362" spans="1:20" ht="35.25" customHeight="1" x14ac:dyDescent="0.25">
      <c r="A362" s="1"/>
      <c r="B362" s="5"/>
      <c r="C362" s="535" t="s">
        <v>263</v>
      </c>
      <c r="D362" s="536"/>
      <c r="E362" s="536"/>
      <c r="F362" s="536"/>
      <c r="G362" s="536"/>
      <c r="H362" s="537"/>
      <c r="I362" s="174"/>
      <c r="J362" s="37"/>
      <c r="K362" s="20">
        <v>0</v>
      </c>
      <c r="L362" s="31"/>
      <c r="M362" s="32" t="s">
        <v>46</v>
      </c>
      <c r="N362" s="33" t="s">
        <v>46</v>
      </c>
      <c r="O362" s="33"/>
      <c r="P362" s="34"/>
      <c r="Q362" s="108"/>
      <c r="R362" s="4"/>
      <c r="S362" s="38"/>
      <c r="T362" s="267"/>
    </row>
    <row r="363" spans="1:20" x14ac:dyDescent="0.25">
      <c r="A363" s="1"/>
      <c r="B363" s="59" t="s">
        <v>1</v>
      </c>
      <c r="C363" s="194" t="s">
        <v>1</v>
      </c>
      <c r="D363" s="194" t="s">
        <v>2</v>
      </c>
      <c r="E363" s="194" t="s">
        <v>3</v>
      </c>
      <c r="F363" s="194" t="s">
        <v>4</v>
      </c>
      <c r="G363" s="156" t="s">
        <v>5</v>
      </c>
      <c r="H363" s="269"/>
      <c r="I363" s="172"/>
      <c r="J363" s="254"/>
      <c r="K363" s="20">
        <v>0</v>
      </c>
      <c r="L363" s="31"/>
      <c r="M363" s="32" t="s">
        <v>46</v>
      </c>
      <c r="N363" s="33" t="s">
        <v>46</v>
      </c>
      <c r="O363" s="33"/>
      <c r="P363" s="34"/>
      <c r="Q363" s="108"/>
      <c r="R363" s="4"/>
      <c r="S363" s="38"/>
      <c r="T363" s="267"/>
    </row>
    <row r="364" spans="1:20" ht="42.75" hidden="1" customHeight="1" x14ac:dyDescent="0.25">
      <c r="A364" s="64"/>
      <c r="B364" s="92">
        <v>2031</v>
      </c>
      <c r="C364" s="519">
        <v>2031</v>
      </c>
      <c r="D364" s="527" t="s">
        <v>264</v>
      </c>
      <c r="E364" s="161">
        <v>1</v>
      </c>
      <c r="F364" s="161" t="s">
        <v>265</v>
      </c>
      <c r="G364" s="162">
        <v>297.14</v>
      </c>
      <c r="H364" s="269">
        <v>3432561</v>
      </c>
      <c r="I364" s="175"/>
      <c r="J364" s="15"/>
      <c r="K364" s="20">
        <v>0</v>
      </c>
      <c r="L364" s="31" t="s">
        <v>266</v>
      </c>
      <c r="M364" s="32">
        <v>100</v>
      </c>
      <c r="N364" s="31" t="s">
        <v>266</v>
      </c>
      <c r="O364" s="33">
        <v>975</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64" s="16" t="s">
        <v>266</v>
      </c>
      <c r="S364" s="32">
        <v>100</v>
      </c>
      <c r="T364" s="267"/>
    </row>
    <row r="365" spans="1:20" ht="57" hidden="1" customHeight="1" x14ac:dyDescent="0.25">
      <c r="A365" s="53">
        <v>2059</v>
      </c>
      <c r="B365" s="92"/>
      <c r="C365" s="523"/>
      <c r="D365" s="528"/>
      <c r="E365" s="140">
        <v>2</v>
      </c>
      <c r="F365" s="140" t="s">
        <v>267</v>
      </c>
      <c r="G365" s="141">
        <v>300.7</v>
      </c>
      <c r="H365" s="269">
        <v>3473686</v>
      </c>
      <c r="I365" s="184">
        <f>+G365-G364</f>
        <v>3.5600000000000023</v>
      </c>
      <c r="J365" s="97"/>
      <c r="K365" s="20">
        <v>0</v>
      </c>
      <c r="L365" s="31" t="s">
        <v>266</v>
      </c>
      <c r="M365" s="32">
        <v>100</v>
      </c>
      <c r="N365" s="31" t="s">
        <v>266</v>
      </c>
      <c r="O365" s="33">
        <v>975</v>
      </c>
      <c r="P365" s="34"/>
      <c r="Q365" s="108"/>
      <c r="R365" s="4"/>
      <c r="S365" s="38"/>
      <c r="T365" s="267"/>
    </row>
    <row r="366" spans="1:20" ht="30.75" hidden="1" customHeight="1" thickBot="1" x14ac:dyDescent="0.3">
      <c r="A366" s="55">
        <v>2034</v>
      </c>
      <c r="B366" s="92"/>
      <c r="C366" s="520"/>
      <c r="D366" s="529"/>
      <c r="E366" s="163">
        <v>3</v>
      </c>
      <c r="F366" s="163" t="s">
        <v>268</v>
      </c>
      <c r="G366" s="164">
        <v>392.65</v>
      </c>
      <c r="H366" s="269">
        <v>4535893</v>
      </c>
      <c r="I366" s="185">
        <f>+G366-G364</f>
        <v>95.509999999999991</v>
      </c>
      <c r="J366" s="97"/>
      <c r="K366" s="20">
        <v>0</v>
      </c>
      <c r="L366" s="31" t="s">
        <v>266</v>
      </c>
      <c r="M366" s="32">
        <v>100</v>
      </c>
      <c r="N366" s="31" t="s">
        <v>266</v>
      </c>
      <c r="O366" s="33">
        <v>975</v>
      </c>
      <c r="P366" s="34"/>
      <c r="Q366" s="108"/>
      <c r="R366" s="4"/>
      <c r="S366" s="38"/>
      <c r="T366" s="267"/>
    </row>
    <row r="367" spans="1:20" hidden="1" x14ac:dyDescent="0.25">
      <c r="A367" s="1"/>
      <c r="B367" s="78">
        <v>2032</v>
      </c>
      <c r="C367" s="198">
        <v>2032</v>
      </c>
      <c r="D367" s="252" t="s">
        <v>269</v>
      </c>
      <c r="E367" s="199"/>
      <c r="F367" s="199" t="s">
        <v>22</v>
      </c>
      <c r="G367" s="200">
        <v>325.47000000000003</v>
      </c>
      <c r="H367" s="269">
        <v>3759829</v>
      </c>
      <c r="I367" s="178"/>
      <c r="J367" s="20"/>
      <c r="K367" s="20">
        <v>0</v>
      </c>
      <c r="L367" s="31" t="s">
        <v>266</v>
      </c>
      <c r="M367" s="32">
        <v>100</v>
      </c>
      <c r="N367" s="31" t="s">
        <v>266</v>
      </c>
      <c r="O367" s="33">
        <v>975</v>
      </c>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67" s="16" t="s">
        <v>266</v>
      </c>
      <c r="S367" s="32">
        <v>100</v>
      </c>
      <c r="T367" s="267"/>
    </row>
    <row r="368" spans="1:20" ht="78" hidden="1" customHeight="1" x14ac:dyDescent="0.25">
      <c r="A368" s="64"/>
      <c r="B368" s="78">
        <v>2033</v>
      </c>
      <c r="C368" s="519">
        <v>2033</v>
      </c>
      <c r="D368" s="521" t="s">
        <v>270</v>
      </c>
      <c r="E368" s="161">
        <v>1</v>
      </c>
      <c r="F368" s="201" t="s">
        <v>271</v>
      </c>
      <c r="G368" s="162">
        <v>247.64</v>
      </c>
      <c r="H368" s="269">
        <v>2860737</v>
      </c>
      <c r="I368" s="175"/>
      <c r="J368" s="15"/>
      <c r="K368" s="20">
        <v>0</v>
      </c>
      <c r="L368" s="31" t="s">
        <v>266</v>
      </c>
      <c r="M368" s="32">
        <v>100</v>
      </c>
      <c r="N368" s="31" t="s">
        <v>266</v>
      </c>
      <c r="O368" s="33">
        <v>975</v>
      </c>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68" s="16" t="s">
        <v>266</v>
      </c>
      <c r="S368" s="32">
        <v>100</v>
      </c>
      <c r="T368" s="267"/>
    </row>
    <row r="369" spans="1:20" ht="42.75" hidden="1" customHeight="1" x14ac:dyDescent="0.25">
      <c r="A369" s="53">
        <v>2040</v>
      </c>
      <c r="B369" s="78"/>
      <c r="C369" s="523"/>
      <c r="D369" s="531"/>
      <c r="E369" s="140">
        <v>2</v>
      </c>
      <c r="F369" s="202" t="s">
        <v>272</v>
      </c>
      <c r="G369" s="141">
        <v>254.68</v>
      </c>
      <c r="H369" s="269">
        <v>2942063</v>
      </c>
      <c r="I369" s="184">
        <f>+G369-G368</f>
        <v>7.0400000000000205</v>
      </c>
      <c r="J369" s="97"/>
      <c r="K369" s="20">
        <v>0</v>
      </c>
      <c r="L369" s="31" t="s">
        <v>266</v>
      </c>
      <c r="M369" s="32">
        <v>100</v>
      </c>
      <c r="N369" s="31" t="s">
        <v>266</v>
      </c>
      <c r="O369" s="33">
        <v>975</v>
      </c>
      <c r="P369" s="34"/>
      <c r="Q369" s="108"/>
      <c r="R369" s="4"/>
      <c r="S369" s="38"/>
      <c r="T369" s="267"/>
    </row>
    <row r="370" spans="1:20" ht="57.75" hidden="1" customHeight="1" thickBot="1" x14ac:dyDescent="0.3">
      <c r="A370" s="55">
        <v>2036</v>
      </c>
      <c r="B370" s="78"/>
      <c r="C370" s="520"/>
      <c r="D370" s="522"/>
      <c r="E370" s="163">
        <v>3</v>
      </c>
      <c r="F370" s="203" t="s">
        <v>273</v>
      </c>
      <c r="G370" s="164">
        <v>258.25</v>
      </c>
      <c r="H370" s="269">
        <v>2983304</v>
      </c>
      <c r="I370" s="185">
        <f>+G370-G368</f>
        <v>10.610000000000014</v>
      </c>
      <c r="J370" s="97"/>
      <c r="K370" s="20">
        <v>0</v>
      </c>
      <c r="L370" s="31" t="s">
        <v>266</v>
      </c>
      <c r="M370" s="32">
        <v>100</v>
      </c>
      <c r="N370" s="31" t="s">
        <v>266</v>
      </c>
      <c r="O370" s="33">
        <v>975</v>
      </c>
      <c r="P370" s="34"/>
      <c r="Q370" s="108"/>
      <c r="R370" s="4"/>
      <c r="S370" s="38"/>
      <c r="T370" s="267"/>
    </row>
    <row r="371" spans="1:20" ht="20.25" hidden="1" customHeight="1" x14ac:dyDescent="0.25">
      <c r="A371" s="1"/>
      <c r="B371" s="78">
        <v>2035</v>
      </c>
      <c r="C371" s="204">
        <v>2035</v>
      </c>
      <c r="D371" s="205" t="s">
        <v>274</v>
      </c>
      <c r="E371" s="151"/>
      <c r="F371" s="151" t="s">
        <v>22</v>
      </c>
      <c r="G371" s="195">
        <v>166.26</v>
      </c>
      <c r="H371" s="269">
        <v>1920636</v>
      </c>
      <c r="I371" s="174"/>
      <c r="J371" s="20"/>
      <c r="K371" s="20">
        <v>0</v>
      </c>
      <c r="L371" s="31" t="s">
        <v>266</v>
      </c>
      <c r="M371" s="32">
        <v>100</v>
      </c>
      <c r="N371" s="33" t="s">
        <v>266</v>
      </c>
      <c r="O371" s="33">
        <v>975</v>
      </c>
      <c r="P371" s="34"/>
      <c r="Q3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71" s="16" t="s">
        <v>266</v>
      </c>
      <c r="S371" s="32">
        <v>100</v>
      </c>
      <c r="T371" s="267"/>
    </row>
    <row r="372" spans="1:20" ht="28.5" hidden="1" x14ac:dyDescent="0.25">
      <c r="A372" s="1"/>
      <c r="B372" s="78">
        <v>2037</v>
      </c>
      <c r="C372" s="152">
        <v>2037</v>
      </c>
      <c r="D372" s="165" t="s">
        <v>275</v>
      </c>
      <c r="E372" s="150"/>
      <c r="F372" s="150" t="s">
        <v>22</v>
      </c>
      <c r="G372" s="158">
        <v>293.62</v>
      </c>
      <c r="H372" s="269">
        <v>3391898</v>
      </c>
      <c r="I372" s="172"/>
      <c r="J372" s="20"/>
      <c r="K372" s="20">
        <v>0</v>
      </c>
      <c r="L372" s="31" t="s">
        <v>266</v>
      </c>
      <c r="M372" s="32">
        <v>100</v>
      </c>
      <c r="N372" s="33" t="s">
        <v>266</v>
      </c>
      <c r="O372" s="33">
        <v>975</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72" s="16" t="s">
        <v>266</v>
      </c>
      <c r="S372" s="32">
        <v>100</v>
      </c>
      <c r="T372" s="267"/>
    </row>
    <row r="373" spans="1:20" ht="45" hidden="1" customHeight="1" x14ac:dyDescent="0.25">
      <c r="A373" s="29"/>
      <c r="B373" s="78">
        <v>2039</v>
      </c>
      <c r="C373" s="519">
        <v>2039</v>
      </c>
      <c r="D373" s="527" t="s">
        <v>276</v>
      </c>
      <c r="E373" s="161">
        <v>1</v>
      </c>
      <c r="F373" s="161" t="s">
        <v>277</v>
      </c>
      <c r="G373" s="162">
        <v>201.63</v>
      </c>
      <c r="H373" s="269">
        <v>2329230</v>
      </c>
      <c r="I373" s="175"/>
      <c r="J373" s="15"/>
      <c r="K373" s="20">
        <v>0</v>
      </c>
      <c r="L373" s="31" t="s">
        <v>266</v>
      </c>
      <c r="M373" s="32">
        <v>100</v>
      </c>
      <c r="N373" s="33"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73" s="16" t="s">
        <v>266</v>
      </c>
      <c r="S373" s="32">
        <v>100</v>
      </c>
      <c r="T373" s="267"/>
    </row>
    <row r="374" spans="1:20" ht="40.5" hidden="1" customHeight="1" thickBot="1" x14ac:dyDescent="0.3">
      <c r="A374" s="29">
        <v>2038</v>
      </c>
      <c r="B374" s="78"/>
      <c r="C374" s="520"/>
      <c r="D374" s="529"/>
      <c r="E374" s="163">
        <v>2</v>
      </c>
      <c r="F374" s="163" t="s">
        <v>278</v>
      </c>
      <c r="G374" s="164">
        <v>244.08</v>
      </c>
      <c r="H374" s="269">
        <v>2819612</v>
      </c>
      <c r="I374" s="185">
        <f>+G374-G373</f>
        <v>42.450000000000017</v>
      </c>
      <c r="J374" s="91"/>
      <c r="K374" s="20">
        <v>0</v>
      </c>
      <c r="L374" s="31" t="s">
        <v>266</v>
      </c>
      <c r="M374" s="32">
        <v>100</v>
      </c>
      <c r="N374" s="33" t="s">
        <v>266</v>
      </c>
      <c r="O374" s="33">
        <v>975</v>
      </c>
      <c r="P374" s="34"/>
      <c r="Q374" s="108"/>
      <c r="R374" s="4"/>
      <c r="S374" s="38"/>
      <c r="T374" s="267"/>
    </row>
    <row r="375" spans="1:20" ht="28.5" hidden="1" x14ac:dyDescent="0.25">
      <c r="A375" s="1"/>
      <c r="B375" s="78">
        <v>2041</v>
      </c>
      <c r="C375" s="204">
        <v>2041</v>
      </c>
      <c r="D375" s="205" t="s">
        <v>279</v>
      </c>
      <c r="E375" s="151"/>
      <c r="F375" s="151" t="s">
        <v>22</v>
      </c>
      <c r="G375" s="195">
        <v>268.85000000000002</v>
      </c>
      <c r="H375" s="269">
        <v>3105755</v>
      </c>
      <c r="I375" s="174"/>
      <c r="J375" s="20"/>
      <c r="K375" s="20">
        <v>0</v>
      </c>
      <c r="L375" s="31" t="s">
        <v>266</v>
      </c>
      <c r="M375" s="32">
        <v>100</v>
      </c>
      <c r="N375" s="33" t="s">
        <v>266</v>
      </c>
      <c r="O375" s="33">
        <v>975</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75" s="16" t="s">
        <v>266</v>
      </c>
      <c r="S375" s="32">
        <v>100</v>
      </c>
      <c r="T375" s="267"/>
    </row>
    <row r="376" spans="1:20" hidden="1" x14ac:dyDescent="0.25">
      <c r="A376" s="1"/>
      <c r="B376" s="78">
        <v>2042</v>
      </c>
      <c r="C376" s="152">
        <v>2042</v>
      </c>
      <c r="D376" s="165" t="s">
        <v>280</v>
      </c>
      <c r="E376" s="150"/>
      <c r="F376" s="150" t="s">
        <v>22</v>
      </c>
      <c r="G376" s="158">
        <v>336.07</v>
      </c>
      <c r="H376" s="269">
        <v>3882281</v>
      </c>
      <c r="I376" s="172"/>
      <c r="J376" s="20"/>
      <c r="K376" s="20">
        <v>0</v>
      </c>
      <c r="L376" s="31" t="s">
        <v>266</v>
      </c>
      <c r="M376" s="32">
        <v>100</v>
      </c>
      <c r="N376" s="33"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76" s="16" t="s">
        <v>266</v>
      </c>
      <c r="S376" s="32">
        <v>100</v>
      </c>
      <c r="T376" s="267"/>
    </row>
    <row r="377" spans="1:20" ht="57" hidden="1" customHeight="1" x14ac:dyDescent="0.25">
      <c r="A377" s="29"/>
      <c r="B377" s="78">
        <v>2043</v>
      </c>
      <c r="C377" s="519">
        <v>2043</v>
      </c>
      <c r="D377" s="527" t="s">
        <v>281</v>
      </c>
      <c r="E377" s="161">
        <v>1</v>
      </c>
      <c r="F377" s="161" t="s">
        <v>282</v>
      </c>
      <c r="G377" s="162">
        <v>212.27</v>
      </c>
      <c r="H377" s="269">
        <v>2452143</v>
      </c>
      <c r="I377" s="175"/>
      <c r="J377" s="15"/>
      <c r="K377" s="20">
        <v>0</v>
      </c>
      <c r="L377" s="31" t="s">
        <v>266</v>
      </c>
      <c r="M377" s="32">
        <v>100</v>
      </c>
      <c r="N377" s="33"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77" s="16" t="s">
        <v>266</v>
      </c>
      <c r="S377" s="32">
        <v>100</v>
      </c>
      <c r="T377" s="267"/>
    </row>
    <row r="378" spans="1:20" ht="28.5" hidden="1" customHeight="1" thickBot="1" x14ac:dyDescent="0.3">
      <c r="A378" s="29" t="s">
        <v>283</v>
      </c>
      <c r="B378" s="78"/>
      <c r="C378" s="520"/>
      <c r="D378" s="529"/>
      <c r="E378" s="163">
        <v>2</v>
      </c>
      <c r="F378" s="163" t="s">
        <v>284</v>
      </c>
      <c r="G378" s="164">
        <v>229.96</v>
      </c>
      <c r="H378" s="269">
        <v>2656498</v>
      </c>
      <c r="I378" s="185">
        <f>+G378-G377</f>
        <v>17.689999999999998</v>
      </c>
      <c r="J378" s="98"/>
      <c r="K378" s="20">
        <v>0</v>
      </c>
      <c r="L378" s="31" t="s">
        <v>266</v>
      </c>
      <c r="M378" s="32">
        <v>100</v>
      </c>
      <c r="N378" s="33" t="s">
        <v>266</v>
      </c>
      <c r="O378" s="33">
        <v>975</v>
      </c>
      <c r="P378" s="34"/>
      <c r="Q378" s="108"/>
      <c r="R378" s="4"/>
      <c r="S378" s="38"/>
      <c r="T378" s="267"/>
    </row>
    <row r="379" spans="1:20" ht="57" hidden="1" customHeight="1" x14ac:dyDescent="0.25">
      <c r="A379" s="29"/>
      <c r="B379" s="78">
        <v>2045</v>
      </c>
      <c r="C379" s="519">
        <v>2045</v>
      </c>
      <c r="D379" s="524" t="s">
        <v>285</v>
      </c>
      <c r="E379" s="161">
        <v>1</v>
      </c>
      <c r="F379" s="161" t="s">
        <v>286</v>
      </c>
      <c r="G379" s="162">
        <v>152.13</v>
      </c>
      <c r="H379" s="269">
        <v>1757406</v>
      </c>
      <c r="I379" s="175"/>
      <c r="J379" s="15"/>
      <c r="K379" s="20">
        <v>0</v>
      </c>
      <c r="L379" s="31" t="s">
        <v>266</v>
      </c>
      <c r="M379" s="32">
        <v>100</v>
      </c>
      <c r="N379" s="33" t="s">
        <v>266</v>
      </c>
      <c r="O379" s="33">
        <v>975</v>
      </c>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79" s="16" t="s">
        <v>266</v>
      </c>
      <c r="S379" s="32">
        <v>100</v>
      </c>
      <c r="T379" s="267"/>
    </row>
    <row r="380" spans="1:20" ht="22.5" hidden="1" customHeight="1" x14ac:dyDescent="0.25">
      <c r="A380" s="29">
        <v>2047</v>
      </c>
      <c r="B380" s="78"/>
      <c r="C380" s="523"/>
      <c r="D380" s="525"/>
      <c r="E380" s="140">
        <v>2</v>
      </c>
      <c r="F380" s="140" t="s">
        <v>217</v>
      </c>
      <c r="G380" s="141">
        <v>169.82</v>
      </c>
      <c r="H380" s="269">
        <v>1961761</v>
      </c>
      <c r="I380" s="184">
        <f>+G380-G379</f>
        <v>17.689999999999998</v>
      </c>
      <c r="J380" s="15"/>
      <c r="K380" s="20">
        <v>0</v>
      </c>
      <c r="L380" s="31" t="s">
        <v>266</v>
      </c>
      <c r="M380" s="32">
        <v>100</v>
      </c>
      <c r="N380" s="33" t="s">
        <v>266</v>
      </c>
      <c r="O380" s="33">
        <v>975</v>
      </c>
      <c r="P380" s="34"/>
      <c r="Q380" s="108"/>
      <c r="R380" s="4"/>
      <c r="S380" s="38"/>
      <c r="T380" s="267"/>
    </row>
    <row r="381" spans="1:20" ht="24" hidden="1" customHeight="1" thickBot="1" x14ac:dyDescent="0.3">
      <c r="A381" s="29">
        <v>2046</v>
      </c>
      <c r="B381" s="78"/>
      <c r="C381" s="520"/>
      <c r="D381" s="526"/>
      <c r="E381" s="163">
        <v>3</v>
      </c>
      <c r="F381" s="163" t="s">
        <v>287</v>
      </c>
      <c r="G381" s="164">
        <v>173.34</v>
      </c>
      <c r="H381" s="269">
        <v>2002424</v>
      </c>
      <c r="I381" s="185">
        <f>+G381-G379</f>
        <v>21.210000000000008</v>
      </c>
      <c r="J381" s="15"/>
      <c r="K381" s="20">
        <v>0</v>
      </c>
      <c r="L381" s="31" t="s">
        <v>266</v>
      </c>
      <c r="M381" s="32">
        <v>100</v>
      </c>
      <c r="N381" s="33" t="s">
        <v>266</v>
      </c>
      <c r="O381" s="33">
        <v>975</v>
      </c>
      <c r="P381" s="34"/>
      <c r="Q381" s="108"/>
      <c r="R381" s="4"/>
      <c r="S381" s="38"/>
      <c r="T381" s="267"/>
    </row>
    <row r="382" spans="1:20" ht="28.5" hidden="1" customHeight="1" x14ac:dyDescent="0.25">
      <c r="A382" s="53"/>
      <c r="B382" s="92">
        <v>2053</v>
      </c>
      <c r="C382" s="519">
        <v>2053</v>
      </c>
      <c r="D382" s="527" t="s">
        <v>288</v>
      </c>
      <c r="E382" s="161">
        <v>1</v>
      </c>
      <c r="F382" s="161" t="s">
        <v>289</v>
      </c>
      <c r="G382" s="162">
        <v>106.11</v>
      </c>
      <c r="H382" s="269">
        <v>1225783</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82" s="16" t="s">
        <v>266</v>
      </c>
      <c r="S382" s="32">
        <v>100</v>
      </c>
      <c r="T382" s="267"/>
    </row>
    <row r="383" spans="1:20" ht="28.5" hidden="1" customHeight="1" x14ac:dyDescent="0.25">
      <c r="A383" s="53" t="s">
        <v>290</v>
      </c>
      <c r="B383" s="92"/>
      <c r="C383" s="523"/>
      <c r="D383" s="528"/>
      <c r="E383" s="140">
        <v>2</v>
      </c>
      <c r="F383" s="140" t="s">
        <v>291</v>
      </c>
      <c r="G383" s="141">
        <v>120.28</v>
      </c>
      <c r="H383" s="269">
        <v>1389475</v>
      </c>
      <c r="I383" s="184">
        <f>+G383-G382</f>
        <v>14.170000000000002</v>
      </c>
      <c r="J383" s="91"/>
      <c r="K383" s="20">
        <v>0</v>
      </c>
      <c r="L383" s="31" t="s">
        <v>266</v>
      </c>
      <c r="M383" s="32">
        <v>100</v>
      </c>
      <c r="N383" s="33" t="s">
        <v>266</v>
      </c>
      <c r="O383" s="33">
        <v>975</v>
      </c>
      <c r="P383" s="34"/>
      <c r="Q383" s="108"/>
      <c r="R383" s="4"/>
      <c r="S383" s="38"/>
      <c r="T383" s="267"/>
    </row>
    <row r="384" spans="1:20" ht="15" hidden="1" customHeight="1" x14ac:dyDescent="0.25">
      <c r="A384" s="53">
        <v>2058</v>
      </c>
      <c r="B384" s="92"/>
      <c r="C384" s="523"/>
      <c r="D384" s="528"/>
      <c r="E384" s="140">
        <v>3</v>
      </c>
      <c r="F384" s="140" t="s">
        <v>292</v>
      </c>
      <c r="G384" s="141">
        <v>127.36</v>
      </c>
      <c r="H384" s="269">
        <v>1471263</v>
      </c>
      <c r="I384" s="184">
        <f>+G384-G382</f>
        <v>21.25</v>
      </c>
      <c r="J384" s="91"/>
      <c r="K384" s="20">
        <v>0</v>
      </c>
      <c r="L384" s="31" t="s">
        <v>266</v>
      </c>
      <c r="M384" s="32">
        <v>100</v>
      </c>
      <c r="N384" s="33" t="s">
        <v>266</v>
      </c>
      <c r="O384" s="33">
        <v>975</v>
      </c>
      <c r="P384" s="34"/>
      <c r="Q384" s="108"/>
      <c r="R384" s="4"/>
      <c r="S384" s="38"/>
      <c r="T384" s="267"/>
    </row>
    <row r="385" spans="1:20" ht="15" hidden="1" customHeight="1" x14ac:dyDescent="0.25">
      <c r="A385" s="53">
        <v>2051</v>
      </c>
      <c r="B385" s="92"/>
      <c r="C385" s="523"/>
      <c r="D385" s="528"/>
      <c r="E385" s="140">
        <v>4</v>
      </c>
      <c r="F385" s="140" t="s">
        <v>293</v>
      </c>
      <c r="G385" s="141">
        <v>134.44999999999999</v>
      </c>
      <c r="H385" s="269">
        <v>1553166</v>
      </c>
      <c r="I385" s="184">
        <f>+G385-G382</f>
        <v>28.339999999999989</v>
      </c>
      <c r="J385" s="91"/>
      <c r="K385" s="20">
        <v>0</v>
      </c>
      <c r="L385" s="31" t="s">
        <v>266</v>
      </c>
      <c r="M385" s="32">
        <v>100</v>
      </c>
      <c r="N385" s="33" t="s">
        <v>266</v>
      </c>
      <c r="O385" s="33">
        <v>975</v>
      </c>
      <c r="P385" s="34"/>
      <c r="Q385" s="108"/>
      <c r="R385" s="4"/>
      <c r="S385" s="38"/>
      <c r="T385" s="267"/>
    </row>
    <row r="386" spans="1:20" ht="28.5" hidden="1" customHeight="1" x14ac:dyDescent="0.25">
      <c r="A386" s="53">
        <v>2052</v>
      </c>
      <c r="B386" s="92"/>
      <c r="C386" s="523"/>
      <c r="D386" s="528"/>
      <c r="E386" s="140">
        <v>5</v>
      </c>
      <c r="F386" s="140" t="s">
        <v>294</v>
      </c>
      <c r="G386" s="141">
        <v>137.97</v>
      </c>
      <c r="H386" s="269">
        <v>1593829</v>
      </c>
      <c r="I386" s="184">
        <f>+G386-G382</f>
        <v>31.86</v>
      </c>
      <c r="J386" s="91"/>
      <c r="K386" s="20">
        <v>0</v>
      </c>
      <c r="L386" s="31" t="s">
        <v>266</v>
      </c>
      <c r="M386" s="32">
        <v>100</v>
      </c>
      <c r="N386" s="33" t="s">
        <v>266</v>
      </c>
      <c r="O386" s="33">
        <v>975</v>
      </c>
      <c r="P386" s="34"/>
      <c r="Q386" s="108"/>
      <c r="R386" s="4"/>
      <c r="S386" s="38"/>
      <c r="T386" s="267"/>
    </row>
    <row r="387" spans="1:20" ht="15" hidden="1" customHeight="1" x14ac:dyDescent="0.25">
      <c r="A387" s="53">
        <v>2049</v>
      </c>
      <c r="B387" s="92"/>
      <c r="C387" s="523"/>
      <c r="D387" s="528"/>
      <c r="E387" s="140">
        <v>6</v>
      </c>
      <c r="F387" s="140" t="s">
        <v>295</v>
      </c>
      <c r="G387" s="141">
        <v>162.72999999999999</v>
      </c>
      <c r="H387" s="269">
        <v>1879857</v>
      </c>
      <c r="I387" s="184">
        <f>+G387-G382</f>
        <v>56.61999999999999</v>
      </c>
      <c r="J387" s="91"/>
      <c r="K387" s="20">
        <v>0</v>
      </c>
      <c r="L387" s="31" t="s">
        <v>266</v>
      </c>
      <c r="M387" s="32">
        <v>100</v>
      </c>
      <c r="N387" s="33" t="s">
        <v>266</v>
      </c>
      <c r="O387" s="33">
        <v>975</v>
      </c>
      <c r="P387" s="34"/>
      <c r="Q387" s="108"/>
      <c r="R387" s="4"/>
      <c r="S387" s="38"/>
      <c r="T387" s="267"/>
    </row>
    <row r="388" spans="1:20" ht="15" hidden="1" customHeight="1" x14ac:dyDescent="0.25">
      <c r="A388" s="53">
        <v>2050</v>
      </c>
      <c r="B388" s="92"/>
      <c r="C388" s="523"/>
      <c r="D388" s="528"/>
      <c r="E388" s="140">
        <v>7</v>
      </c>
      <c r="F388" s="140" t="s">
        <v>296</v>
      </c>
      <c r="G388" s="141">
        <v>176.86</v>
      </c>
      <c r="H388" s="269">
        <v>2043087</v>
      </c>
      <c r="I388" s="184">
        <f>+G388-G382</f>
        <v>70.750000000000014</v>
      </c>
      <c r="J388" s="91"/>
      <c r="K388" s="20">
        <v>0</v>
      </c>
      <c r="L388" s="31" t="s">
        <v>266</v>
      </c>
      <c r="M388" s="32">
        <v>100</v>
      </c>
      <c r="N388" s="33" t="s">
        <v>266</v>
      </c>
      <c r="O388" s="33">
        <v>975</v>
      </c>
      <c r="P388" s="34"/>
      <c r="Q388" s="108"/>
      <c r="R388" s="4"/>
      <c r="S388" s="38"/>
      <c r="T388" s="267"/>
    </row>
    <row r="389" spans="1:20" ht="42.75" hidden="1" customHeight="1" x14ac:dyDescent="0.25">
      <c r="A389" s="53">
        <v>2065</v>
      </c>
      <c r="B389" s="92"/>
      <c r="C389" s="523"/>
      <c r="D389" s="528"/>
      <c r="E389" s="140">
        <v>8</v>
      </c>
      <c r="F389" s="140" t="s">
        <v>297</v>
      </c>
      <c r="G389" s="141">
        <v>187.5</v>
      </c>
      <c r="H389" s="269">
        <v>2166000</v>
      </c>
      <c r="I389" s="184">
        <f>+G389-G382</f>
        <v>81.39</v>
      </c>
      <c r="J389" s="91"/>
      <c r="K389" s="20">
        <v>0</v>
      </c>
      <c r="L389" s="31" t="s">
        <v>266</v>
      </c>
      <c r="M389" s="32">
        <v>100</v>
      </c>
      <c r="N389" s="33" t="s">
        <v>266</v>
      </c>
      <c r="O389" s="33">
        <v>975</v>
      </c>
      <c r="P389" s="34"/>
      <c r="Q389" s="108"/>
      <c r="R389" s="4"/>
      <c r="S389" s="38"/>
      <c r="T389" s="267"/>
    </row>
    <row r="390" spans="1:20" ht="48" hidden="1" customHeight="1" thickBot="1" x14ac:dyDescent="0.3">
      <c r="A390" s="55">
        <v>2055</v>
      </c>
      <c r="B390" s="92"/>
      <c r="C390" s="520"/>
      <c r="D390" s="529"/>
      <c r="E390" s="163">
        <v>9</v>
      </c>
      <c r="F390" s="163" t="s">
        <v>298</v>
      </c>
      <c r="G390" s="164">
        <v>565.99</v>
      </c>
      <c r="H390" s="269">
        <v>6538316</v>
      </c>
      <c r="I390" s="185">
        <f>+G390-G382</f>
        <v>459.88</v>
      </c>
      <c r="J390" s="91"/>
      <c r="K390" s="20">
        <v>0</v>
      </c>
      <c r="L390" s="31" t="s">
        <v>266</v>
      </c>
      <c r="M390" s="32">
        <v>100</v>
      </c>
      <c r="N390" s="33" t="s">
        <v>266</v>
      </c>
      <c r="O390" s="33">
        <v>975</v>
      </c>
      <c r="P390" s="34"/>
      <c r="Q390" s="108"/>
      <c r="R390" s="4"/>
      <c r="S390" s="38"/>
      <c r="T390" s="267"/>
    </row>
    <row r="391" spans="1:20" hidden="1" x14ac:dyDescent="0.25">
      <c r="A391" s="1"/>
      <c r="B391" s="78">
        <v>2056</v>
      </c>
      <c r="C391" s="250">
        <v>2056</v>
      </c>
      <c r="D391" s="234" t="s">
        <v>299</v>
      </c>
      <c r="E391" s="199"/>
      <c r="F391" s="199" t="s">
        <v>22</v>
      </c>
      <c r="G391" s="200">
        <v>187.5</v>
      </c>
      <c r="H391" s="269">
        <v>2166000</v>
      </c>
      <c r="I391" s="178"/>
      <c r="J391" s="20"/>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391" s="16" t="s">
        <v>266</v>
      </c>
      <c r="S391" s="32">
        <v>100</v>
      </c>
      <c r="T391" s="267"/>
    </row>
    <row r="392" spans="1:20" ht="15" hidden="1" customHeight="1" x14ac:dyDescent="0.25">
      <c r="A392" s="29"/>
      <c r="B392" s="78">
        <v>2062</v>
      </c>
      <c r="C392" s="519">
        <v>2062</v>
      </c>
      <c r="D392" s="530" t="s">
        <v>300</v>
      </c>
      <c r="E392" s="161">
        <v>1</v>
      </c>
      <c r="F392" s="201" t="s">
        <v>301</v>
      </c>
      <c r="G392" s="162">
        <v>300.7</v>
      </c>
      <c r="H392" s="269">
        <v>3473686</v>
      </c>
      <c r="I392" s="175"/>
      <c r="J392" s="15"/>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392" s="16" t="s">
        <v>266</v>
      </c>
      <c r="S392" s="32">
        <v>100</v>
      </c>
      <c r="T392" s="267"/>
    </row>
    <row r="393" spans="1:20" ht="28.5" hidden="1" customHeight="1" x14ac:dyDescent="0.25">
      <c r="A393" s="29">
        <v>2060</v>
      </c>
      <c r="B393" s="78"/>
      <c r="C393" s="523"/>
      <c r="D393" s="531"/>
      <c r="E393" s="140">
        <v>2</v>
      </c>
      <c r="F393" s="202" t="s">
        <v>302</v>
      </c>
      <c r="G393" s="141">
        <v>307.77999999999997</v>
      </c>
      <c r="H393" s="269">
        <v>3555475</v>
      </c>
      <c r="I393" s="184">
        <f>+G393-G392</f>
        <v>7.0799999999999841</v>
      </c>
      <c r="J393" s="91"/>
      <c r="K393" s="20">
        <v>0</v>
      </c>
      <c r="L393" s="31" t="s">
        <v>266</v>
      </c>
      <c r="M393" s="32">
        <v>100</v>
      </c>
      <c r="N393" s="33" t="s">
        <v>266</v>
      </c>
      <c r="O393" s="33">
        <v>975</v>
      </c>
      <c r="P393" s="34"/>
      <c r="Q393" s="108"/>
      <c r="R393" s="4"/>
      <c r="S393" s="38"/>
      <c r="T393" s="267"/>
    </row>
    <row r="394" spans="1:20" ht="15" hidden="1" customHeight="1" x14ac:dyDescent="0.25">
      <c r="A394" s="29">
        <v>2061</v>
      </c>
      <c r="B394" s="78"/>
      <c r="C394" s="523"/>
      <c r="D394" s="531"/>
      <c r="E394" s="140">
        <v>3</v>
      </c>
      <c r="F394" s="202" t="s">
        <v>303</v>
      </c>
      <c r="G394" s="141">
        <v>321.91000000000003</v>
      </c>
      <c r="H394" s="269">
        <v>3718704</v>
      </c>
      <c r="I394" s="184">
        <f>+G394-G392</f>
        <v>21.210000000000036</v>
      </c>
      <c r="J394" s="91"/>
      <c r="K394" s="20">
        <v>0</v>
      </c>
      <c r="L394" s="31" t="s">
        <v>266</v>
      </c>
      <c r="M394" s="32">
        <v>100</v>
      </c>
      <c r="N394" s="33" t="s">
        <v>266</v>
      </c>
      <c r="O394" s="33">
        <v>975</v>
      </c>
      <c r="P394" s="34"/>
      <c r="Q394" s="108"/>
      <c r="R394" s="4"/>
      <c r="S394" s="38"/>
      <c r="T394" s="267"/>
    </row>
    <row r="395" spans="1:20" ht="71.25" hidden="1" customHeight="1" thickBot="1" x14ac:dyDescent="0.3">
      <c r="A395" s="29">
        <v>2030</v>
      </c>
      <c r="B395" s="78"/>
      <c r="C395" s="520"/>
      <c r="D395" s="522"/>
      <c r="E395" s="163">
        <v>4</v>
      </c>
      <c r="F395" s="203" t="s">
        <v>304</v>
      </c>
      <c r="G395" s="164">
        <v>466.96</v>
      </c>
      <c r="H395" s="269">
        <v>5394322</v>
      </c>
      <c r="I395" s="185">
        <f>+G395-G392</f>
        <v>166.26</v>
      </c>
      <c r="J395" s="91"/>
      <c r="K395" s="20">
        <v>0</v>
      </c>
      <c r="L395" s="31" t="s">
        <v>266</v>
      </c>
      <c r="M395" s="32">
        <v>100</v>
      </c>
      <c r="N395" s="33" t="s">
        <v>266</v>
      </c>
      <c r="O395" s="33">
        <v>975</v>
      </c>
      <c r="P395" s="34"/>
      <c r="Q395" s="108"/>
      <c r="R395" s="4"/>
      <c r="S395" s="38"/>
      <c r="T395" s="267"/>
    </row>
    <row r="396" spans="1:20" ht="42.75" hidden="1" x14ac:dyDescent="0.25">
      <c r="A396" s="1"/>
      <c r="B396" s="78">
        <v>2063</v>
      </c>
      <c r="C396" s="204">
        <v>2063</v>
      </c>
      <c r="D396" s="205" t="s">
        <v>305</v>
      </c>
      <c r="E396" s="151"/>
      <c r="F396" s="151" t="s">
        <v>22</v>
      </c>
      <c r="G396" s="195">
        <v>194.59</v>
      </c>
      <c r="H396" s="269">
        <v>2247904</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396" s="16" t="s">
        <v>266</v>
      </c>
      <c r="S396" s="32">
        <v>100</v>
      </c>
      <c r="T396" s="267"/>
    </row>
    <row r="397" spans="1:20" ht="28.5" hidden="1" x14ac:dyDescent="0.25">
      <c r="A397" s="1"/>
      <c r="B397" s="78">
        <v>2064</v>
      </c>
      <c r="C397" s="152">
        <v>2064</v>
      </c>
      <c r="D397" s="165" t="s">
        <v>306</v>
      </c>
      <c r="E397" s="150"/>
      <c r="F397" s="150" t="s">
        <v>22</v>
      </c>
      <c r="G397" s="158">
        <v>212.27</v>
      </c>
      <c r="H397" s="269">
        <v>2452143</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397" s="16" t="s">
        <v>266</v>
      </c>
      <c r="S397" s="32">
        <v>100</v>
      </c>
      <c r="T397" s="267"/>
    </row>
    <row r="398" spans="1:20" ht="36" hidden="1" customHeight="1" x14ac:dyDescent="0.25">
      <c r="A398" s="29"/>
      <c r="B398" s="78">
        <v>2066</v>
      </c>
      <c r="C398" s="519">
        <v>2066</v>
      </c>
      <c r="D398" s="521" t="s">
        <v>307</v>
      </c>
      <c r="E398" s="161">
        <v>1</v>
      </c>
      <c r="F398" s="201" t="s">
        <v>308</v>
      </c>
      <c r="G398" s="162">
        <v>237</v>
      </c>
      <c r="H398" s="269">
        <v>2737824</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398" s="16" t="s">
        <v>266</v>
      </c>
      <c r="S398" s="32">
        <v>100</v>
      </c>
      <c r="T398" s="267"/>
    </row>
    <row r="399" spans="1:20" ht="71.25" hidden="1" customHeight="1" thickBot="1" x14ac:dyDescent="0.3">
      <c r="A399" s="29">
        <v>2048</v>
      </c>
      <c r="B399" s="78"/>
      <c r="C399" s="520"/>
      <c r="D399" s="522"/>
      <c r="E399" s="163">
        <v>2</v>
      </c>
      <c r="F399" s="203" t="s">
        <v>309</v>
      </c>
      <c r="G399" s="164">
        <v>286.54000000000002</v>
      </c>
      <c r="H399" s="269">
        <v>3310110</v>
      </c>
      <c r="I399" s="185">
        <f>+G399-G398</f>
        <v>49.54000000000002</v>
      </c>
      <c r="J399" s="91"/>
      <c r="K399" s="20">
        <v>0</v>
      </c>
      <c r="L399" s="31" t="s">
        <v>266</v>
      </c>
      <c r="M399" s="32">
        <v>100</v>
      </c>
      <c r="N399" s="33" t="s">
        <v>266</v>
      </c>
      <c r="O399" s="33">
        <v>975</v>
      </c>
      <c r="P399" s="34"/>
      <c r="Q399" s="108"/>
      <c r="R399" s="4"/>
      <c r="S399" s="38"/>
      <c r="T399" s="267"/>
    </row>
    <row r="400" spans="1:20" hidden="1" x14ac:dyDescent="0.25">
      <c r="A400" s="1"/>
      <c r="B400" s="78">
        <v>2067</v>
      </c>
      <c r="C400" s="204">
        <v>2067</v>
      </c>
      <c r="D400" s="205" t="s">
        <v>310</v>
      </c>
      <c r="E400" s="151"/>
      <c r="F400" s="151" t="s">
        <v>22</v>
      </c>
      <c r="G400" s="195">
        <v>99.03</v>
      </c>
      <c r="H400" s="269">
        <v>1143995</v>
      </c>
      <c r="I400" s="174"/>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0" s="16" t="s">
        <v>266</v>
      </c>
      <c r="S400" s="32">
        <v>100</v>
      </c>
      <c r="T400" s="267"/>
    </row>
    <row r="401" spans="1:20" ht="57" hidden="1" customHeight="1" x14ac:dyDescent="0.25">
      <c r="A401" s="1"/>
      <c r="B401" s="78">
        <v>2068</v>
      </c>
      <c r="C401" s="155">
        <v>2068</v>
      </c>
      <c r="D401" s="157" t="s">
        <v>311</v>
      </c>
      <c r="E401" s="140"/>
      <c r="F401" s="140" t="s">
        <v>22</v>
      </c>
      <c r="G401" s="141">
        <v>71.930000000000007</v>
      </c>
      <c r="H401" s="269">
        <v>830935</v>
      </c>
      <c r="I401" s="186">
        <v>24.64</v>
      </c>
      <c r="J401" s="263">
        <v>24.64</v>
      </c>
      <c r="K401" s="268">
        <v>284641</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01" s="16" t="s">
        <v>266</v>
      </c>
      <c r="S401" s="32">
        <v>100</v>
      </c>
      <c r="T401" s="267"/>
    </row>
    <row r="402" spans="1:20" ht="28.5" hidden="1" x14ac:dyDescent="0.25">
      <c r="A402" s="1"/>
      <c r="B402" s="89">
        <v>2069</v>
      </c>
      <c r="C402" s="155">
        <v>2069</v>
      </c>
      <c r="D402" s="157" t="s">
        <v>312</v>
      </c>
      <c r="E402" s="140"/>
      <c r="F402" s="140" t="s">
        <v>22</v>
      </c>
      <c r="G402" s="141">
        <v>58.32</v>
      </c>
      <c r="H402" s="269">
        <v>673713</v>
      </c>
      <c r="I402" s="171"/>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02" s="16" t="s">
        <v>266</v>
      </c>
      <c r="S402" s="32">
        <v>100</v>
      </c>
      <c r="T402" s="267"/>
    </row>
    <row r="403" spans="1:20" ht="34.5" customHeight="1" x14ac:dyDescent="0.25">
      <c r="A403" s="1"/>
      <c r="B403" s="5"/>
      <c r="C403" s="516" t="s">
        <v>313</v>
      </c>
      <c r="D403" s="517"/>
      <c r="E403" s="517"/>
      <c r="F403" s="517"/>
      <c r="G403" s="517"/>
      <c r="H403" s="518"/>
      <c r="I403" s="171"/>
      <c r="J403" s="101"/>
      <c r="K403" s="20">
        <v>0</v>
      </c>
      <c r="L403" s="31"/>
      <c r="M403" s="32" t="s">
        <v>46</v>
      </c>
      <c r="N403" s="33" t="s">
        <v>46</v>
      </c>
      <c r="O403" s="33"/>
      <c r="P403" s="34"/>
      <c r="Q403" s="108"/>
      <c r="R403" s="4"/>
      <c r="S403" s="38"/>
      <c r="T403" s="267"/>
    </row>
    <row r="404" spans="1:20" x14ac:dyDescent="0.25">
      <c r="A404" s="1"/>
      <c r="B404" s="59" t="s">
        <v>1</v>
      </c>
      <c r="C404" s="196" t="s">
        <v>1</v>
      </c>
      <c r="D404" s="196" t="s">
        <v>2</v>
      </c>
      <c r="E404" s="196" t="s">
        <v>3</v>
      </c>
      <c r="F404" s="196" t="s">
        <v>4</v>
      </c>
      <c r="G404" s="141"/>
      <c r="H404" s="269"/>
      <c r="I404" s="171"/>
      <c r="J404" s="254"/>
      <c r="K404" s="20">
        <v>0</v>
      </c>
      <c r="L404" s="31"/>
      <c r="M404" s="32" t="s">
        <v>46</v>
      </c>
      <c r="N404" s="33" t="s">
        <v>46</v>
      </c>
      <c r="O404" s="33"/>
      <c r="P404" s="34"/>
      <c r="Q404" s="108"/>
      <c r="R404" s="4"/>
      <c r="S404" s="38"/>
      <c r="T404" s="267"/>
    </row>
    <row r="405" spans="1:20" ht="28.5" hidden="1" x14ac:dyDescent="0.25">
      <c r="A405" s="1"/>
      <c r="B405" s="89">
        <v>3010</v>
      </c>
      <c r="C405" s="155">
        <v>3010</v>
      </c>
      <c r="D405" s="157" t="s">
        <v>314</v>
      </c>
      <c r="E405" s="140"/>
      <c r="F405" s="140" t="s">
        <v>22</v>
      </c>
      <c r="G405" s="141">
        <v>181.4</v>
      </c>
      <c r="H405" s="269">
        <v>2095533</v>
      </c>
      <c r="I405" s="171"/>
      <c r="J405" s="20"/>
      <c r="K405" s="20">
        <v>0</v>
      </c>
      <c r="L405" s="31" t="s">
        <v>315</v>
      </c>
      <c r="M405" s="32">
        <v>100</v>
      </c>
      <c r="N405" s="33" t="s">
        <v>24</v>
      </c>
      <c r="O405" s="33">
        <v>136</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05" s="16" t="s">
        <v>315</v>
      </c>
      <c r="S405" s="32">
        <v>100</v>
      </c>
      <c r="T405" s="267"/>
    </row>
    <row r="406" spans="1:20" ht="15" customHeight="1" x14ac:dyDescent="0.25">
      <c r="A406" s="1"/>
      <c r="B406" s="5"/>
      <c r="C406" s="516" t="s">
        <v>316</v>
      </c>
      <c r="D406" s="517"/>
      <c r="E406" s="517"/>
      <c r="F406" s="517"/>
      <c r="G406" s="517"/>
      <c r="H406" s="518"/>
      <c r="I406" s="171"/>
      <c r="J406" s="101"/>
      <c r="K406" s="20">
        <v>0</v>
      </c>
      <c r="L406" s="31"/>
      <c r="M406" s="32" t="s">
        <v>46</v>
      </c>
      <c r="N406" s="33" t="s">
        <v>46</v>
      </c>
      <c r="O406" s="33"/>
      <c r="P406" s="34"/>
      <c r="Q406" s="108"/>
      <c r="R406" s="4"/>
      <c r="S406" s="38"/>
      <c r="T406" s="267"/>
    </row>
    <row r="407" spans="1:20" x14ac:dyDescent="0.25">
      <c r="A407" s="1"/>
      <c r="B407" s="59" t="s">
        <v>1</v>
      </c>
      <c r="C407" s="196" t="s">
        <v>1</v>
      </c>
      <c r="D407" s="196" t="s">
        <v>2</v>
      </c>
      <c r="E407" s="196" t="s">
        <v>3</v>
      </c>
      <c r="F407" s="140" t="s">
        <v>22</v>
      </c>
      <c r="G407" s="10" t="s">
        <v>5</v>
      </c>
      <c r="H407" s="269"/>
      <c r="I407" s="171"/>
      <c r="J407" s="254"/>
      <c r="K407" s="20">
        <v>0</v>
      </c>
      <c r="L407" s="31"/>
      <c r="M407" s="32" t="s">
        <v>46</v>
      </c>
      <c r="N407" s="33" t="s">
        <v>46</v>
      </c>
      <c r="O407" s="33"/>
      <c r="P407" s="34"/>
      <c r="Q407" s="108"/>
      <c r="R407" s="4"/>
      <c r="S407" s="38"/>
      <c r="T407" s="267"/>
    </row>
    <row r="408" spans="1:20" ht="28.5" hidden="1" x14ac:dyDescent="0.25">
      <c r="A408" s="1"/>
      <c r="B408" s="78">
        <v>3003</v>
      </c>
      <c r="C408" s="155">
        <v>3003</v>
      </c>
      <c r="D408" s="157" t="s">
        <v>317</v>
      </c>
      <c r="E408" s="140"/>
      <c r="F408" s="140" t="s">
        <v>22</v>
      </c>
      <c r="G408" s="141">
        <v>321.91000000000003</v>
      </c>
      <c r="H408" s="269">
        <v>3718704</v>
      </c>
      <c r="I408" s="171"/>
      <c r="J408" s="20"/>
      <c r="K408" s="20">
        <v>0</v>
      </c>
      <c r="L408" s="31" t="s">
        <v>318</v>
      </c>
      <c r="M408" s="32">
        <v>100</v>
      </c>
      <c r="N408" s="33" t="s">
        <v>24</v>
      </c>
      <c r="O408" s="33">
        <v>5248</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08" s="16" t="s">
        <v>318</v>
      </c>
      <c r="S408" s="32">
        <v>100</v>
      </c>
      <c r="T408" s="267"/>
    </row>
    <row r="409" spans="1:20" ht="57" hidden="1" x14ac:dyDescent="0.25">
      <c r="A409" s="1"/>
      <c r="B409" s="78"/>
      <c r="C409" s="140">
        <v>90091</v>
      </c>
      <c r="D409" s="157" t="s">
        <v>319</v>
      </c>
      <c r="E409" s="140"/>
      <c r="F409" s="140" t="s">
        <v>22</v>
      </c>
      <c r="G409" s="141">
        <v>0</v>
      </c>
      <c r="H409" s="269">
        <v>0</v>
      </c>
      <c r="I409" s="171"/>
      <c r="J409" s="20"/>
      <c r="K409" s="20">
        <v>0</v>
      </c>
      <c r="L409" s="51" t="s">
        <v>318</v>
      </c>
      <c r="M409" s="52">
        <v>0</v>
      </c>
      <c r="N409" s="66" t="s">
        <v>24</v>
      </c>
      <c r="O409" s="33">
        <v>5248</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09" s="25" t="s">
        <v>318</v>
      </c>
      <c r="S409" s="52">
        <v>0</v>
      </c>
      <c r="T409" s="267"/>
    </row>
    <row r="410" spans="1:20" ht="114" x14ac:dyDescent="0.25">
      <c r="A410" s="1"/>
      <c r="B410" s="78"/>
      <c r="C410" s="140">
        <v>91121</v>
      </c>
      <c r="D410" s="157" t="s">
        <v>320</v>
      </c>
      <c r="E410" s="140"/>
      <c r="F410" s="140" t="s">
        <v>22</v>
      </c>
      <c r="G410" s="141">
        <v>128.76</v>
      </c>
      <c r="H410" s="269">
        <v>1487436</v>
      </c>
      <c r="I410" s="171"/>
      <c r="J410" s="20"/>
      <c r="K410" s="20">
        <v>0</v>
      </c>
      <c r="L410" s="51" t="s">
        <v>318</v>
      </c>
      <c r="M410" s="52">
        <v>40</v>
      </c>
      <c r="N410" s="66" t="s">
        <v>24</v>
      </c>
      <c r="O410" s="33">
        <v>5248</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0" s="25" t="s">
        <v>318</v>
      </c>
      <c r="S410" s="52">
        <v>40</v>
      </c>
      <c r="T410" s="267"/>
    </row>
    <row r="411" spans="1:20" ht="114" x14ac:dyDescent="0.25">
      <c r="A411" s="1"/>
      <c r="B411" s="78"/>
      <c r="C411" s="140">
        <v>91122</v>
      </c>
      <c r="D411" s="157" t="s">
        <v>321</v>
      </c>
      <c r="E411" s="140"/>
      <c r="F411" s="140" t="s">
        <v>22</v>
      </c>
      <c r="G411" s="141">
        <v>160.94999999999999</v>
      </c>
      <c r="H411" s="269">
        <v>1859294</v>
      </c>
      <c r="I411" s="171"/>
      <c r="J411" s="15"/>
      <c r="K411" s="20">
        <v>0</v>
      </c>
      <c r="L411" s="51" t="s">
        <v>318</v>
      </c>
      <c r="M411" s="52">
        <v>50</v>
      </c>
      <c r="N411" s="66" t="s">
        <v>24</v>
      </c>
      <c r="O411" s="33">
        <v>5248</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11" s="25" t="s">
        <v>318</v>
      </c>
      <c r="S411" s="52">
        <v>50</v>
      </c>
      <c r="T411" s="267"/>
    </row>
    <row r="412" spans="1:20" ht="128.25" x14ac:dyDescent="0.25">
      <c r="A412" s="1"/>
      <c r="B412" s="78"/>
      <c r="C412" s="140">
        <v>91123</v>
      </c>
      <c r="D412" s="197" t="s">
        <v>322</v>
      </c>
      <c r="E412" s="140"/>
      <c r="F412" s="140" t="s">
        <v>22</v>
      </c>
      <c r="G412" s="141">
        <v>193.14</v>
      </c>
      <c r="H412" s="269">
        <v>2231153</v>
      </c>
      <c r="I412" s="171"/>
      <c r="J412" s="15"/>
      <c r="K412" s="20">
        <v>0</v>
      </c>
      <c r="L412" s="51" t="s">
        <v>318</v>
      </c>
      <c r="M412" s="52">
        <v>60</v>
      </c>
      <c r="N412" s="66" t="s">
        <v>24</v>
      </c>
      <c r="O412" s="33">
        <v>5248</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12" s="25" t="s">
        <v>318</v>
      </c>
      <c r="S412" s="52">
        <v>60</v>
      </c>
      <c r="T412" s="267"/>
    </row>
    <row r="413" spans="1:20" ht="114" x14ac:dyDescent="0.25">
      <c r="A413" s="1"/>
      <c r="B413" s="78"/>
      <c r="C413" s="148">
        <v>92121</v>
      </c>
      <c r="D413" s="157" t="s">
        <v>323</v>
      </c>
      <c r="E413" s="140"/>
      <c r="F413" s="140" t="s">
        <v>22</v>
      </c>
      <c r="G413" s="141">
        <v>225.34</v>
      </c>
      <c r="H413" s="269">
        <v>2603128</v>
      </c>
      <c r="I413" s="171"/>
      <c r="J413" s="20"/>
      <c r="K413" s="20">
        <v>0</v>
      </c>
      <c r="L413" s="51" t="s">
        <v>318</v>
      </c>
      <c r="M413" s="52">
        <v>70</v>
      </c>
      <c r="N413" s="66" t="s">
        <v>24</v>
      </c>
      <c r="O413" s="33">
        <v>5248</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13" s="25" t="s">
        <v>318</v>
      </c>
      <c r="S413" s="52">
        <v>70</v>
      </c>
      <c r="T413" s="267"/>
    </row>
    <row r="414" spans="1:20" ht="114" x14ac:dyDescent="0.25">
      <c r="A414" s="1"/>
      <c r="B414" s="78"/>
      <c r="C414" s="148">
        <v>92122</v>
      </c>
      <c r="D414" s="157" t="s">
        <v>324</v>
      </c>
      <c r="E414" s="140"/>
      <c r="F414" s="140" t="s">
        <v>22</v>
      </c>
      <c r="G414" s="141">
        <v>257.52999999999997</v>
      </c>
      <c r="H414" s="269">
        <v>2974987</v>
      </c>
      <c r="I414" s="171"/>
      <c r="J414" s="20"/>
      <c r="K414" s="20">
        <v>0</v>
      </c>
      <c r="L414" s="51" t="s">
        <v>318</v>
      </c>
      <c r="M414" s="52">
        <v>80</v>
      </c>
      <c r="N414" s="66" t="s">
        <v>24</v>
      </c>
      <c r="O414" s="33">
        <v>5248</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14" s="25" t="s">
        <v>318</v>
      </c>
      <c r="S414" s="52">
        <v>80</v>
      </c>
      <c r="T414" s="267"/>
    </row>
    <row r="415" spans="1:20" ht="114" x14ac:dyDescent="0.25">
      <c r="A415" s="1"/>
      <c r="B415" s="78"/>
      <c r="C415" s="148">
        <v>92123</v>
      </c>
      <c r="D415" s="157" t="s">
        <v>325</v>
      </c>
      <c r="E415" s="140"/>
      <c r="F415" s="140" t="s">
        <v>22</v>
      </c>
      <c r="G415" s="141">
        <v>289.72000000000003</v>
      </c>
      <c r="H415" s="269">
        <v>3346845</v>
      </c>
      <c r="I415" s="171"/>
      <c r="J415" s="20"/>
      <c r="K415" s="20">
        <v>0</v>
      </c>
      <c r="L415" s="51" t="s">
        <v>318</v>
      </c>
      <c r="M415" s="52">
        <v>90</v>
      </c>
      <c r="N415" s="66" t="s">
        <v>24</v>
      </c>
      <c r="O415" s="33">
        <v>5248</v>
      </c>
      <c r="P415" s="34"/>
      <c r="Q4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15" s="25" t="s">
        <v>318</v>
      </c>
      <c r="S415" s="52">
        <v>90</v>
      </c>
      <c r="T415" s="267"/>
    </row>
    <row r="416" spans="1:20" hidden="1" x14ac:dyDescent="0.25">
      <c r="A416" s="1"/>
      <c r="B416" s="78">
        <v>3004</v>
      </c>
      <c r="C416" s="155">
        <v>3004</v>
      </c>
      <c r="D416" s="157" t="s">
        <v>326</v>
      </c>
      <c r="E416" s="140"/>
      <c r="F416" s="140" t="s">
        <v>22</v>
      </c>
      <c r="G416" s="141">
        <v>364.36</v>
      </c>
      <c r="H416" s="269">
        <v>4209087</v>
      </c>
      <c r="I416" s="171"/>
      <c r="J416" s="20"/>
      <c r="K416" s="20">
        <v>0</v>
      </c>
      <c r="L416" s="31" t="s">
        <v>318</v>
      </c>
      <c r="M416" s="32">
        <v>100</v>
      </c>
      <c r="N416" s="33" t="s">
        <v>24</v>
      </c>
      <c r="O416" s="33">
        <v>5249</v>
      </c>
      <c r="P416" s="34"/>
      <c r="Q4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16" s="16" t="s">
        <v>318</v>
      </c>
      <c r="S416" s="32">
        <v>100</v>
      </c>
      <c r="T416" s="267"/>
    </row>
    <row r="417" spans="1:20" ht="62.25" hidden="1" customHeight="1" x14ac:dyDescent="0.25">
      <c r="A417" s="1"/>
      <c r="B417" s="89"/>
      <c r="C417" s="140">
        <v>90092</v>
      </c>
      <c r="D417" s="157" t="s">
        <v>327</v>
      </c>
      <c r="E417" s="140"/>
      <c r="F417" s="140" t="s">
        <v>22</v>
      </c>
      <c r="G417" s="141">
        <v>0</v>
      </c>
      <c r="H417" s="269">
        <v>0</v>
      </c>
      <c r="I417" s="171"/>
      <c r="J417" s="20"/>
      <c r="K417" s="20">
        <v>0</v>
      </c>
      <c r="L417" s="51" t="s">
        <v>318</v>
      </c>
      <c r="M417" s="52">
        <v>0</v>
      </c>
      <c r="N417" s="33" t="s">
        <v>24</v>
      </c>
      <c r="O417" s="66"/>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17" s="25" t="s">
        <v>318</v>
      </c>
      <c r="S417" s="52">
        <v>0</v>
      </c>
      <c r="T417" s="267"/>
    </row>
    <row r="418" spans="1:20" ht="99.75" x14ac:dyDescent="0.25">
      <c r="A418" s="1"/>
      <c r="B418" s="89"/>
      <c r="C418" s="140">
        <v>91124</v>
      </c>
      <c r="D418" s="157" t="s">
        <v>328</v>
      </c>
      <c r="E418" s="140"/>
      <c r="F418" s="140" t="s">
        <v>22</v>
      </c>
      <c r="G418" s="141">
        <v>145.72999999999999</v>
      </c>
      <c r="H418" s="269">
        <v>1683473</v>
      </c>
      <c r="I418" s="171"/>
      <c r="J418" s="20"/>
      <c r="K418" s="20">
        <v>0</v>
      </c>
      <c r="L418" s="51" t="s">
        <v>318</v>
      </c>
      <c r="M418" s="52">
        <v>40</v>
      </c>
      <c r="N418" s="33" t="s">
        <v>24</v>
      </c>
      <c r="O418" s="66"/>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18" s="25" t="s">
        <v>318</v>
      </c>
      <c r="S418" s="52">
        <v>40</v>
      </c>
      <c r="T418" s="267"/>
    </row>
    <row r="419" spans="1:20" ht="99.75" x14ac:dyDescent="0.25">
      <c r="A419" s="1"/>
      <c r="B419" s="89"/>
      <c r="C419" s="140">
        <v>91125</v>
      </c>
      <c r="D419" s="157" t="s">
        <v>329</v>
      </c>
      <c r="E419" s="140"/>
      <c r="F419" s="140" t="s">
        <v>22</v>
      </c>
      <c r="G419" s="141">
        <v>182.2</v>
      </c>
      <c r="H419" s="269">
        <v>2104774</v>
      </c>
      <c r="I419" s="171"/>
      <c r="J419" s="20"/>
      <c r="K419" s="20">
        <v>0</v>
      </c>
      <c r="L419" s="51" t="s">
        <v>318</v>
      </c>
      <c r="M419" s="52">
        <v>50</v>
      </c>
      <c r="N419" s="33" t="s">
        <v>24</v>
      </c>
      <c r="O419" s="66"/>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19" s="25" t="s">
        <v>318</v>
      </c>
      <c r="S419" s="52">
        <v>50</v>
      </c>
      <c r="T419" s="267"/>
    </row>
    <row r="420" spans="1:20" ht="114" x14ac:dyDescent="0.25">
      <c r="A420" s="1"/>
      <c r="B420" s="89"/>
      <c r="C420" s="140">
        <v>91126</v>
      </c>
      <c r="D420" s="197" t="s">
        <v>330</v>
      </c>
      <c r="E420" s="140"/>
      <c r="F420" s="140" t="s">
        <v>22</v>
      </c>
      <c r="G420" s="141">
        <v>218.63</v>
      </c>
      <c r="H420" s="269">
        <v>2525614</v>
      </c>
      <c r="I420" s="171"/>
      <c r="J420" s="20"/>
      <c r="K420" s="20">
        <v>0</v>
      </c>
      <c r="L420" s="51" t="s">
        <v>318</v>
      </c>
      <c r="M420" s="52">
        <v>60</v>
      </c>
      <c r="N420" s="33" t="s">
        <v>24</v>
      </c>
      <c r="O420" s="66"/>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0" s="25" t="s">
        <v>318</v>
      </c>
      <c r="S420" s="52">
        <v>60</v>
      </c>
      <c r="T420" s="267"/>
    </row>
    <row r="421" spans="1:20" ht="99.75" x14ac:dyDescent="0.25">
      <c r="A421" s="1"/>
      <c r="B421" s="89"/>
      <c r="C421" s="148">
        <v>92124</v>
      </c>
      <c r="D421" s="157" t="s">
        <v>331</v>
      </c>
      <c r="E421" s="140"/>
      <c r="F421" s="140" t="s">
        <v>22</v>
      </c>
      <c r="G421" s="141">
        <v>255.07</v>
      </c>
      <c r="H421" s="269">
        <v>2946569</v>
      </c>
      <c r="I421" s="171"/>
      <c r="J421" s="20"/>
      <c r="K421" s="20">
        <v>0</v>
      </c>
      <c r="L421" s="51" t="s">
        <v>318</v>
      </c>
      <c r="M421" s="52">
        <v>70</v>
      </c>
      <c r="N421" s="33" t="s">
        <v>24</v>
      </c>
      <c r="O421" s="66"/>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21" s="25" t="s">
        <v>318</v>
      </c>
      <c r="S421" s="52">
        <v>70</v>
      </c>
      <c r="T421" s="267"/>
    </row>
    <row r="422" spans="1:20" ht="99.75" x14ac:dyDescent="0.25">
      <c r="A422" s="1"/>
      <c r="B422" s="89"/>
      <c r="C422" s="148">
        <v>92125</v>
      </c>
      <c r="D422" s="157" t="s">
        <v>332</v>
      </c>
      <c r="E422" s="140"/>
      <c r="F422" s="140" t="s">
        <v>22</v>
      </c>
      <c r="G422" s="141">
        <v>291.5</v>
      </c>
      <c r="H422" s="269">
        <v>3367408</v>
      </c>
      <c r="I422" s="171"/>
      <c r="J422" s="20"/>
      <c r="K422" s="20">
        <v>0</v>
      </c>
      <c r="L422" s="51" t="s">
        <v>318</v>
      </c>
      <c r="M422" s="52">
        <v>80</v>
      </c>
      <c r="N422" s="33" t="s">
        <v>24</v>
      </c>
      <c r="O422" s="66"/>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22" s="25" t="s">
        <v>318</v>
      </c>
      <c r="S422" s="52">
        <v>80</v>
      </c>
      <c r="T422" s="267"/>
    </row>
    <row r="423" spans="1:20" ht="99.75" x14ac:dyDescent="0.25">
      <c r="A423" s="1"/>
      <c r="B423" s="89"/>
      <c r="C423" s="148">
        <v>92126</v>
      </c>
      <c r="D423" s="157" t="s">
        <v>333</v>
      </c>
      <c r="E423" s="140"/>
      <c r="F423" s="140" t="s">
        <v>22</v>
      </c>
      <c r="G423" s="141">
        <v>327.93</v>
      </c>
      <c r="H423" s="269">
        <v>3788247</v>
      </c>
      <c r="I423" s="171"/>
      <c r="J423" s="15"/>
      <c r="K423" s="20">
        <v>0</v>
      </c>
      <c r="L423" s="51" t="s">
        <v>318</v>
      </c>
      <c r="M423" s="52">
        <v>90</v>
      </c>
      <c r="N423" s="33" t="s">
        <v>24</v>
      </c>
      <c r="O423" s="66"/>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23" s="25" t="s">
        <v>318</v>
      </c>
      <c r="S423" s="52">
        <v>90</v>
      </c>
      <c r="T423" s="267"/>
    </row>
    <row r="424" spans="1:20" hidden="1" x14ac:dyDescent="0.25">
      <c r="A424" s="1"/>
      <c r="B424" s="89">
        <v>3005</v>
      </c>
      <c r="C424" s="166">
        <v>3005</v>
      </c>
      <c r="D424" s="157" t="s">
        <v>334</v>
      </c>
      <c r="E424" s="140"/>
      <c r="F424" s="140" t="s">
        <v>22</v>
      </c>
      <c r="G424" s="141">
        <v>367.92</v>
      </c>
      <c r="H424" s="269">
        <v>4250212</v>
      </c>
      <c r="I424" s="171"/>
      <c r="J424" s="15"/>
      <c r="K424" s="20">
        <v>0</v>
      </c>
      <c r="L424" s="31" t="s">
        <v>318</v>
      </c>
      <c r="M424" s="32">
        <v>100</v>
      </c>
      <c r="N424" s="33" t="s">
        <v>24</v>
      </c>
      <c r="O424" s="33">
        <v>1880</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24" s="16" t="s">
        <v>318</v>
      </c>
      <c r="S424" s="32">
        <v>100</v>
      </c>
      <c r="T424" s="267"/>
    </row>
    <row r="425" spans="1:20" ht="29.25" customHeight="1" x14ac:dyDescent="0.25">
      <c r="A425" s="1"/>
      <c r="B425" s="5"/>
      <c r="C425" s="516" t="s">
        <v>335</v>
      </c>
      <c r="D425" s="517"/>
      <c r="E425" s="517"/>
      <c r="F425" s="517"/>
      <c r="G425" s="517"/>
      <c r="H425" s="518"/>
      <c r="I425" s="171"/>
      <c r="J425" s="101"/>
      <c r="K425" s="20">
        <v>0</v>
      </c>
      <c r="L425" s="31"/>
      <c r="M425" s="32" t="s">
        <v>46</v>
      </c>
      <c r="N425" s="33" t="s">
        <v>46</v>
      </c>
      <c r="O425" s="33"/>
      <c r="P425" s="34"/>
      <c r="Q425" s="108"/>
      <c r="R425" s="4"/>
      <c r="S425" s="38"/>
      <c r="T425" s="267"/>
    </row>
    <row r="426" spans="1:20" x14ac:dyDescent="0.25">
      <c r="A426" s="1"/>
      <c r="B426" s="59" t="s">
        <v>1</v>
      </c>
      <c r="C426" s="196" t="s">
        <v>1</v>
      </c>
      <c r="D426" s="196" t="s">
        <v>2</v>
      </c>
      <c r="E426" s="196" t="s">
        <v>3</v>
      </c>
      <c r="F426" s="196" t="s">
        <v>4</v>
      </c>
      <c r="G426" s="10" t="s">
        <v>5</v>
      </c>
      <c r="H426" s="269"/>
      <c r="I426" s="171"/>
      <c r="J426" s="254"/>
      <c r="K426" s="20">
        <v>0</v>
      </c>
      <c r="L426" s="31"/>
      <c r="M426" s="32" t="s">
        <v>46</v>
      </c>
      <c r="N426" s="33" t="s">
        <v>46</v>
      </c>
      <c r="O426" s="33"/>
      <c r="P426" s="34"/>
      <c r="Q426" s="108"/>
      <c r="R426" s="4"/>
      <c r="S426" s="38"/>
      <c r="T426" s="267"/>
    </row>
    <row r="427" spans="1:20" hidden="1" x14ac:dyDescent="0.25">
      <c r="A427" s="1"/>
      <c r="B427" s="89">
        <v>3006</v>
      </c>
      <c r="C427" s="155">
        <v>3006</v>
      </c>
      <c r="D427" s="157" t="s">
        <v>336</v>
      </c>
      <c r="E427" s="140"/>
      <c r="F427" s="140" t="s">
        <v>22</v>
      </c>
      <c r="G427" s="141">
        <v>675.67</v>
      </c>
      <c r="H427" s="269">
        <v>7805340</v>
      </c>
      <c r="I427" s="171"/>
      <c r="J427" s="20"/>
      <c r="K427" s="20">
        <v>0</v>
      </c>
      <c r="L427" s="31" t="s">
        <v>180</v>
      </c>
      <c r="M427" s="32">
        <v>100</v>
      </c>
      <c r="N427" s="33" t="s">
        <v>24</v>
      </c>
      <c r="O427" s="33">
        <v>944</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27" s="16" t="s">
        <v>180</v>
      </c>
      <c r="S427" s="32">
        <v>100</v>
      </c>
      <c r="T427" s="267"/>
    </row>
    <row r="428" spans="1:20" ht="42.75" hidden="1" x14ac:dyDescent="0.25">
      <c r="A428" s="1"/>
      <c r="B428" s="89"/>
      <c r="C428" s="191">
        <v>90093</v>
      </c>
      <c r="D428" s="157" t="s">
        <v>337</v>
      </c>
      <c r="E428" s="140"/>
      <c r="F428" s="140" t="s">
        <v>22</v>
      </c>
      <c r="G428" s="141">
        <v>0</v>
      </c>
      <c r="H428" s="269">
        <v>0</v>
      </c>
      <c r="I428" s="171"/>
      <c r="J428" s="90"/>
      <c r="K428" s="20">
        <v>0</v>
      </c>
      <c r="L428" s="31" t="s">
        <v>180</v>
      </c>
      <c r="M428" s="52">
        <v>0</v>
      </c>
      <c r="N428" s="33" t="s">
        <v>24</v>
      </c>
      <c r="O428" s="33">
        <v>944</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28" s="16" t="s">
        <v>180</v>
      </c>
      <c r="S428" s="52">
        <v>0</v>
      </c>
      <c r="T428" s="267"/>
    </row>
    <row r="429" spans="1:20" ht="114" x14ac:dyDescent="0.25">
      <c r="A429" s="1"/>
      <c r="B429" s="89"/>
      <c r="C429" s="140">
        <v>91127</v>
      </c>
      <c r="D429" s="157" t="s">
        <v>338</v>
      </c>
      <c r="E429" s="140"/>
      <c r="F429" s="140" t="s">
        <v>22</v>
      </c>
      <c r="G429" s="141">
        <v>270.25</v>
      </c>
      <c r="H429" s="269">
        <v>3121928</v>
      </c>
      <c r="I429" s="171"/>
      <c r="J429" s="20"/>
      <c r="K429" s="20">
        <v>0</v>
      </c>
      <c r="L429" s="31" t="s">
        <v>180</v>
      </c>
      <c r="M429" s="52">
        <v>40</v>
      </c>
      <c r="N429" s="33" t="s">
        <v>24</v>
      </c>
      <c r="O429" s="33">
        <v>944</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29" s="16" t="s">
        <v>180</v>
      </c>
      <c r="S429" s="52">
        <v>40</v>
      </c>
      <c r="T429" s="267"/>
    </row>
    <row r="430" spans="1:20" ht="117" customHeight="1" x14ac:dyDescent="0.25">
      <c r="A430" s="1"/>
      <c r="B430" s="89"/>
      <c r="C430" s="140">
        <v>91128</v>
      </c>
      <c r="D430" s="157" t="s">
        <v>339</v>
      </c>
      <c r="E430" s="140"/>
      <c r="F430" s="140" t="s">
        <v>22</v>
      </c>
      <c r="G430" s="141">
        <v>337.85</v>
      </c>
      <c r="H430" s="269">
        <v>3902843</v>
      </c>
      <c r="I430" s="171"/>
      <c r="J430" s="20"/>
      <c r="K430" s="20">
        <v>0</v>
      </c>
      <c r="L430" s="31" t="s">
        <v>180</v>
      </c>
      <c r="M430" s="52">
        <v>50</v>
      </c>
      <c r="N430" s="33" t="s">
        <v>24</v>
      </c>
      <c r="O430" s="33">
        <v>944</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0" s="16" t="s">
        <v>180</v>
      </c>
      <c r="S430" s="52">
        <v>50</v>
      </c>
      <c r="T430" s="267"/>
    </row>
    <row r="431" spans="1:20" ht="117.75" customHeight="1" x14ac:dyDescent="0.25">
      <c r="A431" s="1"/>
      <c r="B431" s="89"/>
      <c r="C431" s="140">
        <v>91129</v>
      </c>
      <c r="D431" s="197" t="s">
        <v>340</v>
      </c>
      <c r="E431" s="140"/>
      <c r="F431" s="140" t="s">
        <v>22</v>
      </c>
      <c r="G431" s="141">
        <v>405.42</v>
      </c>
      <c r="H431" s="269">
        <v>4683412</v>
      </c>
      <c r="I431" s="171"/>
      <c r="J431" s="20"/>
      <c r="K431" s="20">
        <v>0</v>
      </c>
      <c r="L431" s="31" t="s">
        <v>180</v>
      </c>
      <c r="M431" s="52">
        <v>60</v>
      </c>
      <c r="N431" s="33" t="s">
        <v>24</v>
      </c>
      <c r="O431" s="33">
        <v>944</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31" s="16" t="s">
        <v>180</v>
      </c>
      <c r="S431" s="52">
        <v>60</v>
      </c>
      <c r="T431" s="267"/>
    </row>
    <row r="432" spans="1:20" ht="114" x14ac:dyDescent="0.25">
      <c r="A432" s="1"/>
      <c r="B432" s="89"/>
      <c r="C432" s="148">
        <v>92127</v>
      </c>
      <c r="D432" s="157" t="s">
        <v>341</v>
      </c>
      <c r="E432" s="140"/>
      <c r="F432" s="140" t="s">
        <v>22</v>
      </c>
      <c r="G432" s="141">
        <v>472.98</v>
      </c>
      <c r="H432" s="269">
        <v>5463865</v>
      </c>
      <c r="I432" s="171"/>
      <c r="J432" s="20"/>
      <c r="K432" s="20">
        <v>0</v>
      </c>
      <c r="L432" s="31" t="s">
        <v>180</v>
      </c>
      <c r="M432" s="52">
        <v>70</v>
      </c>
      <c r="N432" s="33" t="s">
        <v>24</v>
      </c>
      <c r="O432" s="33">
        <v>944</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32" s="16" t="s">
        <v>180</v>
      </c>
      <c r="S432" s="52">
        <v>70</v>
      </c>
      <c r="T432" s="267"/>
    </row>
    <row r="433" spans="1:20" ht="114" x14ac:dyDescent="0.25">
      <c r="A433" s="1"/>
      <c r="B433" s="89"/>
      <c r="C433" s="148">
        <v>92128</v>
      </c>
      <c r="D433" s="157" t="s">
        <v>342</v>
      </c>
      <c r="E433" s="140"/>
      <c r="F433" s="140" t="s">
        <v>22</v>
      </c>
      <c r="G433" s="141">
        <v>540.54</v>
      </c>
      <c r="H433" s="269">
        <v>6244318</v>
      </c>
      <c r="I433" s="171"/>
      <c r="J433" s="20"/>
      <c r="K433" s="20">
        <v>0</v>
      </c>
      <c r="L433" s="31" t="s">
        <v>180</v>
      </c>
      <c r="M433" s="52">
        <v>80</v>
      </c>
      <c r="N433" s="33" t="s">
        <v>24</v>
      </c>
      <c r="O433" s="33">
        <v>944</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33" s="16" t="s">
        <v>180</v>
      </c>
      <c r="S433" s="52">
        <v>80</v>
      </c>
      <c r="T433" s="267"/>
    </row>
    <row r="434" spans="1:20" ht="114" x14ac:dyDescent="0.25">
      <c r="A434" s="1"/>
      <c r="B434" s="89"/>
      <c r="C434" s="148">
        <v>92129</v>
      </c>
      <c r="D434" s="157" t="s">
        <v>343</v>
      </c>
      <c r="E434" s="140"/>
      <c r="F434" s="140" t="s">
        <v>22</v>
      </c>
      <c r="G434" s="141">
        <v>608.1</v>
      </c>
      <c r="H434" s="269">
        <v>7024771</v>
      </c>
      <c r="I434" s="171"/>
      <c r="J434" s="20"/>
      <c r="K434" s="20">
        <v>0</v>
      </c>
      <c r="L434" s="31" t="s">
        <v>180</v>
      </c>
      <c r="M434" s="52">
        <v>90</v>
      </c>
      <c r="N434" s="33" t="s">
        <v>24</v>
      </c>
      <c r="O434" s="33">
        <v>944</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34" s="16" t="s">
        <v>180</v>
      </c>
      <c r="S434" s="52">
        <v>90</v>
      </c>
      <c r="T434" s="267"/>
    </row>
    <row r="435" spans="1:20" ht="15" customHeight="1" x14ac:dyDescent="0.25">
      <c r="A435" s="1"/>
      <c r="B435" s="5"/>
      <c r="C435" s="516" t="s">
        <v>344</v>
      </c>
      <c r="D435" s="517"/>
      <c r="E435" s="517"/>
      <c r="F435" s="517"/>
      <c r="G435" s="517"/>
      <c r="H435" s="518"/>
      <c r="I435" s="171"/>
      <c r="J435" s="101"/>
      <c r="K435" s="20">
        <v>0</v>
      </c>
      <c r="L435" s="31"/>
      <c r="M435" s="32" t="s">
        <v>46</v>
      </c>
      <c r="N435" s="33" t="s">
        <v>46</v>
      </c>
      <c r="O435" s="33"/>
      <c r="P435" s="34"/>
      <c r="Q435" s="108"/>
      <c r="R435" s="4"/>
      <c r="S435" s="38"/>
      <c r="T435" s="267"/>
    </row>
    <row r="436" spans="1:20" x14ac:dyDescent="0.25">
      <c r="A436" s="1"/>
      <c r="B436" s="59" t="s">
        <v>1</v>
      </c>
      <c r="C436" s="194" t="s">
        <v>1</v>
      </c>
      <c r="D436" s="194" t="s">
        <v>2</v>
      </c>
      <c r="E436" s="194" t="s">
        <v>3</v>
      </c>
      <c r="F436" s="194" t="s">
        <v>4</v>
      </c>
      <c r="G436" s="156" t="s">
        <v>5</v>
      </c>
      <c r="H436" s="269"/>
      <c r="I436" s="172"/>
      <c r="J436" s="254"/>
      <c r="K436" s="20">
        <v>0</v>
      </c>
      <c r="L436" s="31"/>
      <c r="M436" s="32" t="s">
        <v>46</v>
      </c>
      <c r="N436" s="33" t="s">
        <v>46</v>
      </c>
      <c r="O436" s="33"/>
      <c r="P436" s="34"/>
      <c r="Q436" s="108"/>
      <c r="R436" s="4"/>
      <c r="S436" s="38"/>
      <c r="T436" s="267"/>
    </row>
    <row r="437" spans="1:20" ht="14.25" hidden="1" customHeight="1" x14ac:dyDescent="0.25">
      <c r="A437" s="29"/>
      <c r="B437" s="78">
        <v>3040</v>
      </c>
      <c r="C437" s="519">
        <v>3040</v>
      </c>
      <c r="D437" s="527" t="s">
        <v>345</v>
      </c>
      <c r="E437" s="161">
        <v>1</v>
      </c>
      <c r="F437" s="161" t="s">
        <v>346</v>
      </c>
      <c r="G437" s="162">
        <v>212.27</v>
      </c>
      <c r="H437" s="269">
        <v>2452143</v>
      </c>
      <c r="I437" s="175"/>
      <c r="J437" s="102"/>
      <c r="K437" s="20">
        <v>0</v>
      </c>
      <c r="L437" s="51" t="s">
        <v>318</v>
      </c>
      <c r="M437" s="32">
        <v>100</v>
      </c>
      <c r="N437" s="33" t="s">
        <v>24</v>
      </c>
      <c r="O437" s="66" t="s">
        <v>347</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37" s="25" t="s">
        <v>318</v>
      </c>
      <c r="S437" s="32">
        <v>100</v>
      </c>
      <c r="T437" s="267"/>
    </row>
    <row r="438" spans="1:20" ht="14.25" hidden="1" customHeight="1" x14ac:dyDescent="0.25">
      <c r="A438" s="29">
        <v>3041</v>
      </c>
      <c r="B438" s="78"/>
      <c r="C438" s="523"/>
      <c r="D438" s="528"/>
      <c r="E438" s="140">
        <v>2</v>
      </c>
      <c r="F438" s="140" t="s">
        <v>348</v>
      </c>
      <c r="G438" s="141">
        <v>297.14</v>
      </c>
      <c r="H438" s="269">
        <v>3432561</v>
      </c>
      <c r="I438" s="171">
        <f>+G438-G437</f>
        <v>84.869999999999976</v>
      </c>
      <c r="J438" s="264">
        <v>84.869999999999976</v>
      </c>
      <c r="K438" s="268">
        <v>980418</v>
      </c>
      <c r="L438" s="51" t="s">
        <v>318</v>
      </c>
      <c r="M438" s="32">
        <v>100</v>
      </c>
      <c r="N438" s="33" t="s">
        <v>24</v>
      </c>
      <c r="O438" s="66" t="s">
        <v>347</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38" s="4"/>
      <c r="S438" s="38"/>
      <c r="T438" s="267"/>
    </row>
    <row r="439" spans="1:20" ht="14.25" hidden="1" customHeight="1" x14ac:dyDescent="0.25">
      <c r="A439" s="29">
        <v>3042</v>
      </c>
      <c r="B439" s="78"/>
      <c r="C439" s="523"/>
      <c r="D439" s="528"/>
      <c r="E439" s="140">
        <v>3</v>
      </c>
      <c r="F439" s="140" t="s">
        <v>349</v>
      </c>
      <c r="G439" s="141">
        <v>382.01</v>
      </c>
      <c r="H439" s="269">
        <v>4412980</v>
      </c>
      <c r="I439" s="171">
        <f>+G439-G438</f>
        <v>84.87</v>
      </c>
      <c r="K439" s="20">
        <v>0</v>
      </c>
      <c r="L439" s="51" t="s">
        <v>318</v>
      </c>
      <c r="M439" s="32">
        <v>100</v>
      </c>
      <c r="N439" s="33" t="s">
        <v>24</v>
      </c>
      <c r="O439" s="66" t="s">
        <v>347</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39" s="4"/>
      <c r="S439" s="38"/>
      <c r="T439" s="267"/>
    </row>
    <row r="440" spans="1:20" ht="14.25" hidden="1" customHeight="1" x14ac:dyDescent="0.25">
      <c r="A440" s="29">
        <v>3043</v>
      </c>
      <c r="B440" s="78"/>
      <c r="C440" s="523"/>
      <c r="D440" s="528"/>
      <c r="E440" s="140">
        <v>4</v>
      </c>
      <c r="F440" s="140" t="s">
        <v>350</v>
      </c>
      <c r="G440" s="141">
        <v>466.87</v>
      </c>
      <c r="H440" s="269">
        <v>5393282</v>
      </c>
      <c r="I440" s="171">
        <f t="shared" ref="I440:I451" si="0">+G440-G439</f>
        <v>84.860000000000014</v>
      </c>
      <c r="J440" s="103"/>
      <c r="K440" s="20">
        <v>0</v>
      </c>
      <c r="L440" s="51" t="s">
        <v>318</v>
      </c>
      <c r="M440" s="32">
        <v>100</v>
      </c>
      <c r="N440" s="33" t="s">
        <v>24</v>
      </c>
      <c r="O440" s="66" t="s">
        <v>347</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0" s="4"/>
      <c r="S440" s="38"/>
      <c r="T440" s="267"/>
    </row>
    <row r="441" spans="1:20" ht="14.25" hidden="1" customHeight="1" x14ac:dyDescent="0.25">
      <c r="A441" s="29">
        <v>3044</v>
      </c>
      <c r="B441" s="78"/>
      <c r="C441" s="523"/>
      <c r="D441" s="528"/>
      <c r="E441" s="140">
        <v>5</v>
      </c>
      <c r="F441" s="140" t="s">
        <v>351</v>
      </c>
      <c r="G441" s="141">
        <v>551.74</v>
      </c>
      <c r="H441" s="269">
        <v>6373700</v>
      </c>
      <c r="I441" s="171">
        <f t="shared" si="0"/>
        <v>84.87</v>
      </c>
      <c r="J441" s="102"/>
      <c r="K441" s="20">
        <v>0</v>
      </c>
      <c r="L441" s="51" t="s">
        <v>318</v>
      </c>
      <c r="M441" s="32">
        <v>100</v>
      </c>
      <c r="N441" s="33" t="s">
        <v>24</v>
      </c>
      <c r="O441" s="66" t="s">
        <v>347</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41" s="4"/>
      <c r="S441" s="38"/>
      <c r="T441" s="267"/>
    </row>
    <row r="442" spans="1:20" ht="14.25" hidden="1" customHeight="1" x14ac:dyDescent="0.25">
      <c r="A442" s="29">
        <v>3045</v>
      </c>
      <c r="B442" s="78"/>
      <c r="C442" s="523"/>
      <c r="D442" s="528"/>
      <c r="E442" s="140">
        <v>6</v>
      </c>
      <c r="F442" s="140" t="s">
        <v>352</v>
      </c>
      <c r="G442" s="141">
        <v>636.61</v>
      </c>
      <c r="H442" s="269">
        <v>7354119</v>
      </c>
      <c r="I442" s="171">
        <f t="shared" si="0"/>
        <v>84.87</v>
      </c>
      <c r="J442" s="102"/>
      <c r="K442" s="20">
        <v>0</v>
      </c>
      <c r="L442" s="51" t="s">
        <v>318</v>
      </c>
      <c r="M442" s="32">
        <v>100</v>
      </c>
      <c r="N442" s="33" t="s">
        <v>24</v>
      </c>
      <c r="O442" s="66" t="s">
        <v>347</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42" s="4"/>
      <c r="S442" s="38"/>
      <c r="T442" s="267"/>
    </row>
    <row r="443" spans="1:20" ht="14.25" hidden="1" customHeight="1" x14ac:dyDescent="0.25">
      <c r="A443" s="29">
        <v>3046</v>
      </c>
      <c r="B443" s="78"/>
      <c r="C443" s="523"/>
      <c r="D443" s="528"/>
      <c r="E443" s="140">
        <v>7</v>
      </c>
      <c r="F443" s="140" t="s">
        <v>353</v>
      </c>
      <c r="G443" s="141">
        <v>721.47</v>
      </c>
      <c r="H443" s="269">
        <v>8334421</v>
      </c>
      <c r="I443" s="171">
        <f t="shared" si="0"/>
        <v>84.860000000000014</v>
      </c>
      <c r="J443" s="102"/>
      <c r="K443" s="20">
        <v>0</v>
      </c>
      <c r="L443" s="51" t="s">
        <v>318</v>
      </c>
      <c r="M443" s="32">
        <v>100</v>
      </c>
      <c r="N443" s="33" t="s">
        <v>24</v>
      </c>
      <c r="O443" s="66" t="s">
        <v>347</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43" s="4"/>
      <c r="S443" s="38"/>
      <c r="T443" s="267"/>
    </row>
    <row r="444" spans="1:20" ht="14.25" hidden="1" customHeight="1" x14ac:dyDescent="0.25">
      <c r="A444" s="29">
        <v>3047</v>
      </c>
      <c r="B444" s="78"/>
      <c r="C444" s="523"/>
      <c r="D444" s="528"/>
      <c r="E444" s="140">
        <v>8</v>
      </c>
      <c r="F444" s="140" t="s">
        <v>354</v>
      </c>
      <c r="G444" s="141">
        <v>806.34</v>
      </c>
      <c r="H444" s="269">
        <v>9314840</v>
      </c>
      <c r="I444" s="171">
        <f t="shared" si="0"/>
        <v>84.87</v>
      </c>
      <c r="J444" s="102"/>
      <c r="K444" s="20">
        <v>0</v>
      </c>
      <c r="L444" s="51" t="s">
        <v>318</v>
      </c>
      <c r="M444" s="32">
        <v>100</v>
      </c>
      <c r="N444" s="33" t="s">
        <v>24</v>
      </c>
      <c r="O444" s="66" t="s">
        <v>347</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44" s="4"/>
      <c r="S444" s="38"/>
      <c r="T444" s="267"/>
    </row>
    <row r="445" spans="1:20" ht="14.25" hidden="1" customHeight="1" x14ac:dyDescent="0.25">
      <c r="A445" s="29">
        <v>3048</v>
      </c>
      <c r="B445" s="78"/>
      <c r="C445" s="523"/>
      <c r="D445" s="528"/>
      <c r="E445" s="140">
        <v>9</v>
      </c>
      <c r="F445" s="140" t="s">
        <v>355</v>
      </c>
      <c r="G445" s="141">
        <v>891.21</v>
      </c>
      <c r="H445" s="269">
        <v>10295258</v>
      </c>
      <c r="I445" s="171">
        <f t="shared" si="0"/>
        <v>84.87</v>
      </c>
      <c r="J445" s="102"/>
      <c r="K445" s="20">
        <v>0</v>
      </c>
      <c r="L445" s="51" t="s">
        <v>318</v>
      </c>
      <c r="M445" s="32">
        <v>100</v>
      </c>
      <c r="N445" s="33" t="s">
        <v>24</v>
      </c>
      <c r="O445" s="66" t="s">
        <v>347</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45" s="4"/>
      <c r="S445" s="38"/>
      <c r="T445" s="267"/>
    </row>
    <row r="446" spans="1:20" ht="14.25" hidden="1" customHeight="1" x14ac:dyDescent="0.25">
      <c r="A446" s="29">
        <v>3049</v>
      </c>
      <c r="B446" s="78"/>
      <c r="C446" s="523"/>
      <c r="D446" s="528"/>
      <c r="E446" s="140">
        <v>10</v>
      </c>
      <c r="F446" s="140" t="s">
        <v>356</v>
      </c>
      <c r="G446" s="141">
        <v>976.07</v>
      </c>
      <c r="H446" s="269">
        <v>11275561</v>
      </c>
      <c r="I446" s="171">
        <f t="shared" si="0"/>
        <v>84.860000000000014</v>
      </c>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46" s="4"/>
      <c r="S446" s="38"/>
      <c r="T446" s="267"/>
    </row>
    <row r="447" spans="1:20" ht="14.25" hidden="1" customHeight="1" x14ac:dyDescent="0.25">
      <c r="A447" s="29">
        <v>3050</v>
      </c>
      <c r="B447" s="78"/>
      <c r="C447" s="523"/>
      <c r="D447" s="528"/>
      <c r="E447" s="140">
        <v>11</v>
      </c>
      <c r="F447" s="140" t="s">
        <v>357</v>
      </c>
      <c r="G447" s="141">
        <v>1060.94</v>
      </c>
      <c r="H447" s="269">
        <v>12255979</v>
      </c>
      <c r="I447" s="171">
        <f t="shared" si="0"/>
        <v>84.87</v>
      </c>
      <c r="J447" s="102"/>
      <c r="K447" s="20">
        <v>0</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47" s="4"/>
      <c r="S447" s="38"/>
      <c r="T447" s="267"/>
    </row>
    <row r="448" spans="1:20" ht="14.25" hidden="1" customHeight="1" x14ac:dyDescent="0.25">
      <c r="A448" s="29">
        <v>3051</v>
      </c>
      <c r="B448" s="78"/>
      <c r="C448" s="523"/>
      <c r="D448" s="528"/>
      <c r="E448" s="140">
        <v>12</v>
      </c>
      <c r="F448" s="140" t="s">
        <v>358</v>
      </c>
      <c r="G448" s="141">
        <v>1145.81</v>
      </c>
      <c r="H448" s="269">
        <v>13236397</v>
      </c>
      <c r="I448" s="171">
        <f t="shared" si="0"/>
        <v>84.869999999999891</v>
      </c>
      <c r="J448" s="102"/>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48" s="4"/>
      <c r="S448" s="38"/>
      <c r="T448" s="267"/>
    </row>
    <row r="449" spans="1:20" ht="14.25" hidden="1" customHeight="1" x14ac:dyDescent="0.25">
      <c r="A449" s="29">
        <v>3052</v>
      </c>
      <c r="B449" s="78"/>
      <c r="C449" s="523"/>
      <c r="D449" s="528"/>
      <c r="E449" s="140">
        <v>13</v>
      </c>
      <c r="F449" s="140" t="s">
        <v>359</v>
      </c>
      <c r="G449" s="141">
        <v>1230.6699999999998</v>
      </c>
      <c r="H449" s="269">
        <v>14216700</v>
      </c>
      <c r="I449" s="171">
        <f t="shared" si="0"/>
        <v>84.8599999999999</v>
      </c>
      <c r="J449" s="102"/>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49" s="4"/>
      <c r="S449" s="38"/>
      <c r="T449" s="267"/>
    </row>
    <row r="450" spans="1:20" ht="14.25" hidden="1" customHeight="1" x14ac:dyDescent="0.25">
      <c r="A450" s="29">
        <v>3053</v>
      </c>
      <c r="B450" s="78"/>
      <c r="C450" s="523"/>
      <c r="D450" s="528"/>
      <c r="E450" s="140">
        <v>14</v>
      </c>
      <c r="F450" s="140" t="s">
        <v>360</v>
      </c>
      <c r="G450" s="141">
        <v>1315.54</v>
      </c>
      <c r="H450" s="269">
        <v>15197118</v>
      </c>
      <c r="I450" s="171">
        <f t="shared" si="0"/>
        <v>84.870000000000118</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0" s="4"/>
      <c r="S450" s="38"/>
      <c r="T450" s="267"/>
    </row>
    <row r="451" spans="1:20" ht="14.25" hidden="1" customHeight="1" thickBot="1" x14ac:dyDescent="0.3">
      <c r="A451" s="29">
        <v>3054</v>
      </c>
      <c r="B451" s="78"/>
      <c r="C451" s="520"/>
      <c r="D451" s="529"/>
      <c r="E451" s="163">
        <v>15</v>
      </c>
      <c r="F451" s="163" t="s">
        <v>361</v>
      </c>
      <c r="G451" s="164">
        <v>1400.4099999999999</v>
      </c>
      <c r="H451" s="269">
        <v>16177536</v>
      </c>
      <c r="I451" s="171">
        <f t="shared" si="0"/>
        <v>84.869999999999891</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51" s="4"/>
      <c r="S451" s="38"/>
      <c r="T451" s="267"/>
    </row>
    <row r="452" spans="1:20" ht="12" hidden="1" customHeight="1" x14ac:dyDescent="0.25">
      <c r="A452" s="29"/>
      <c r="B452" s="78"/>
      <c r="C452" s="576">
        <v>90049</v>
      </c>
      <c r="D452" s="527" t="s">
        <v>362</v>
      </c>
      <c r="E452" s="161">
        <v>1</v>
      </c>
      <c r="F452" s="161" t="s">
        <v>346</v>
      </c>
      <c r="G452" s="162">
        <v>0</v>
      </c>
      <c r="H452" s="269">
        <v>0</v>
      </c>
      <c r="I452" s="175"/>
      <c r="J452" s="30"/>
      <c r="K452" s="20">
        <v>0</v>
      </c>
      <c r="L452" s="51" t="s">
        <v>318</v>
      </c>
      <c r="M452" s="52">
        <v>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2" s="25" t="s">
        <v>318</v>
      </c>
      <c r="S452" s="52">
        <v>0</v>
      </c>
      <c r="T452" s="267"/>
    </row>
    <row r="453" spans="1:20" ht="12" hidden="1" customHeight="1" x14ac:dyDescent="0.25">
      <c r="A453" s="29">
        <v>90050</v>
      </c>
      <c r="B453" s="78"/>
      <c r="C453" s="577"/>
      <c r="D453" s="528"/>
      <c r="E453" s="140">
        <v>2</v>
      </c>
      <c r="F453" s="140" t="s">
        <v>348</v>
      </c>
      <c r="G453" s="141">
        <v>0</v>
      </c>
      <c r="H453" s="269">
        <v>0</v>
      </c>
      <c r="I453" s="176"/>
      <c r="J453" s="30"/>
      <c r="K453" s="20">
        <v>0</v>
      </c>
      <c r="L453" s="51" t="s">
        <v>318</v>
      </c>
      <c r="M453" s="52">
        <v>0</v>
      </c>
      <c r="N453" s="33" t="s">
        <v>24</v>
      </c>
      <c r="O453" s="66" t="s">
        <v>347</v>
      </c>
      <c r="P453" s="34"/>
      <c r="Q453" s="108"/>
      <c r="R453" s="4"/>
      <c r="S453" s="38"/>
      <c r="T453" s="267"/>
    </row>
    <row r="454" spans="1:20" ht="12" hidden="1" customHeight="1" x14ac:dyDescent="0.25">
      <c r="A454" s="29">
        <v>90051</v>
      </c>
      <c r="B454" s="78"/>
      <c r="C454" s="577"/>
      <c r="D454" s="528"/>
      <c r="E454" s="140">
        <v>3</v>
      </c>
      <c r="F454" s="140" t="s">
        <v>349</v>
      </c>
      <c r="G454" s="141">
        <v>0</v>
      </c>
      <c r="H454" s="269">
        <v>0</v>
      </c>
      <c r="I454" s="176"/>
      <c r="J454" s="30"/>
      <c r="K454" s="20">
        <v>0</v>
      </c>
      <c r="L454" s="51" t="s">
        <v>318</v>
      </c>
      <c r="M454" s="52">
        <v>0</v>
      </c>
      <c r="N454" s="33" t="s">
        <v>24</v>
      </c>
      <c r="O454" s="66" t="s">
        <v>347</v>
      </c>
      <c r="P454" s="34"/>
      <c r="Q454" s="108"/>
      <c r="R454" s="4"/>
      <c r="S454" s="38"/>
      <c r="T454" s="267"/>
    </row>
    <row r="455" spans="1:20" ht="12" hidden="1" customHeight="1" x14ac:dyDescent="0.25">
      <c r="A455" s="29">
        <v>90052</v>
      </c>
      <c r="B455" s="78"/>
      <c r="C455" s="577"/>
      <c r="D455" s="528"/>
      <c r="E455" s="140">
        <v>4</v>
      </c>
      <c r="F455" s="140" t="s">
        <v>350</v>
      </c>
      <c r="G455" s="141">
        <v>0</v>
      </c>
      <c r="H455" s="269">
        <v>0</v>
      </c>
      <c r="I455" s="176"/>
      <c r="J455" s="30"/>
      <c r="K455" s="20">
        <v>0</v>
      </c>
      <c r="L455" s="51" t="s">
        <v>318</v>
      </c>
      <c r="M455" s="52">
        <v>0</v>
      </c>
      <c r="N455" s="33" t="s">
        <v>24</v>
      </c>
      <c r="O455" s="66" t="s">
        <v>347</v>
      </c>
      <c r="P455" s="34"/>
      <c r="Q455" s="108"/>
      <c r="R455" s="4"/>
      <c r="S455" s="38"/>
      <c r="T455" s="267"/>
    </row>
    <row r="456" spans="1:20" ht="12" hidden="1" customHeight="1" x14ac:dyDescent="0.25">
      <c r="A456" s="29">
        <v>90053</v>
      </c>
      <c r="B456" s="78"/>
      <c r="C456" s="577"/>
      <c r="D456" s="528"/>
      <c r="E456" s="140">
        <v>5</v>
      </c>
      <c r="F456" s="140" t="s">
        <v>351</v>
      </c>
      <c r="G456" s="141">
        <v>0</v>
      </c>
      <c r="H456" s="269">
        <v>0</v>
      </c>
      <c r="I456" s="176"/>
      <c r="J456" s="30"/>
      <c r="K456" s="20">
        <v>0</v>
      </c>
      <c r="L456" s="51" t="s">
        <v>318</v>
      </c>
      <c r="M456" s="52">
        <v>0</v>
      </c>
      <c r="N456" s="33" t="s">
        <v>24</v>
      </c>
      <c r="O456" s="66" t="s">
        <v>347</v>
      </c>
      <c r="P456" s="34"/>
      <c r="Q456" s="108"/>
      <c r="R456" s="4"/>
      <c r="S456" s="38"/>
      <c r="T456" s="267"/>
    </row>
    <row r="457" spans="1:20" ht="12" hidden="1" customHeight="1" x14ac:dyDescent="0.25">
      <c r="A457" s="29">
        <v>90054</v>
      </c>
      <c r="B457" s="78"/>
      <c r="C457" s="577"/>
      <c r="D457" s="528"/>
      <c r="E457" s="140">
        <v>6</v>
      </c>
      <c r="F457" s="140" t="s">
        <v>352</v>
      </c>
      <c r="G457" s="141">
        <v>0</v>
      </c>
      <c r="H457" s="269">
        <v>0</v>
      </c>
      <c r="I457" s="176"/>
      <c r="J457" s="30"/>
      <c r="K457" s="20">
        <v>0</v>
      </c>
      <c r="L457" s="51" t="s">
        <v>318</v>
      </c>
      <c r="M457" s="52">
        <v>0</v>
      </c>
      <c r="N457" s="33" t="s">
        <v>24</v>
      </c>
      <c r="O457" s="66" t="s">
        <v>347</v>
      </c>
      <c r="P457" s="34"/>
      <c r="Q457" s="108"/>
      <c r="R457" s="4"/>
      <c r="S457" s="38"/>
      <c r="T457" s="267"/>
    </row>
    <row r="458" spans="1:20" ht="12" hidden="1" customHeight="1" x14ac:dyDescent="0.25">
      <c r="A458" s="29">
        <v>90055</v>
      </c>
      <c r="B458" s="78"/>
      <c r="C458" s="577"/>
      <c r="D458" s="528"/>
      <c r="E458" s="140">
        <v>7</v>
      </c>
      <c r="F458" s="140" t="s">
        <v>353</v>
      </c>
      <c r="G458" s="141">
        <v>0</v>
      </c>
      <c r="H458" s="269">
        <v>0</v>
      </c>
      <c r="I458" s="176"/>
      <c r="J458" s="30"/>
      <c r="K458" s="20">
        <v>0</v>
      </c>
      <c r="L458" s="51" t="s">
        <v>318</v>
      </c>
      <c r="M458" s="52">
        <v>0</v>
      </c>
      <c r="N458" s="33" t="s">
        <v>24</v>
      </c>
      <c r="O458" s="66" t="s">
        <v>347</v>
      </c>
      <c r="P458" s="34"/>
      <c r="Q458" s="108"/>
      <c r="R458" s="4"/>
      <c r="S458" s="38"/>
      <c r="T458" s="267"/>
    </row>
    <row r="459" spans="1:20" ht="12" hidden="1" customHeight="1" x14ac:dyDescent="0.25">
      <c r="A459" s="29">
        <v>90056</v>
      </c>
      <c r="B459" s="78"/>
      <c r="C459" s="577"/>
      <c r="D459" s="528"/>
      <c r="E459" s="140">
        <v>8</v>
      </c>
      <c r="F459" s="140" t="s">
        <v>354</v>
      </c>
      <c r="G459" s="141">
        <v>0</v>
      </c>
      <c r="H459" s="269">
        <v>0</v>
      </c>
      <c r="I459" s="176"/>
      <c r="J459" s="30"/>
      <c r="K459" s="20">
        <v>0</v>
      </c>
      <c r="L459" s="51" t="s">
        <v>318</v>
      </c>
      <c r="M459" s="52">
        <v>0</v>
      </c>
      <c r="N459" s="33" t="s">
        <v>24</v>
      </c>
      <c r="O459" s="66" t="s">
        <v>347</v>
      </c>
      <c r="P459" s="34"/>
      <c r="Q459" s="108"/>
      <c r="R459" s="4"/>
      <c r="S459" s="38"/>
      <c r="T459" s="267"/>
    </row>
    <row r="460" spans="1:20" ht="12" hidden="1" customHeight="1" x14ac:dyDescent="0.25">
      <c r="A460" s="29">
        <v>90057</v>
      </c>
      <c r="B460" s="78"/>
      <c r="C460" s="577"/>
      <c r="D460" s="528"/>
      <c r="E460" s="140">
        <v>9</v>
      </c>
      <c r="F460" s="140" t="s">
        <v>355</v>
      </c>
      <c r="G460" s="141">
        <v>0</v>
      </c>
      <c r="H460" s="269">
        <v>0</v>
      </c>
      <c r="I460" s="176"/>
      <c r="J460" s="30"/>
      <c r="K460" s="20">
        <v>0</v>
      </c>
      <c r="L460" s="51" t="s">
        <v>318</v>
      </c>
      <c r="M460" s="52">
        <v>0</v>
      </c>
      <c r="N460" s="33" t="s">
        <v>24</v>
      </c>
      <c r="O460" s="66" t="s">
        <v>347</v>
      </c>
      <c r="P460" s="34"/>
      <c r="Q460" s="108"/>
      <c r="R460" s="4"/>
      <c r="S460" s="38"/>
      <c r="T460" s="267"/>
    </row>
    <row r="461" spans="1:20" ht="12" hidden="1" customHeight="1" x14ac:dyDescent="0.25">
      <c r="A461" s="29">
        <v>90058</v>
      </c>
      <c r="B461" s="78"/>
      <c r="C461" s="577"/>
      <c r="D461" s="528"/>
      <c r="E461" s="140">
        <v>10</v>
      </c>
      <c r="F461" s="140" t="s">
        <v>356</v>
      </c>
      <c r="G461" s="141">
        <v>0</v>
      </c>
      <c r="H461" s="269">
        <v>0</v>
      </c>
      <c r="I461" s="176"/>
      <c r="J461" s="30"/>
      <c r="K461" s="20">
        <v>0</v>
      </c>
      <c r="L461" s="51" t="s">
        <v>318</v>
      </c>
      <c r="M461" s="52">
        <v>0</v>
      </c>
      <c r="N461" s="33" t="s">
        <v>24</v>
      </c>
      <c r="O461" s="66" t="s">
        <v>347</v>
      </c>
      <c r="P461" s="34"/>
      <c r="Q461" s="108"/>
      <c r="R461" s="4"/>
      <c r="S461" s="38"/>
      <c r="T461" s="267"/>
    </row>
    <row r="462" spans="1:20" ht="12" hidden="1" customHeight="1" x14ac:dyDescent="0.25">
      <c r="A462" s="29">
        <v>90059</v>
      </c>
      <c r="B462" s="78"/>
      <c r="C462" s="577"/>
      <c r="D462" s="528"/>
      <c r="E462" s="140">
        <v>11</v>
      </c>
      <c r="F462" s="140" t="s">
        <v>357</v>
      </c>
      <c r="G462" s="141">
        <v>0</v>
      </c>
      <c r="H462" s="269">
        <v>0</v>
      </c>
      <c r="I462" s="176"/>
      <c r="J462" s="30"/>
      <c r="K462" s="20">
        <v>0</v>
      </c>
      <c r="L462" s="51" t="s">
        <v>318</v>
      </c>
      <c r="M462" s="52">
        <v>0</v>
      </c>
      <c r="N462" s="33" t="s">
        <v>24</v>
      </c>
      <c r="O462" s="66" t="s">
        <v>347</v>
      </c>
      <c r="P462" s="34"/>
      <c r="Q462" s="108"/>
      <c r="R462" s="4"/>
      <c r="S462" s="38"/>
      <c r="T462" s="267"/>
    </row>
    <row r="463" spans="1:20" ht="12" hidden="1" customHeight="1" x14ac:dyDescent="0.25">
      <c r="A463" s="29">
        <v>90060</v>
      </c>
      <c r="B463" s="78"/>
      <c r="C463" s="577"/>
      <c r="D463" s="528"/>
      <c r="E463" s="140">
        <v>12</v>
      </c>
      <c r="F463" s="140" t="s">
        <v>358</v>
      </c>
      <c r="G463" s="141">
        <v>0</v>
      </c>
      <c r="H463" s="269">
        <v>0</v>
      </c>
      <c r="I463" s="176"/>
      <c r="J463" s="30"/>
      <c r="K463" s="20">
        <v>0</v>
      </c>
      <c r="L463" s="51" t="s">
        <v>318</v>
      </c>
      <c r="M463" s="52">
        <v>0</v>
      </c>
      <c r="N463" s="33" t="s">
        <v>24</v>
      </c>
      <c r="O463" s="66" t="s">
        <v>347</v>
      </c>
      <c r="P463" s="34"/>
      <c r="Q463" s="108"/>
      <c r="R463" s="4"/>
      <c r="S463" s="38"/>
      <c r="T463" s="267"/>
    </row>
    <row r="464" spans="1:20" ht="12" hidden="1" customHeight="1" x14ac:dyDescent="0.25">
      <c r="A464" s="29">
        <v>90061</v>
      </c>
      <c r="B464" s="78"/>
      <c r="C464" s="577"/>
      <c r="D464" s="528"/>
      <c r="E464" s="140">
        <v>13</v>
      </c>
      <c r="F464" s="140" t="s">
        <v>359</v>
      </c>
      <c r="G464" s="141">
        <v>0</v>
      </c>
      <c r="H464" s="269">
        <v>0</v>
      </c>
      <c r="I464" s="176"/>
      <c r="J464" s="30"/>
      <c r="K464" s="20">
        <v>0</v>
      </c>
      <c r="L464" s="51" t="s">
        <v>318</v>
      </c>
      <c r="M464" s="52">
        <v>0</v>
      </c>
      <c r="N464" s="33" t="s">
        <v>24</v>
      </c>
      <c r="O464" s="66" t="s">
        <v>347</v>
      </c>
      <c r="P464" s="34"/>
      <c r="Q464" s="108"/>
      <c r="R464" s="4"/>
      <c r="S464" s="38"/>
      <c r="T464" s="267"/>
    </row>
    <row r="465" spans="1:20" ht="12" hidden="1" customHeight="1" x14ac:dyDescent="0.25">
      <c r="A465" s="29">
        <v>90062</v>
      </c>
      <c r="B465" s="78"/>
      <c r="C465" s="577"/>
      <c r="D465" s="528"/>
      <c r="E465" s="140">
        <v>14</v>
      </c>
      <c r="F465" s="140" t="s">
        <v>360</v>
      </c>
      <c r="G465" s="141">
        <v>0</v>
      </c>
      <c r="H465" s="269">
        <v>0</v>
      </c>
      <c r="I465" s="176"/>
      <c r="J465" s="30"/>
      <c r="K465" s="20">
        <v>0</v>
      </c>
      <c r="L465" s="51" t="s">
        <v>318</v>
      </c>
      <c r="M465" s="52">
        <v>0</v>
      </c>
      <c r="N465" s="33" t="s">
        <v>24</v>
      </c>
      <c r="O465" s="66" t="s">
        <v>347</v>
      </c>
      <c r="P465" s="34"/>
      <c r="Q465" s="108"/>
      <c r="R465" s="4"/>
      <c r="S465" s="38"/>
      <c r="T465" s="267"/>
    </row>
    <row r="466" spans="1:20" ht="12" hidden="1" customHeight="1" thickBot="1" x14ac:dyDescent="0.3">
      <c r="A466" s="29">
        <v>90063</v>
      </c>
      <c r="B466" s="78"/>
      <c r="C466" s="578"/>
      <c r="D466" s="529"/>
      <c r="E466" s="163">
        <v>15</v>
      </c>
      <c r="F466" s="163" t="s">
        <v>361</v>
      </c>
      <c r="G466" s="164">
        <v>0</v>
      </c>
      <c r="H466" s="269">
        <v>0</v>
      </c>
      <c r="I466" s="177"/>
      <c r="J466" s="30"/>
      <c r="K466" s="20">
        <v>0</v>
      </c>
      <c r="L466" s="51" t="s">
        <v>318</v>
      </c>
      <c r="M466" s="52">
        <v>0</v>
      </c>
      <c r="N466" s="33" t="s">
        <v>24</v>
      </c>
      <c r="O466" s="66" t="s">
        <v>347</v>
      </c>
      <c r="P466" s="34"/>
      <c r="Q466" s="108"/>
      <c r="R466" s="4"/>
      <c r="S466" s="38"/>
      <c r="T466" s="267"/>
    </row>
    <row r="467" spans="1:20" ht="12.75" customHeight="1" x14ac:dyDescent="0.25">
      <c r="A467" s="29"/>
      <c r="B467" s="78"/>
      <c r="C467" s="577">
        <v>91130</v>
      </c>
      <c r="D467" s="609" t="s">
        <v>363</v>
      </c>
      <c r="E467" s="206">
        <v>1</v>
      </c>
      <c r="F467" s="151" t="s">
        <v>346</v>
      </c>
      <c r="G467" s="195">
        <v>84.95</v>
      </c>
      <c r="H467" s="269">
        <v>981342</v>
      </c>
      <c r="I467" s="175"/>
      <c r="J467" s="15"/>
      <c r="K467" s="20">
        <v>0</v>
      </c>
      <c r="L467" s="51" t="s">
        <v>318</v>
      </c>
      <c r="M467" s="52">
        <v>40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7" s="25" t="s">
        <v>318</v>
      </c>
      <c r="S467" s="52">
        <v>40</v>
      </c>
      <c r="T467" s="267"/>
    </row>
    <row r="468" spans="1:20" ht="12.75" customHeight="1" x14ac:dyDescent="0.25">
      <c r="A468" s="29">
        <v>91133</v>
      </c>
      <c r="B468" s="78"/>
      <c r="C468" s="577"/>
      <c r="D468" s="609"/>
      <c r="E468" s="207">
        <v>2</v>
      </c>
      <c r="F468" s="140" t="s">
        <v>348</v>
      </c>
      <c r="G468" s="141">
        <v>118.88</v>
      </c>
      <c r="H468" s="269">
        <v>1373302</v>
      </c>
      <c r="I468" s="184">
        <f t="shared" ref="I468:I481" si="1">+G468-G467</f>
        <v>33.929999999999993</v>
      </c>
      <c r="J468" s="264">
        <v>33.929999999999993</v>
      </c>
      <c r="K468" s="268">
        <v>391959</v>
      </c>
      <c r="L468" s="51" t="s">
        <v>318</v>
      </c>
      <c r="M468" s="52">
        <v>40</v>
      </c>
      <c r="N468" s="33" t="s">
        <v>24</v>
      </c>
      <c r="O468" s="66" t="s">
        <v>347</v>
      </c>
      <c r="P468" s="34"/>
      <c r="Q468" s="108"/>
      <c r="R468" s="4"/>
      <c r="S468" s="38"/>
      <c r="T468" s="267"/>
    </row>
    <row r="469" spans="1:20" ht="12.75" customHeight="1" x14ac:dyDescent="0.25">
      <c r="A469" s="29">
        <v>91136</v>
      </c>
      <c r="B469" s="78"/>
      <c r="C469" s="577"/>
      <c r="D469" s="609"/>
      <c r="E469" s="207">
        <v>3</v>
      </c>
      <c r="F469" s="140" t="s">
        <v>349</v>
      </c>
      <c r="G469" s="141">
        <v>152.81</v>
      </c>
      <c r="H469" s="269">
        <v>1765261</v>
      </c>
      <c r="I469" s="184">
        <f t="shared" si="1"/>
        <v>33.930000000000007</v>
      </c>
      <c r="J469" s="15"/>
      <c r="K469" s="20">
        <v>0</v>
      </c>
      <c r="L469" s="51" t="s">
        <v>318</v>
      </c>
      <c r="M469" s="52">
        <v>40</v>
      </c>
      <c r="N469" s="33" t="s">
        <v>24</v>
      </c>
      <c r="O469" s="66" t="s">
        <v>347</v>
      </c>
      <c r="P469" s="34"/>
      <c r="Q469" s="108"/>
      <c r="R469" s="4"/>
      <c r="S469" s="38"/>
      <c r="T469" s="267"/>
    </row>
    <row r="470" spans="1:20" ht="12.75" customHeight="1" x14ac:dyDescent="0.25">
      <c r="A470" s="29">
        <v>91139</v>
      </c>
      <c r="B470" s="78"/>
      <c r="C470" s="577"/>
      <c r="D470" s="609"/>
      <c r="E470" s="207">
        <v>4</v>
      </c>
      <c r="F470" s="140" t="s">
        <v>350</v>
      </c>
      <c r="G470" s="141">
        <v>186.74</v>
      </c>
      <c r="H470" s="269">
        <v>2157220</v>
      </c>
      <c r="I470" s="184">
        <f t="shared" si="1"/>
        <v>33.930000000000007</v>
      </c>
      <c r="J470" s="15"/>
      <c r="K470" s="20">
        <v>0</v>
      </c>
      <c r="L470" s="51" t="s">
        <v>318</v>
      </c>
      <c r="M470" s="52">
        <v>40</v>
      </c>
      <c r="N470" s="33" t="s">
        <v>24</v>
      </c>
      <c r="O470" s="66" t="s">
        <v>347</v>
      </c>
      <c r="P470" s="34"/>
      <c r="Q470" s="108"/>
      <c r="R470" s="4"/>
      <c r="S470" s="38"/>
      <c r="T470" s="267"/>
    </row>
    <row r="471" spans="1:20" ht="12.75" customHeight="1" x14ac:dyDescent="0.25">
      <c r="A471" s="29">
        <v>91142</v>
      </c>
      <c r="B471" s="78"/>
      <c r="C471" s="577"/>
      <c r="D471" s="609"/>
      <c r="E471" s="207">
        <v>5</v>
      </c>
      <c r="F471" s="140" t="s">
        <v>351</v>
      </c>
      <c r="G471" s="141">
        <v>220.67</v>
      </c>
      <c r="H471" s="269">
        <v>2549180</v>
      </c>
      <c r="I471" s="184">
        <f t="shared" si="1"/>
        <v>33.929999999999978</v>
      </c>
      <c r="J471" s="91"/>
      <c r="K471" s="20">
        <v>0</v>
      </c>
      <c r="L471" s="51" t="s">
        <v>318</v>
      </c>
      <c r="M471" s="52">
        <v>40</v>
      </c>
      <c r="N471" s="33" t="s">
        <v>24</v>
      </c>
      <c r="O471" s="66" t="s">
        <v>347</v>
      </c>
      <c r="P471" s="34"/>
      <c r="Q471" s="108"/>
      <c r="R471" s="4"/>
      <c r="S471" s="38"/>
      <c r="T471" s="267"/>
    </row>
    <row r="472" spans="1:20" ht="12.75" customHeight="1" x14ac:dyDescent="0.25">
      <c r="A472" s="29">
        <v>91145</v>
      </c>
      <c r="B472" s="78"/>
      <c r="C472" s="577"/>
      <c r="D472" s="609"/>
      <c r="E472" s="207">
        <v>6</v>
      </c>
      <c r="F472" s="140" t="s">
        <v>352</v>
      </c>
      <c r="G472" s="141">
        <v>254.6</v>
      </c>
      <c r="H472" s="269">
        <v>2941139</v>
      </c>
      <c r="I472" s="184">
        <f t="shared" si="1"/>
        <v>33.930000000000007</v>
      </c>
      <c r="J472" s="91"/>
      <c r="K472" s="20">
        <v>0</v>
      </c>
      <c r="L472" s="51" t="s">
        <v>318</v>
      </c>
      <c r="M472" s="52">
        <v>40</v>
      </c>
      <c r="N472" s="33" t="s">
        <v>24</v>
      </c>
      <c r="O472" s="66" t="s">
        <v>347</v>
      </c>
      <c r="P472" s="34"/>
      <c r="Q472" s="108"/>
      <c r="R472" s="4"/>
      <c r="S472" s="38"/>
      <c r="T472" s="267"/>
    </row>
    <row r="473" spans="1:20" ht="12.75" customHeight="1" x14ac:dyDescent="0.25">
      <c r="A473" s="29">
        <v>91148</v>
      </c>
      <c r="B473" s="78"/>
      <c r="C473" s="577"/>
      <c r="D473" s="609"/>
      <c r="E473" s="207">
        <v>7</v>
      </c>
      <c r="F473" s="140" t="s">
        <v>353</v>
      </c>
      <c r="G473" s="141">
        <v>288.52999999999997</v>
      </c>
      <c r="H473" s="269">
        <v>3333099</v>
      </c>
      <c r="I473" s="184">
        <f t="shared" si="1"/>
        <v>33.929999999999978</v>
      </c>
      <c r="J473" s="91"/>
      <c r="K473" s="20">
        <v>0</v>
      </c>
      <c r="L473" s="51" t="s">
        <v>318</v>
      </c>
      <c r="M473" s="52">
        <v>40</v>
      </c>
      <c r="N473" s="33" t="s">
        <v>24</v>
      </c>
      <c r="O473" s="66" t="s">
        <v>347</v>
      </c>
      <c r="P473" s="34"/>
      <c r="Q473" s="108"/>
      <c r="R473" s="4"/>
      <c r="S473" s="38"/>
      <c r="T473" s="267"/>
    </row>
    <row r="474" spans="1:20" ht="12.75" customHeight="1" x14ac:dyDescent="0.25">
      <c r="A474" s="29">
        <v>91151</v>
      </c>
      <c r="B474" s="78"/>
      <c r="C474" s="577"/>
      <c r="D474" s="609"/>
      <c r="E474" s="207">
        <v>8</v>
      </c>
      <c r="F474" s="140" t="s">
        <v>354</v>
      </c>
      <c r="G474" s="141">
        <v>322.45999999999998</v>
      </c>
      <c r="H474" s="269">
        <v>3725058</v>
      </c>
      <c r="I474" s="184">
        <f t="shared" si="1"/>
        <v>33.930000000000007</v>
      </c>
      <c r="J474" s="91"/>
      <c r="K474" s="20">
        <v>0</v>
      </c>
      <c r="L474" s="51" t="s">
        <v>318</v>
      </c>
      <c r="M474" s="52">
        <v>40</v>
      </c>
      <c r="N474" s="33" t="s">
        <v>24</v>
      </c>
      <c r="O474" s="66" t="s">
        <v>347</v>
      </c>
      <c r="P474" s="34"/>
      <c r="Q474" s="108"/>
      <c r="R474" s="4"/>
      <c r="S474" s="38"/>
      <c r="T474" s="267"/>
    </row>
    <row r="475" spans="1:20" ht="12.75" customHeight="1" x14ac:dyDescent="0.25">
      <c r="A475" s="29">
        <v>91154</v>
      </c>
      <c r="B475" s="78"/>
      <c r="C475" s="577"/>
      <c r="D475" s="609"/>
      <c r="E475" s="207">
        <v>9</v>
      </c>
      <c r="F475" s="140" t="s">
        <v>355</v>
      </c>
      <c r="G475" s="141">
        <v>356.39</v>
      </c>
      <c r="H475" s="269">
        <v>4117017</v>
      </c>
      <c r="I475" s="184">
        <f t="shared" si="1"/>
        <v>33.930000000000007</v>
      </c>
      <c r="J475" s="91"/>
      <c r="K475" s="20">
        <v>0</v>
      </c>
      <c r="L475" s="51" t="s">
        <v>318</v>
      </c>
      <c r="M475" s="52">
        <v>40</v>
      </c>
      <c r="N475" s="33" t="s">
        <v>24</v>
      </c>
      <c r="O475" s="66" t="s">
        <v>347</v>
      </c>
      <c r="P475" s="34"/>
      <c r="Q475" s="108"/>
      <c r="R475" s="4"/>
      <c r="S475" s="38"/>
      <c r="T475" s="267"/>
    </row>
    <row r="476" spans="1:20" ht="12.75" customHeight="1" x14ac:dyDescent="0.25">
      <c r="A476" s="29">
        <v>91157</v>
      </c>
      <c r="B476" s="78"/>
      <c r="C476" s="577"/>
      <c r="D476" s="609"/>
      <c r="E476" s="207">
        <v>10</v>
      </c>
      <c r="F476" s="140" t="s">
        <v>356</v>
      </c>
      <c r="G476" s="141">
        <v>390.32</v>
      </c>
      <c r="H476" s="269">
        <v>4508977</v>
      </c>
      <c r="I476" s="184">
        <f t="shared" si="1"/>
        <v>33.930000000000007</v>
      </c>
      <c r="J476" s="91"/>
      <c r="K476" s="20">
        <v>0</v>
      </c>
      <c r="L476" s="51" t="s">
        <v>318</v>
      </c>
      <c r="M476" s="52">
        <v>40</v>
      </c>
      <c r="N476" s="33" t="s">
        <v>24</v>
      </c>
      <c r="O476" s="66" t="s">
        <v>347</v>
      </c>
      <c r="P476" s="34"/>
      <c r="Q476" s="108"/>
      <c r="R476" s="4"/>
      <c r="S476" s="38"/>
      <c r="T476" s="267"/>
    </row>
    <row r="477" spans="1:20" ht="12.75" customHeight="1" x14ac:dyDescent="0.25">
      <c r="A477" s="29">
        <v>91160</v>
      </c>
      <c r="B477" s="78"/>
      <c r="C477" s="577"/>
      <c r="D477" s="609"/>
      <c r="E477" s="207">
        <v>11</v>
      </c>
      <c r="F477" s="140" t="s">
        <v>357</v>
      </c>
      <c r="G477" s="141">
        <v>424.25</v>
      </c>
      <c r="H477" s="269">
        <v>4900936</v>
      </c>
      <c r="I477" s="184">
        <f t="shared" si="1"/>
        <v>33.930000000000007</v>
      </c>
      <c r="J477" s="91"/>
      <c r="K477" s="20">
        <v>0</v>
      </c>
      <c r="L477" s="51" t="s">
        <v>318</v>
      </c>
      <c r="M477" s="52">
        <v>40</v>
      </c>
      <c r="N477" s="33" t="s">
        <v>24</v>
      </c>
      <c r="O477" s="66" t="s">
        <v>347</v>
      </c>
      <c r="P477" s="34"/>
      <c r="Q477" s="108"/>
      <c r="R477" s="4"/>
      <c r="S477" s="38"/>
      <c r="T477" s="267"/>
    </row>
    <row r="478" spans="1:20" ht="12.75" customHeight="1" x14ac:dyDescent="0.25">
      <c r="A478" s="29">
        <v>91163</v>
      </c>
      <c r="B478" s="78"/>
      <c r="C478" s="577"/>
      <c r="D478" s="609"/>
      <c r="E478" s="207">
        <v>12</v>
      </c>
      <c r="F478" s="140" t="s">
        <v>358</v>
      </c>
      <c r="G478" s="141">
        <v>458.18</v>
      </c>
      <c r="H478" s="269">
        <v>5292895</v>
      </c>
      <c r="I478" s="184">
        <f t="shared" si="1"/>
        <v>33.930000000000007</v>
      </c>
      <c r="J478" s="91"/>
      <c r="K478" s="20">
        <v>0</v>
      </c>
      <c r="L478" s="51" t="s">
        <v>318</v>
      </c>
      <c r="M478" s="52">
        <v>40</v>
      </c>
      <c r="N478" s="33" t="s">
        <v>24</v>
      </c>
      <c r="O478" s="66" t="s">
        <v>347</v>
      </c>
      <c r="P478" s="34"/>
      <c r="Q478" s="108"/>
      <c r="R478" s="4"/>
      <c r="S478" s="38"/>
      <c r="T478" s="267"/>
    </row>
    <row r="479" spans="1:20" ht="12.75" customHeight="1" x14ac:dyDescent="0.25">
      <c r="A479" s="29">
        <v>91166</v>
      </c>
      <c r="B479" s="78"/>
      <c r="C479" s="577"/>
      <c r="D479" s="609"/>
      <c r="E479" s="207">
        <v>13</v>
      </c>
      <c r="F479" s="140" t="s">
        <v>359</v>
      </c>
      <c r="G479" s="141">
        <v>492.11</v>
      </c>
      <c r="H479" s="269">
        <v>5684855</v>
      </c>
      <c r="I479" s="184">
        <f t="shared" si="1"/>
        <v>33.930000000000007</v>
      </c>
      <c r="J479" s="91"/>
      <c r="K479" s="20">
        <v>0</v>
      </c>
      <c r="L479" s="51" t="s">
        <v>318</v>
      </c>
      <c r="M479" s="52">
        <v>40</v>
      </c>
      <c r="N479" s="33" t="s">
        <v>24</v>
      </c>
      <c r="O479" s="66" t="s">
        <v>347</v>
      </c>
      <c r="P479" s="34"/>
      <c r="Q479" s="108"/>
      <c r="R479" s="4"/>
      <c r="S479" s="38"/>
      <c r="T479" s="267"/>
    </row>
    <row r="480" spans="1:20" ht="12.75" customHeight="1" x14ac:dyDescent="0.25">
      <c r="A480" s="29">
        <v>91169</v>
      </c>
      <c r="B480" s="78"/>
      <c r="C480" s="577"/>
      <c r="D480" s="609"/>
      <c r="E480" s="207">
        <v>14</v>
      </c>
      <c r="F480" s="140" t="s">
        <v>360</v>
      </c>
      <c r="G480" s="141">
        <v>526.04</v>
      </c>
      <c r="H480" s="269">
        <v>6076814</v>
      </c>
      <c r="I480" s="184">
        <f t="shared" si="1"/>
        <v>33.92999999999995</v>
      </c>
      <c r="J480" s="91"/>
      <c r="K480" s="20">
        <v>0</v>
      </c>
      <c r="L480" s="51" t="s">
        <v>318</v>
      </c>
      <c r="M480" s="52">
        <v>40</v>
      </c>
      <c r="N480" s="33" t="s">
        <v>24</v>
      </c>
      <c r="O480" s="66" t="s">
        <v>347</v>
      </c>
      <c r="P480" s="34"/>
      <c r="Q480" s="108"/>
      <c r="R480" s="4"/>
      <c r="S480" s="38"/>
      <c r="T480" s="267"/>
    </row>
    <row r="481" spans="1:20" ht="18" customHeight="1" thickBot="1" x14ac:dyDescent="0.3">
      <c r="A481" s="29">
        <v>91172</v>
      </c>
      <c r="B481" s="78"/>
      <c r="C481" s="577"/>
      <c r="D481" s="609"/>
      <c r="E481" s="208">
        <v>15</v>
      </c>
      <c r="F481" s="150" t="s">
        <v>361</v>
      </c>
      <c r="G481" s="158">
        <v>559.97</v>
      </c>
      <c r="H481" s="269">
        <v>6468773</v>
      </c>
      <c r="I481" s="185">
        <f t="shared" si="1"/>
        <v>33.930000000000064</v>
      </c>
      <c r="J481" s="91"/>
      <c r="K481" s="20">
        <v>0</v>
      </c>
      <c r="L481" s="51" t="s">
        <v>318</v>
      </c>
      <c r="M481" s="52">
        <v>40</v>
      </c>
      <c r="N481" s="33" t="s">
        <v>24</v>
      </c>
      <c r="O481" s="66" t="s">
        <v>347</v>
      </c>
      <c r="P481" s="34"/>
      <c r="Q481" s="108"/>
      <c r="R481" s="4"/>
      <c r="S481" s="38"/>
      <c r="T481" s="267"/>
    </row>
    <row r="482" spans="1:20" ht="14.25" customHeight="1" x14ac:dyDescent="0.25">
      <c r="A482" s="29"/>
      <c r="B482" s="78"/>
      <c r="C482" s="576">
        <v>91131</v>
      </c>
      <c r="D482" s="610" t="s">
        <v>364</v>
      </c>
      <c r="E482" s="161">
        <v>1</v>
      </c>
      <c r="F482" s="161" t="s">
        <v>346</v>
      </c>
      <c r="G482" s="162">
        <v>106.16</v>
      </c>
      <c r="H482" s="269">
        <v>1226360</v>
      </c>
      <c r="I482" s="175"/>
      <c r="J482" s="15"/>
      <c r="K482" s="20">
        <v>0</v>
      </c>
      <c r="L482" s="51" t="s">
        <v>318</v>
      </c>
      <c r="M482" s="52">
        <v>50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82" s="25" t="s">
        <v>318</v>
      </c>
      <c r="S482" s="52">
        <v>50</v>
      </c>
      <c r="T482" s="267"/>
    </row>
    <row r="483" spans="1:20" ht="14.25" customHeight="1" x14ac:dyDescent="0.25">
      <c r="A483" s="29">
        <v>91134</v>
      </c>
      <c r="B483" s="78"/>
      <c r="C483" s="577"/>
      <c r="D483" s="611"/>
      <c r="E483" s="140">
        <v>2</v>
      </c>
      <c r="F483" s="140" t="s">
        <v>348</v>
      </c>
      <c r="G483" s="141">
        <v>148.57</v>
      </c>
      <c r="H483" s="269">
        <v>1716281</v>
      </c>
      <c r="I483" s="184">
        <f t="shared" ref="I483:I496" si="2">+G483-G482</f>
        <v>42.41</v>
      </c>
      <c r="J483" s="264">
        <v>42.41</v>
      </c>
      <c r="K483" s="268">
        <v>489920</v>
      </c>
      <c r="L483" s="51" t="s">
        <v>318</v>
      </c>
      <c r="M483" s="52">
        <v>50</v>
      </c>
      <c r="N483" s="33" t="s">
        <v>24</v>
      </c>
      <c r="O483" s="66" t="s">
        <v>347</v>
      </c>
      <c r="P483" s="34"/>
      <c r="Q483" s="108"/>
      <c r="R483" s="4"/>
      <c r="S483" s="38"/>
      <c r="T483" s="267"/>
    </row>
    <row r="484" spans="1:20" ht="14.25" customHeight="1" x14ac:dyDescent="0.25">
      <c r="A484" s="29">
        <v>91137</v>
      </c>
      <c r="B484" s="78"/>
      <c r="C484" s="577"/>
      <c r="D484" s="611"/>
      <c r="E484" s="140">
        <v>3</v>
      </c>
      <c r="F484" s="140" t="s">
        <v>349</v>
      </c>
      <c r="G484" s="141">
        <v>190.98</v>
      </c>
      <c r="H484" s="269">
        <v>2206201</v>
      </c>
      <c r="I484" s="184">
        <f t="shared" si="2"/>
        <v>42.41</v>
      </c>
      <c r="J484" s="137"/>
      <c r="K484" s="20">
        <v>0</v>
      </c>
      <c r="L484" s="51" t="s">
        <v>318</v>
      </c>
      <c r="M484" s="52">
        <v>50</v>
      </c>
      <c r="N484" s="33" t="s">
        <v>24</v>
      </c>
      <c r="O484" s="66" t="s">
        <v>347</v>
      </c>
      <c r="P484" s="34"/>
      <c r="Q484" s="108"/>
      <c r="R484" s="4"/>
      <c r="S484" s="38"/>
      <c r="T484" s="267"/>
    </row>
    <row r="485" spans="1:20" ht="14.25" customHeight="1" x14ac:dyDescent="0.25">
      <c r="A485" s="29">
        <v>91140</v>
      </c>
      <c r="B485" s="78"/>
      <c r="C485" s="577"/>
      <c r="D485" s="611"/>
      <c r="E485" s="140">
        <v>4</v>
      </c>
      <c r="F485" s="140" t="s">
        <v>350</v>
      </c>
      <c r="G485" s="141">
        <v>233.39</v>
      </c>
      <c r="H485" s="269">
        <v>2696121</v>
      </c>
      <c r="I485" s="184">
        <f t="shared" si="2"/>
        <v>42.41</v>
      </c>
      <c r="J485" s="137"/>
      <c r="K485" s="20">
        <v>0</v>
      </c>
      <c r="L485" s="51" t="s">
        <v>318</v>
      </c>
      <c r="M485" s="52">
        <v>50</v>
      </c>
      <c r="N485" s="33" t="s">
        <v>24</v>
      </c>
      <c r="O485" s="66" t="s">
        <v>347</v>
      </c>
      <c r="P485" s="34"/>
      <c r="Q485" s="108"/>
      <c r="R485" s="4"/>
      <c r="S485" s="38"/>
      <c r="T485" s="267"/>
    </row>
    <row r="486" spans="1:20" ht="14.25" customHeight="1" x14ac:dyDescent="0.25">
      <c r="A486" s="29">
        <v>91143</v>
      </c>
      <c r="B486" s="78"/>
      <c r="C486" s="577"/>
      <c r="D486" s="611"/>
      <c r="E486" s="140">
        <v>5</v>
      </c>
      <c r="F486" s="140" t="s">
        <v>351</v>
      </c>
      <c r="G486" s="141">
        <v>275.79999999999995</v>
      </c>
      <c r="H486" s="269">
        <v>3186042</v>
      </c>
      <c r="I486" s="184">
        <f t="shared" si="2"/>
        <v>42.409999999999968</v>
      </c>
      <c r="J486" s="137"/>
      <c r="K486" s="20">
        <v>0</v>
      </c>
      <c r="L486" s="51" t="s">
        <v>318</v>
      </c>
      <c r="M486" s="52">
        <v>50</v>
      </c>
      <c r="N486" s="33" t="s">
        <v>24</v>
      </c>
      <c r="O486" s="66" t="s">
        <v>347</v>
      </c>
      <c r="P486" s="34"/>
      <c r="Q486" s="108"/>
      <c r="R486" s="4"/>
      <c r="S486" s="38"/>
      <c r="T486" s="267"/>
    </row>
    <row r="487" spans="1:20" ht="14.25" customHeight="1" x14ac:dyDescent="0.25">
      <c r="A487" s="29">
        <v>91146</v>
      </c>
      <c r="B487" s="78"/>
      <c r="C487" s="577"/>
      <c r="D487" s="611"/>
      <c r="E487" s="140">
        <v>6</v>
      </c>
      <c r="F487" s="140" t="s">
        <v>352</v>
      </c>
      <c r="G487" s="141">
        <v>318.22000000000003</v>
      </c>
      <c r="H487" s="269">
        <v>3676077</v>
      </c>
      <c r="I487" s="184">
        <f t="shared" si="2"/>
        <v>42.420000000000073</v>
      </c>
      <c r="J487" s="137"/>
      <c r="K487" s="20">
        <v>0</v>
      </c>
      <c r="L487" s="51" t="s">
        <v>318</v>
      </c>
      <c r="M487" s="52">
        <v>50</v>
      </c>
      <c r="N487" s="33" t="s">
        <v>24</v>
      </c>
      <c r="O487" s="66" t="s">
        <v>347</v>
      </c>
      <c r="P487" s="34"/>
      <c r="Q487" s="108"/>
      <c r="R487" s="4"/>
      <c r="S487" s="38"/>
      <c r="T487" s="267"/>
    </row>
    <row r="488" spans="1:20" ht="14.25" customHeight="1" x14ac:dyDescent="0.25">
      <c r="A488" s="29">
        <v>91149</v>
      </c>
      <c r="B488" s="78"/>
      <c r="C488" s="577"/>
      <c r="D488" s="611"/>
      <c r="E488" s="140">
        <v>7</v>
      </c>
      <c r="F488" s="140" t="s">
        <v>353</v>
      </c>
      <c r="G488" s="141">
        <v>360.63</v>
      </c>
      <c r="H488" s="269">
        <v>4165998</v>
      </c>
      <c r="I488" s="184">
        <f t="shared" si="2"/>
        <v>42.409999999999968</v>
      </c>
      <c r="J488" s="137"/>
      <c r="K488" s="20">
        <v>0</v>
      </c>
      <c r="L488" s="51" t="s">
        <v>318</v>
      </c>
      <c r="M488" s="52">
        <v>50</v>
      </c>
      <c r="N488" s="33" t="s">
        <v>24</v>
      </c>
      <c r="O488" s="66" t="s">
        <v>347</v>
      </c>
      <c r="P488" s="34"/>
      <c r="Q488" s="108"/>
      <c r="R488" s="4"/>
      <c r="S488" s="38"/>
      <c r="T488" s="267"/>
    </row>
    <row r="489" spans="1:20" ht="14.25" customHeight="1" x14ac:dyDescent="0.25">
      <c r="A489" s="29">
        <v>91152</v>
      </c>
      <c r="B489" s="78"/>
      <c r="C489" s="577"/>
      <c r="D489" s="611"/>
      <c r="E489" s="140">
        <v>8</v>
      </c>
      <c r="F489" s="140" t="s">
        <v>354</v>
      </c>
      <c r="G489" s="141">
        <v>403.03999999999996</v>
      </c>
      <c r="H489" s="269">
        <v>4655918</v>
      </c>
      <c r="I489" s="184">
        <f t="shared" si="2"/>
        <v>42.409999999999968</v>
      </c>
      <c r="J489" s="137"/>
      <c r="K489" s="20">
        <v>0</v>
      </c>
      <c r="L489" s="51" t="s">
        <v>318</v>
      </c>
      <c r="M489" s="52">
        <v>50</v>
      </c>
      <c r="N489" s="33" t="s">
        <v>24</v>
      </c>
      <c r="O489" s="66" t="s">
        <v>347</v>
      </c>
      <c r="P489" s="34"/>
      <c r="Q489" s="108"/>
      <c r="R489" s="4"/>
      <c r="S489" s="38"/>
      <c r="T489" s="267"/>
    </row>
    <row r="490" spans="1:20" ht="14.25" customHeight="1" x14ac:dyDescent="0.25">
      <c r="A490" s="29">
        <v>91155</v>
      </c>
      <c r="B490" s="78"/>
      <c r="C490" s="577"/>
      <c r="D490" s="611"/>
      <c r="E490" s="140">
        <v>9</v>
      </c>
      <c r="F490" s="140" t="s">
        <v>355</v>
      </c>
      <c r="G490" s="141">
        <v>445.45000000000005</v>
      </c>
      <c r="H490" s="269">
        <v>5145838</v>
      </c>
      <c r="I490" s="184">
        <f t="shared" si="2"/>
        <v>42.410000000000082</v>
      </c>
      <c r="J490" s="137"/>
      <c r="K490" s="20">
        <v>0</v>
      </c>
      <c r="L490" s="51" t="s">
        <v>318</v>
      </c>
      <c r="M490" s="52">
        <v>50</v>
      </c>
      <c r="N490" s="33" t="s">
        <v>24</v>
      </c>
      <c r="O490" s="66" t="s">
        <v>347</v>
      </c>
      <c r="P490" s="34"/>
      <c r="Q490" s="108"/>
      <c r="R490" s="4"/>
      <c r="S490" s="38"/>
      <c r="T490" s="267"/>
    </row>
    <row r="491" spans="1:20" ht="14.25" customHeight="1" x14ac:dyDescent="0.25">
      <c r="A491" s="29">
        <v>91158</v>
      </c>
      <c r="B491" s="78"/>
      <c r="C491" s="577"/>
      <c r="D491" s="611"/>
      <c r="E491" s="140">
        <v>10</v>
      </c>
      <c r="F491" s="140" t="s">
        <v>356</v>
      </c>
      <c r="G491" s="141">
        <v>487.86</v>
      </c>
      <c r="H491" s="269">
        <v>5635759</v>
      </c>
      <c r="I491" s="184">
        <f t="shared" si="2"/>
        <v>42.409999999999968</v>
      </c>
      <c r="J491" s="137"/>
      <c r="K491" s="20">
        <v>0</v>
      </c>
      <c r="L491" s="51" t="s">
        <v>318</v>
      </c>
      <c r="M491" s="52">
        <v>50</v>
      </c>
      <c r="N491" s="33" t="s">
        <v>24</v>
      </c>
      <c r="O491" s="66" t="s">
        <v>347</v>
      </c>
      <c r="P491" s="34"/>
      <c r="Q491" s="108"/>
      <c r="R491" s="4"/>
      <c r="S491" s="38"/>
      <c r="T491" s="267"/>
    </row>
    <row r="492" spans="1:20" ht="14.25" customHeight="1" x14ac:dyDescent="0.25">
      <c r="A492" s="29">
        <v>91161</v>
      </c>
      <c r="B492" s="78"/>
      <c r="C492" s="577"/>
      <c r="D492" s="611"/>
      <c r="E492" s="140">
        <v>11</v>
      </c>
      <c r="F492" s="140" t="s">
        <v>357</v>
      </c>
      <c r="G492" s="141">
        <v>530.28</v>
      </c>
      <c r="H492" s="269">
        <v>6125795</v>
      </c>
      <c r="I492" s="184">
        <f t="shared" si="2"/>
        <v>42.419999999999959</v>
      </c>
      <c r="J492" s="137"/>
      <c r="K492" s="20">
        <v>0</v>
      </c>
      <c r="L492" s="51" t="s">
        <v>318</v>
      </c>
      <c r="M492" s="52">
        <v>50</v>
      </c>
      <c r="N492" s="33" t="s">
        <v>24</v>
      </c>
      <c r="O492" s="66" t="s">
        <v>347</v>
      </c>
      <c r="P492" s="34"/>
      <c r="Q492" s="108"/>
      <c r="R492" s="4"/>
      <c r="S492" s="38"/>
      <c r="T492" s="267"/>
    </row>
    <row r="493" spans="1:20" ht="14.25" customHeight="1" x14ac:dyDescent="0.25">
      <c r="A493" s="29">
        <v>91164</v>
      </c>
      <c r="B493" s="78"/>
      <c r="C493" s="577"/>
      <c r="D493" s="611"/>
      <c r="E493" s="140">
        <v>12</v>
      </c>
      <c r="F493" s="140" t="s">
        <v>358</v>
      </c>
      <c r="G493" s="141">
        <v>572.68999999999994</v>
      </c>
      <c r="H493" s="269">
        <v>6615715</v>
      </c>
      <c r="I493" s="184">
        <f t="shared" si="2"/>
        <v>42.409999999999968</v>
      </c>
      <c r="J493" s="137"/>
      <c r="K493" s="20">
        <v>0</v>
      </c>
      <c r="L493" s="51" t="s">
        <v>318</v>
      </c>
      <c r="M493" s="52">
        <v>50</v>
      </c>
      <c r="N493" s="33" t="s">
        <v>24</v>
      </c>
      <c r="O493" s="66" t="s">
        <v>347</v>
      </c>
      <c r="P493" s="34"/>
      <c r="Q493" s="108"/>
      <c r="R493" s="4"/>
      <c r="S493" s="38"/>
      <c r="T493" s="267"/>
    </row>
    <row r="494" spans="1:20" ht="14.25" customHeight="1" x14ac:dyDescent="0.25">
      <c r="A494" s="29">
        <v>91167</v>
      </c>
      <c r="B494" s="78"/>
      <c r="C494" s="577"/>
      <c r="D494" s="611"/>
      <c r="E494" s="140">
        <v>13</v>
      </c>
      <c r="F494" s="140" t="s">
        <v>359</v>
      </c>
      <c r="G494" s="141">
        <v>615.1</v>
      </c>
      <c r="H494" s="269">
        <v>7105635</v>
      </c>
      <c r="I494" s="184">
        <f t="shared" si="2"/>
        <v>42.410000000000082</v>
      </c>
      <c r="J494" s="137"/>
      <c r="K494" s="20">
        <v>0</v>
      </c>
      <c r="L494" s="51" t="s">
        <v>318</v>
      </c>
      <c r="M494" s="52">
        <v>50</v>
      </c>
      <c r="N494" s="33" t="s">
        <v>24</v>
      </c>
      <c r="O494" s="66" t="s">
        <v>347</v>
      </c>
      <c r="P494" s="34"/>
      <c r="Q494" s="108"/>
      <c r="R494" s="4"/>
      <c r="S494" s="38"/>
      <c r="T494" s="267"/>
    </row>
    <row r="495" spans="1:20" ht="14.25" customHeight="1" x14ac:dyDescent="0.25">
      <c r="A495" s="29">
        <v>91170</v>
      </c>
      <c r="B495" s="78"/>
      <c r="C495" s="577"/>
      <c r="D495" s="611"/>
      <c r="E495" s="140">
        <v>14</v>
      </c>
      <c r="F495" s="140" t="s">
        <v>365</v>
      </c>
      <c r="G495" s="141">
        <v>657.51</v>
      </c>
      <c r="H495" s="269">
        <v>7595556</v>
      </c>
      <c r="I495" s="184">
        <f t="shared" si="2"/>
        <v>42.409999999999968</v>
      </c>
      <c r="J495" s="137"/>
      <c r="K495" s="20">
        <v>0</v>
      </c>
      <c r="L495" s="51" t="s">
        <v>318</v>
      </c>
      <c r="M495" s="52">
        <v>50</v>
      </c>
      <c r="N495" s="33" t="s">
        <v>24</v>
      </c>
      <c r="O495" s="66" t="s">
        <v>347</v>
      </c>
      <c r="P495" s="34"/>
      <c r="Q495" s="108"/>
      <c r="R495" s="4"/>
      <c r="S495" s="38"/>
      <c r="T495" s="267"/>
    </row>
    <row r="496" spans="1:20" ht="14.25" customHeight="1" thickBot="1" x14ac:dyDescent="0.3">
      <c r="A496" s="29">
        <v>91173</v>
      </c>
      <c r="B496" s="78"/>
      <c r="C496" s="578"/>
      <c r="D496" s="612"/>
      <c r="E496" s="163">
        <v>15</v>
      </c>
      <c r="F496" s="163" t="s">
        <v>361</v>
      </c>
      <c r="G496" s="164">
        <v>699.92</v>
      </c>
      <c r="H496" s="269">
        <v>8085476</v>
      </c>
      <c r="I496" s="185">
        <f t="shared" si="2"/>
        <v>42.409999999999968</v>
      </c>
      <c r="J496" s="137"/>
      <c r="K496" s="20">
        <v>0</v>
      </c>
      <c r="L496" s="51" t="s">
        <v>318</v>
      </c>
      <c r="M496" s="52">
        <v>50</v>
      </c>
      <c r="N496" s="33" t="s">
        <v>24</v>
      </c>
      <c r="O496" s="66" t="s">
        <v>347</v>
      </c>
      <c r="P496" s="34"/>
      <c r="Q496" s="108"/>
      <c r="R496" s="4"/>
      <c r="S496" s="38"/>
      <c r="T496" s="267"/>
    </row>
    <row r="497" spans="1:20" ht="14.25" customHeight="1" x14ac:dyDescent="0.25">
      <c r="A497" s="29"/>
      <c r="B497" s="78"/>
      <c r="C497" s="576">
        <v>91132</v>
      </c>
      <c r="D497" s="527" t="s">
        <v>366</v>
      </c>
      <c r="E497" s="161">
        <v>1</v>
      </c>
      <c r="F497" s="161" t="s">
        <v>346</v>
      </c>
      <c r="G497" s="162">
        <v>127.41</v>
      </c>
      <c r="H497" s="269">
        <v>1471840</v>
      </c>
      <c r="I497" s="175"/>
      <c r="J497" s="15"/>
      <c r="K497" s="20">
        <v>0</v>
      </c>
      <c r="L497" s="51" t="s">
        <v>318</v>
      </c>
      <c r="M497" s="52">
        <v>60</v>
      </c>
      <c r="N497" s="33" t="s">
        <v>24</v>
      </c>
      <c r="O497" s="66" t="s">
        <v>347</v>
      </c>
      <c r="P497" s="34"/>
      <c r="Q4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97" s="25" t="s">
        <v>318</v>
      </c>
      <c r="S497" s="52">
        <v>60</v>
      </c>
      <c r="T497" s="267"/>
    </row>
    <row r="498" spans="1:20" ht="14.25" customHeight="1" x14ac:dyDescent="0.25">
      <c r="A498" s="29">
        <v>91135</v>
      </c>
      <c r="B498" s="78"/>
      <c r="C498" s="577"/>
      <c r="D498" s="528"/>
      <c r="E498" s="140">
        <v>2</v>
      </c>
      <c r="F498" s="140" t="s">
        <v>348</v>
      </c>
      <c r="G498" s="141">
        <v>178.3</v>
      </c>
      <c r="H498" s="269">
        <v>2059722</v>
      </c>
      <c r="I498" s="184">
        <f>+G498-G497</f>
        <v>50.890000000000015</v>
      </c>
      <c r="J498" s="264">
        <v>50.890000000000015</v>
      </c>
      <c r="K498" s="268">
        <v>587881</v>
      </c>
      <c r="L498" s="51" t="s">
        <v>318</v>
      </c>
      <c r="M498" s="52">
        <v>60</v>
      </c>
      <c r="N498" s="33" t="s">
        <v>24</v>
      </c>
      <c r="O498" s="66" t="s">
        <v>347</v>
      </c>
      <c r="P498" s="34"/>
      <c r="Q498" s="108"/>
      <c r="R498" s="4"/>
      <c r="S498" s="38"/>
      <c r="T498" s="267"/>
    </row>
    <row r="499" spans="1:20" ht="14.25" customHeight="1" x14ac:dyDescent="0.25">
      <c r="A499" s="29">
        <v>91138</v>
      </c>
      <c r="B499" s="78"/>
      <c r="C499" s="577"/>
      <c r="D499" s="528"/>
      <c r="E499" s="140">
        <v>3</v>
      </c>
      <c r="F499" s="140" t="s">
        <v>349</v>
      </c>
      <c r="G499" s="141">
        <v>229.19000000000003</v>
      </c>
      <c r="H499" s="269">
        <v>2647603</v>
      </c>
      <c r="I499" s="184">
        <f t="shared" ref="I499:I511" si="3">+G499-G498</f>
        <v>50.890000000000015</v>
      </c>
      <c r="J499" s="137"/>
      <c r="K499" s="20">
        <v>0</v>
      </c>
      <c r="L499" s="51" t="s">
        <v>318</v>
      </c>
      <c r="M499" s="52">
        <v>60</v>
      </c>
      <c r="N499" s="33" t="s">
        <v>24</v>
      </c>
      <c r="O499" s="66" t="s">
        <v>347</v>
      </c>
      <c r="P499" s="34"/>
      <c r="Q499" s="108"/>
      <c r="R499" s="4"/>
      <c r="S499" s="38"/>
      <c r="T499" s="267"/>
    </row>
    <row r="500" spans="1:20" ht="14.25" customHeight="1" x14ac:dyDescent="0.25">
      <c r="A500" s="29">
        <v>91141</v>
      </c>
      <c r="B500" s="78"/>
      <c r="C500" s="577"/>
      <c r="D500" s="528"/>
      <c r="E500" s="140">
        <v>4</v>
      </c>
      <c r="F500" s="140" t="s">
        <v>350</v>
      </c>
      <c r="G500" s="141">
        <v>280.08000000000004</v>
      </c>
      <c r="H500" s="269">
        <v>3235484</v>
      </c>
      <c r="I500" s="184">
        <f t="shared" si="3"/>
        <v>50.890000000000015</v>
      </c>
      <c r="J500" s="137"/>
      <c r="K500" s="20">
        <v>0</v>
      </c>
      <c r="L500" s="51" t="s">
        <v>318</v>
      </c>
      <c r="M500" s="52">
        <v>60</v>
      </c>
      <c r="N500" s="33" t="s">
        <v>24</v>
      </c>
      <c r="O500" s="66" t="s">
        <v>347</v>
      </c>
      <c r="P500" s="34"/>
      <c r="Q500" s="108"/>
      <c r="R500" s="4"/>
      <c r="S500" s="38"/>
      <c r="T500" s="267"/>
    </row>
    <row r="501" spans="1:20" ht="14.25" customHeight="1" x14ac:dyDescent="0.25">
      <c r="A501" s="29">
        <v>91144</v>
      </c>
      <c r="B501" s="78"/>
      <c r="C501" s="577"/>
      <c r="D501" s="528"/>
      <c r="E501" s="140">
        <v>5</v>
      </c>
      <c r="F501" s="140" t="s">
        <v>351</v>
      </c>
      <c r="G501" s="141">
        <v>330.98</v>
      </c>
      <c r="H501" s="269">
        <v>3823481</v>
      </c>
      <c r="I501" s="184">
        <f t="shared" si="3"/>
        <v>50.899999999999977</v>
      </c>
      <c r="J501" s="137"/>
      <c r="K501" s="20">
        <v>0</v>
      </c>
      <c r="L501" s="51" t="s">
        <v>318</v>
      </c>
      <c r="M501" s="52">
        <v>60</v>
      </c>
      <c r="N501" s="33" t="s">
        <v>24</v>
      </c>
      <c r="O501" s="66" t="s">
        <v>347</v>
      </c>
      <c r="P501" s="34"/>
      <c r="Q501" s="108"/>
      <c r="R501" s="4"/>
      <c r="S501" s="38"/>
      <c r="T501" s="267"/>
    </row>
    <row r="502" spans="1:20" ht="14.25" customHeight="1" x14ac:dyDescent="0.25">
      <c r="A502" s="29">
        <v>91147</v>
      </c>
      <c r="B502" s="78"/>
      <c r="C502" s="577"/>
      <c r="D502" s="528"/>
      <c r="E502" s="140">
        <v>6</v>
      </c>
      <c r="F502" s="140" t="s">
        <v>352</v>
      </c>
      <c r="G502" s="141">
        <v>381.87</v>
      </c>
      <c r="H502" s="269">
        <v>4411362</v>
      </c>
      <c r="I502" s="184">
        <f t="shared" si="3"/>
        <v>50.889999999999986</v>
      </c>
      <c r="J502" s="137"/>
      <c r="K502" s="20">
        <v>0</v>
      </c>
      <c r="L502" s="51" t="s">
        <v>318</v>
      </c>
      <c r="M502" s="52">
        <v>60</v>
      </c>
      <c r="N502" s="33" t="s">
        <v>24</v>
      </c>
      <c r="O502" s="66" t="s">
        <v>347</v>
      </c>
      <c r="P502" s="34"/>
      <c r="Q502" s="108"/>
      <c r="R502" s="4"/>
      <c r="S502" s="38"/>
      <c r="T502" s="267"/>
    </row>
    <row r="503" spans="1:20" ht="14.25" customHeight="1" x14ac:dyDescent="0.25">
      <c r="A503" s="29">
        <v>91150</v>
      </c>
      <c r="B503" s="78"/>
      <c r="C503" s="577"/>
      <c r="D503" s="528"/>
      <c r="E503" s="140">
        <v>7</v>
      </c>
      <c r="F503" s="140" t="s">
        <v>353</v>
      </c>
      <c r="G503" s="141">
        <v>432.77</v>
      </c>
      <c r="H503" s="269">
        <v>4999359</v>
      </c>
      <c r="I503" s="184">
        <f t="shared" si="3"/>
        <v>50.899999999999977</v>
      </c>
      <c r="J503" s="137"/>
      <c r="K503" s="20">
        <v>0</v>
      </c>
      <c r="L503" s="51" t="s">
        <v>318</v>
      </c>
      <c r="M503" s="52">
        <v>60</v>
      </c>
      <c r="N503" s="33" t="s">
        <v>24</v>
      </c>
      <c r="O503" s="66" t="s">
        <v>347</v>
      </c>
      <c r="P503" s="34"/>
      <c r="Q503" s="108"/>
      <c r="R503" s="4"/>
      <c r="S503" s="38"/>
      <c r="T503" s="267"/>
    </row>
    <row r="504" spans="1:20" ht="14.25" customHeight="1" x14ac:dyDescent="0.25">
      <c r="A504" s="29">
        <v>91153</v>
      </c>
      <c r="B504" s="78"/>
      <c r="C504" s="577"/>
      <c r="D504" s="528"/>
      <c r="E504" s="140">
        <v>8</v>
      </c>
      <c r="F504" s="140" t="s">
        <v>354</v>
      </c>
      <c r="G504" s="141">
        <v>483.65999999999997</v>
      </c>
      <c r="H504" s="269">
        <v>5587240</v>
      </c>
      <c r="I504" s="184">
        <f t="shared" si="3"/>
        <v>50.889999999999986</v>
      </c>
      <c r="J504" s="137"/>
      <c r="K504" s="20">
        <v>0</v>
      </c>
      <c r="L504" s="51" t="s">
        <v>318</v>
      </c>
      <c r="M504" s="52">
        <v>60</v>
      </c>
      <c r="N504" s="33" t="s">
        <v>24</v>
      </c>
      <c r="O504" s="66" t="s">
        <v>347</v>
      </c>
      <c r="P504" s="34"/>
      <c r="Q504" s="108"/>
      <c r="R504" s="4"/>
      <c r="S504" s="38"/>
      <c r="T504" s="267"/>
    </row>
    <row r="505" spans="1:20" ht="14.25" customHeight="1" x14ac:dyDescent="0.25">
      <c r="A505" s="29">
        <v>91156</v>
      </c>
      <c r="B505" s="78"/>
      <c r="C505" s="577"/>
      <c r="D505" s="528"/>
      <c r="E505" s="140">
        <v>9</v>
      </c>
      <c r="F505" s="140" t="s">
        <v>355</v>
      </c>
      <c r="G505" s="141">
        <v>534.56000000000006</v>
      </c>
      <c r="H505" s="269">
        <v>6175237</v>
      </c>
      <c r="I505" s="184">
        <f t="shared" si="3"/>
        <v>50.900000000000091</v>
      </c>
      <c r="J505" s="137"/>
      <c r="K505" s="20">
        <v>0</v>
      </c>
      <c r="L505" s="51" t="s">
        <v>318</v>
      </c>
      <c r="M505" s="52">
        <v>60</v>
      </c>
      <c r="N505" s="33" t="s">
        <v>24</v>
      </c>
      <c r="O505" s="66" t="s">
        <v>347</v>
      </c>
      <c r="P505" s="34"/>
      <c r="Q505" s="108"/>
      <c r="R505" s="4"/>
      <c r="S505" s="38"/>
      <c r="T505" s="267"/>
    </row>
    <row r="506" spans="1:20" ht="14.25" customHeight="1" x14ac:dyDescent="0.25">
      <c r="A506" s="29">
        <v>91159</v>
      </c>
      <c r="B506" s="78"/>
      <c r="C506" s="577"/>
      <c r="D506" s="528"/>
      <c r="E506" s="140">
        <v>10</v>
      </c>
      <c r="F506" s="140" t="s">
        <v>356</v>
      </c>
      <c r="G506" s="141">
        <v>585.44999999999993</v>
      </c>
      <c r="H506" s="269">
        <v>6763118</v>
      </c>
      <c r="I506" s="184">
        <f t="shared" si="3"/>
        <v>50.889999999999873</v>
      </c>
      <c r="J506" s="137"/>
      <c r="K506" s="20">
        <v>0</v>
      </c>
      <c r="L506" s="51" t="s">
        <v>318</v>
      </c>
      <c r="M506" s="52">
        <v>60</v>
      </c>
      <c r="N506" s="33" t="s">
        <v>24</v>
      </c>
      <c r="O506" s="66" t="s">
        <v>347</v>
      </c>
      <c r="P506" s="34"/>
      <c r="Q506" s="108"/>
      <c r="R506" s="4"/>
      <c r="S506" s="38"/>
      <c r="T506" s="267"/>
    </row>
    <row r="507" spans="1:20" ht="14.25" customHeight="1" x14ac:dyDescent="0.25">
      <c r="A507" s="29">
        <v>91162</v>
      </c>
      <c r="B507" s="78"/>
      <c r="C507" s="577"/>
      <c r="D507" s="528"/>
      <c r="E507" s="140">
        <v>11</v>
      </c>
      <c r="F507" s="140" t="s">
        <v>357</v>
      </c>
      <c r="G507" s="141">
        <v>636.35</v>
      </c>
      <c r="H507" s="269">
        <v>7351115</v>
      </c>
      <c r="I507" s="184">
        <f t="shared" si="3"/>
        <v>50.900000000000091</v>
      </c>
      <c r="J507" s="137"/>
      <c r="K507" s="20">
        <v>0</v>
      </c>
      <c r="L507" s="51" t="s">
        <v>318</v>
      </c>
      <c r="M507" s="52">
        <v>60</v>
      </c>
      <c r="N507" s="33" t="s">
        <v>24</v>
      </c>
      <c r="O507" s="66" t="s">
        <v>347</v>
      </c>
      <c r="P507" s="34"/>
      <c r="Q507" s="108"/>
      <c r="R507" s="4"/>
      <c r="S507" s="38"/>
      <c r="T507" s="267"/>
    </row>
    <row r="508" spans="1:20" ht="14.25" customHeight="1" x14ac:dyDescent="0.25">
      <c r="A508" s="29">
        <v>91165</v>
      </c>
      <c r="B508" s="78"/>
      <c r="C508" s="577"/>
      <c r="D508" s="528"/>
      <c r="E508" s="140">
        <v>12</v>
      </c>
      <c r="F508" s="140" t="s">
        <v>358</v>
      </c>
      <c r="G508" s="141">
        <v>687.24</v>
      </c>
      <c r="H508" s="269">
        <v>7938996</v>
      </c>
      <c r="I508" s="184">
        <f t="shared" si="3"/>
        <v>50.889999999999986</v>
      </c>
      <c r="J508" s="137"/>
      <c r="K508" s="20">
        <v>0</v>
      </c>
      <c r="L508" s="51" t="s">
        <v>318</v>
      </c>
      <c r="M508" s="52">
        <v>60</v>
      </c>
      <c r="N508" s="33" t="s">
        <v>24</v>
      </c>
      <c r="O508" s="66" t="s">
        <v>347</v>
      </c>
      <c r="P508" s="34"/>
      <c r="Q508" s="108"/>
      <c r="R508" s="4"/>
      <c r="S508" s="38"/>
      <c r="T508" s="267"/>
    </row>
    <row r="509" spans="1:20" ht="14.25" customHeight="1" x14ac:dyDescent="0.25">
      <c r="A509" s="29">
        <v>91168</v>
      </c>
      <c r="B509" s="78"/>
      <c r="C509" s="577"/>
      <c r="D509" s="528"/>
      <c r="E509" s="140">
        <v>13</v>
      </c>
      <c r="F509" s="140" t="s">
        <v>359</v>
      </c>
      <c r="G509" s="141">
        <v>738.13</v>
      </c>
      <c r="H509" s="269">
        <v>8526878</v>
      </c>
      <c r="I509" s="184">
        <f t="shared" si="3"/>
        <v>50.889999999999986</v>
      </c>
      <c r="J509" s="137"/>
      <c r="K509" s="20">
        <v>0</v>
      </c>
      <c r="L509" s="51" t="s">
        <v>318</v>
      </c>
      <c r="M509" s="52">
        <v>60</v>
      </c>
      <c r="N509" s="33" t="s">
        <v>24</v>
      </c>
      <c r="O509" s="66" t="s">
        <v>347</v>
      </c>
      <c r="P509" s="34"/>
      <c r="Q509" s="108"/>
      <c r="R509" s="4"/>
      <c r="S509" s="38"/>
      <c r="T509" s="267"/>
    </row>
    <row r="510" spans="1:20" ht="14.25" customHeight="1" x14ac:dyDescent="0.25">
      <c r="A510" s="29">
        <v>91171</v>
      </c>
      <c r="B510" s="78"/>
      <c r="C510" s="577"/>
      <c r="D510" s="528"/>
      <c r="E510" s="140">
        <v>14</v>
      </c>
      <c r="F510" s="140" t="s">
        <v>360</v>
      </c>
      <c r="G510" s="141">
        <v>789.03</v>
      </c>
      <c r="H510" s="269">
        <v>9114875</v>
      </c>
      <c r="I510" s="188">
        <f t="shared" si="3"/>
        <v>50.899999999999977</v>
      </c>
      <c r="J510" s="137"/>
      <c r="K510" s="20">
        <v>0</v>
      </c>
      <c r="L510" s="51" t="s">
        <v>318</v>
      </c>
      <c r="M510" s="52">
        <v>60</v>
      </c>
      <c r="N510" s="33" t="s">
        <v>24</v>
      </c>
      <c r="O510" s="66" t="s">
        <v>347</v>
      </c>
      <c r="P510" s="34"/>
      <c r="Q510" s="108"/>
      <c r="R510" s="4"/>
      <c r="S510" s="38"/>
      <c r="T510" s="267"/>
    </row>
    <row r="511" spans="1:20" ht="14.25" customHeight="1" thickBot="1" x14ac:dyDescent="0.3">
      <c r="A511" s="29">
        <v>91174</v>
      </c>
      <c r="B511" s="78"/>
      <c r="C511" s="578"/>
      <c r="D511" s="529"/>
      <c r="E511" s="163">
        <v>15</v>
      </c>
      <c r="F511" s="163" t="s">
        <v>361</v>
      </c>
      <c r="G511" s="164">
        <v>839.92</v>
      </c>
      <c r="H511" s="269">
        <v>9702756</v>
      </c>
      <c r="I511" s="184">
        <f t="shared" si="3"/>
        <v>50.889999999999986</v>
      </c>
      <c r="J511" s="137"/>
      <c r="K511" s="20">
        <v>0</v>
      </c>
      <c r="L511" s="51" t="s">
        <v>318</v>
      </c>
      <c r="M511" s="52">
        <v>60</v>
      </c>
      <c r="N511" s="33" t="s">
        <v>24</v>
      </c>
      <c r="O511" s="66" t="s">
        <v>347</v>
      </c>
      <c r="P511" s="34"/>
      <c r="Q511" s="108"/>
      <c r="R511" s="4"/>
      <c r="S511" s="38"/>
      <c r="T511" s="267"/>
    </row>
    <row r="512" spans="1:20" ht="14.25" customHeight="1" x14ac:dyDescent="0.25">
      <c r="A512" s="29"/>
      <c r="B512" s="78"/>
      <c r="C512" s="532">
        <v>92130</v>
      </c>
      <c r="D512" s="521" t="s">
        <v>367</v>
      </c>
      <c r="E512" s="161">
        <v>1</v>
      </c>
      <c r="F512" s="161" t="s">
        <v>346</v>
      </c>
      <c r="G512" s="162">
        <v>148.61000000000001</v>
      </c>
      <c r="H512" s="269">
        <v>1716743</v>
      </c>
      <c r="I512" s="175"/>
      <c r="J512" s="15"/>
      <c r="K512" s="20">
        <v>0</v>
      </c>
      <c r="L512" s="51" t="s">
        <v>318</v>
      </c>
      <c r="M512" s="52">
        <v>70</v>
      </c>
      <c r="N512" s="33" t="s">
        <v>24</v>
      </c>
      <c r="O512" s="66" t="s">
        <v>368</v>
      </c>
      <c r="P512" s="34"/>
      <c r="Q5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12" s="25" t="s">
        <v>318</v>
      </c>
      <c r="S512" s="52">
        <v>70</v>
      </c>
      <c r="T512" s="267"/>
    </row>
    <row r="513" spans="1:20" ht="14.25" customHeight="1" x14ac:dyDescent="0.25">
      <c r="A513" s="29">
        <v>92133</v>
      </c>
      <c r="B513" s="78"/>
      <c r="C513" s="533"/>
      <c r="D513" s="531"/>
      <c r="E513" s="140">
        <v>2</v>
      </c>
      <c r="F513" s="140" t="s">
        <v>348</v>
      </c>
      <c r="G513" s="141">
        <v>207.99</v>
      </c>
      <c r="H513" s="269">
        <v>2402700</v>
      </c>
      <c r="I513" s="184">
        <f>+G513-G512</f>
        <v>59.379999999999995</v>
      </c>
      <c r="J513" s="264">
        <v>59.379999999999995</v>
      </c>
      <c r="K513" s="268">
        <v>685958</v>
      </c>
      <c r="L513" s="51" t="s">
        <v>318</v>
      </c>
      <c r="M513" s="52">
        <v>70</v>
      </c>
      <c r="N513" s="33" t="s">
        <v>24</v>
      </c>
      <c r="O513" s="66" t="s">
        <v>369</v>
      </c>
      <c r="P513" s="34"/>
      <c r="Q513" s="108"/>
      <c r="R513" s="4"/>
      <c r="S513" s="38"/>
      <c r="T513" s="267"/>
    </row>
    <row r="514" spans="1:20" ht="14.25" customHeight="1" x14ac:dyDescent="0.25">
      <c r="A514" s="29">
        <v>92136</v>
      </c>
      <c r="B514" s="78"/>
      <c r="C514" s="533"/>
      <c r="D514" s="531"/>
      <c r="E514" s="140">
        <v>3</v>
      </c>
      <c r="F514" s="140" t="s">
        <v>349</v>
      </c>
      <c r="G514" s="141">
        <v>267.37</v>
      </c>
      <c r="H514" s="269">
        <v>3088658</v>
      </c>
      <c r="I514" s="184">
        <f t="shared" ref="I514:I526" si="4">+G514-G513</f>
        <v>59.379999999999995</v>
      </c>
      <c r="J514" s="137"/>
      <c r="K514" s="20">
        <v>0</v>
      </c>
      <c r="L514" s="51" t="s">
        <v>318</v>
      </c>
      <c r="M514" s="52">
        <v>70</v>
      </c>
      <c r="N514" s="33" t="s">
        <v>24</v>
      </c>
      <c r="O514" s="66" t="s">
        <v>370</v>
      </c>
      <c r="P514" s="34"/>
      <c r="Q514" s="108"/>
      <c r="R514" s="4"/>
      <c r="S514" s="38"/>
      <c r="T514" s="267"/>
    </row>
    <row r="515" spans="1:20" ht="14.25" customHeight="1" x14ac:dyDescent="0.25">
      <c r="A515" s="29">
        <v>92139</v>
      </c>
      <c r="B515" s="78"/>
      <c r="C515" s="533"/>
      <c r="D515" s="531"/>
      <c r="E515" s="140">
        <v>4</v>
      </c>
      <c r="F515" s="140" t="s">
        <v>350</v>
      </c>
      <c r="G515" s="141">
        <v>326.75</v>
      </c>
      <c r="H515" s="269">
        <v>3774616</v>
      </c>
      <c r="I515" s="184">
        <f t="shared" si="4"/>
        <v>59.379999999999995</v>
      </c>
      <c r="J515" s="137"/>
      <c r="K515" s="20">
        <v>0</v>
      </c>
      <c r="L515" s="51" t="s">
        <v>318</v>
      </c>
      <c r="M515" s="52">
        <v>70</v>
      </c>
      <c r="N515" s="33" t="s">
        <v>24</v>
      </c>
      <c r="O515" s="66" t="s">
        <v>371</v>
      </c>
      <c r="P515" s="34"/>
      <c r="Q515" s="108"/>
      <c r="R515" s="4"/>
      <c r="S515" s="38"/>
      <c r="T515" s="267"/>
    </row>
    <row r="516" spans="1:20" ht="14.25" customHeight="1" x14ac:dyDescent="0.25">
      <c r="A516" s="29">
        <v>92142</v>
      </c>
      <c r="B516" s="78"/>
      <c r="C516" s="533"/>
      <c r="D516" s="531"/>
      <c r="E516" s="140">
        <v>5</v>
      </c>
      <c r="F516" s="140" t="s">
        <v>351</v>
      </c>
      <c r="G516" s="141">
        <v>386.12</v>
      </c>
      <c r="H516" s="269">
        <v>4460458</v>
      </c>
      <c r="I516" s="184">
        <f t="shared" si="4"/>
        <v>59.370000000000005</v>
      </c>
      <c r="J516" s="137"/>
      <c r="K516" s="20">
        <v>0</v>
      </c>
      <c r="L516" s="51" t="s">
        <v>318</v>
      </c>
      <c r="M516" s="52">
        <v>70</v>
      </c>
      <c r="N516" s="33" t="s">
        <v>24</v>
      </c>
      <c r="O516" s="66" t="s">
        <v>372</v>
      </c>
      <c r="P516" s="34"/>
      <c r="Q516" s="108"/>
      <c r="R516" s="4"/>
      <c r="S516" s="38"/>
      <c r="T516" s="267"/>
    </row>
    <row r="517" spans="1:20" ht="14.25" customHeight="1" x14ac:dyDescent="0.25">
      <c r="A517" s="29">
        <v>92145</v>
      </c>
      <c r="B517" s="78"/>
      <c r="C517" s="533"/>
      <c r="D517" s="531"/>
      <c r="E517" s="140">
        <v>6</v>
      </c>
      <c r="F517" s="140" t="s">
        <v>352</v>
      </c>
      <c r="G517" s="141">
        <v>445.5</v>
      </c>
      <c r="H517" s="269">
        <v>5146416</v>
      </c>
      <c r="I517" s="184">
        <f t="shared" si="4"/>
        <v>59.379999999999995</v>
      </c>
      <c r="J517" s="137"/>
      <c r="K517" s="20">
        <v>0</v>
      </c>
      <c r="L517" s="51" t="s">
        <v>318</v>
      </c>
      <c r="M517" s="52">
        <v>70</v>
      </c>
      <c r="N517" s="33" t="s">
        <v>24</v>
      </c>
      <c r="O517" s="66" t="s">
        <v>373</v>
      </c>
      <c r="P517" s="34"/>
      <c r="Q517" s="108"/>
      <c r="R517" s="4"/>
      <c r="S517" s="38"/>
      <c r="T517" s="267"/>
    </row>
    <row r="518" spans="1:20" ht="14.25" customHeight="1" x14ac:dyDescent="0.25">
      <c r="A518" s="29">
        <v>92148</v>
      </c>
      <c r="B518" s="78"/>
      <c r="C518" s="533"/>
      <c r="D518" s="531"/>
      <c r="E518" s="140">
        <v>7</v>
      </c>
      <c r="F518" s="140" t="s">
        <v>353</v>
      </c>
      <c r="G518" s="141">
        <v>504.88</v>
      </c>
      <c r="H518" s="269">
        <v>5832374</v>
      </c>
      <c r="I518" s="184">
        <f t="shared" si="4"/>
        <v>59.379999999999995</v>
      </c>
      <c r="J518" s="137"/>
      <c r="K518" s="20">
        <v>0</v>
      </c>
      <c r="L518" s="51" t="s">
        <v>318</v>
      </c>
      <c r="M518" s="52">
        <v>70</v>
      </c>
      <c r="N518" s="33" t="s">
        <v>24</v>
      </c>
      <c r="O518" s="66" t="s">
        <v>374</v>
      </c>
      <c r="P518" s="34"/>
      <c r="Q518" s="108"/>
      <c r="R518" s="4"/>
      <c r="S518" s="38"/>
      <c r="T518" s="267"/>
    </row>
    <row r="519" spans="1:20" ht="14.25" customHeight="1" x14ac:dyDescent="0.25">
      <c r="A519" s="29">
        <v>92151</v>
      </c>
      <c r="B519" s="78"/>
      <c r="C519" s="533"/>
      <c r="D519" s="531"/>
      <c r="E519" s="140">
        <v>8</v>
      </c>
      <c r="F519" s="140" t="s">
        <v>354</v>
      </c>
      <c r="G519" s="141">
        <v>564.25</v>
      </c>
      <c r="H519" s="269">
        <v>6518216</v>
      </c>
      <c r="I519" s="184">
        <f t="shared" si="4"/>
        <v>59.370000000000005</v>
      </c>
      <c r="J519" s="137"/>
      <c r="K519" s="20">
        <v>0</v>
      </c>
      <c r="L519" s="51" t="s">
        <v>318</v>
      </c>
      <c r="M519" s="52">
        <v>70</v>
      </c>
      <c r="N519" s="33" t="s">
        <v>24</v>
      </c>
      <c r="O519" s="66" t="s">
        <v>375</v>
      </c>
      <c r="P519" s="34"/>
      <c r="Q519" s="108"/>
      <c r="R519" s="4"/>
      <c r="S519" s="38"/>
      <c r="T519" s="267"/>
    </row>
    <row r="520" spans="1:20" ht="14.25" customHeight="1" x14ac:dyDescent="0.25">
      <c r="A520" s="29">
        <v>92154</v>
      </c>
      <c r="B520" s="78"/>
      <c r="C520" s="533"/>
      <c r="D520" s="531"/>
      <c r="E520" s="140">
        <v>9</v>
      </c>
      <c r="F520" s="140" t="s">
        <v>355</v>
      </c>
      <c r="G520" s="141">
        <v>623.63</v>
      </c>
      <c r="H520" s="269">
        <v>7204174</v>
      </c>
      <c r="I520" s="184">
        <f t="shared" si="4"/>
        <v>59.379999999999995</v>
      </c>
      <c r="J520" s="137"/>
      <c r="K520" s="20">
        <v>0</v>
      </c>
      <c r="L520" s="51" t="s">
        <v>318</v>
      </c>
      <c r="M520" s="52">
        <v>70</v>
      </c>
      <c r="N520" s="33" t="s">
        <v>24</v>
      </c>
      <c r="O520" s="66" t="s">
        <v>376</v>
      </c>
      <c r="P520" s="34"/>
      <c r="Q520" s="108"/>
      <c r="R520" s="4"/>
      <c r="S520" s="38"/>
      <c r="T520" s="267"/>
    </row>
    <row r="521" spans="1:20" ht="14.25" customHeight="1" x14ac:dyDescent="0.25">
      <c r="A521" s="29">
        <v>92157</v>
      </c>
      <c r="B521" s="78"/>
      <c r="C521" s="533"/>
      <c r="D521" s="531"/>
      <c r="E521" s="140">
        <v>10</v>
      </c>
      <c r="F521" s="140" t="s">
        <v>356</v>
      </c>
      <c r="G521" s="141">
        <v>683.01</v>
      </c>
      <c r="H521" s="269">
        <v>7890132</v>
      </c>
      <c r="I521" s="184">
        <f t="shared" si="4"/>
        <v>59.379999999999995</v>
      </c>
      <c r="J521" s="137"/>
      <c r="K521" s="20">
        <v>0</v>
      </c>
      <c r="L521" s="51" t="s">
        <v>318</v>
      </c>
      <c r="M521" s="52">
        <v>70</v>
      </c>
      <c r="N521" s="33" t="s">
        <v>24</v>
      </c>
      <c r="O521" s="66" t="s">
        <v>377</v>
      </c>
      <c r="P521" s="34"/>
      <c r="Q521" s="108"/>
      <c r="R521" s="4"/>
      <c r="S521" s="38"/>
      <c r="T521" s="267"/>
    </row>
    <row r="522" spans="1:20" ht="14.25" customHeight="1" x14ac:dyDescent="0.25">
      <c r="A522" s="29">
        <v>92160</v>
      </c>
      <c r="B522" s="78"/>
      <c r="C522" s="533"/>
      <c r="D522" s="531"/>
      <c r="E522" s="140">
        <v>11</v>
      </c>
      <c r="F522" s="140" t="s">
        <v>357</v>
      </c>
      <c r="G522" s="141">
        <v>742.38</v>
      </c>
      <c r="H522" s="269">
        <v>8575974</v>
      </c>
      <c r="I522" s="184">
        <f t="shared" si="4"/>
        <v>59.370000000000005</v>
      </c>
      <c r="J522" s="137"/>
      <c r="K522" s="20">
        <v>0</v>
      </c>
      <c r="L522" s="51" t="s">
        <v>318</v>
      </c>
      <c r="M522" s="52">
        <v>70</v>
      </c>
      <c r="N522" s="33" t="s">
        <v>24</v>
      </c>
      <c r="O522" s="66" t="s">
        <v>378</v>
      </c>
      <c r="P522" s="34"/>
      <c r="Q522" s="108"/>
      <c r="R522" s="4"/>
      <c r="S522" s="38"/>
      <c r="T522" s="267"/>
    </row>
    <row r="523" spans="1:20" ht="14.25" customHeight="1" x14ac:dyDescent="0.25">
      <c r="A523" s="29">
        <v>92163</v>
      </c>
      <c r="B523" s="78"/>
      <c r="C523" s="533"/>
      <c r="D523" s="531"/>
      <c r="E523" s="140">
        <v>12</v>
      </c>
      <c r="F523" s="140" t="s">
        <v>358</v>
      </c>
      <c r="G523" s="141">
        <v>801.76</v>
      </c>
      <c r="H523" s="269">
        <v>9261932</v>
      </c>
      <c r="I523" s="184">
        <f t="shared" si="4"/>
        <v>59.379999999999995</v>
      </c>
      <c r="J523" s="137"/>
      <c r="K523" s="20">
        <v>0</v>
      </c>
      <c r="L523" s="51" t="s">
        <v>318</v>
      </c>
      <c r="M523" s="52">
        <v>70</v>
      </c>
      <c r="N523" s="33" t="s">
        <v>24</v>
      </c>
      <c r="O523" s="66" t="s">
        <v>379</v>
      </c>
      <c r="P523" s="34"/>
      <c r="Q523" s="108"/>
      <c r="R523" s="4"/>
      <c r="S523" s="38"/>
      <c r="T523" s="267"/>
    </row>
    <row r="524" spans="1:20" ht="14.25" customHeight="1" x14ac:dyDescent="0.25">
      <c r="A524" s="29">
        <v>92166</v>
      </c>
      <c r="B524" s="78"/>
      <c r="C524" s="533"/>
      <c r="D524" s="531"/>
      <c r="E524" s="140">
        <v>13</v>
      </c>
      <c r="F524" s="140" t="s">
        <v>359</v>
      </c>
      <c r="G524" s="141">
        <v>861.14</v>
      </c>
      <c r="H524" s="269">
        <v>9947889</v>
      </c>
      <c r="I524" s="184">
        <f t="shared" si="4"/>
        <v>59.379999999999995</v>
      </c>
      <c r="J524" s="137"/>
      <c r="K524" s="20">
        <v>0</v>
      </c>
      <c r="L524" s="51" t="s">
        <v>318</v>
      </c>
      <c r="M524" s="52">
        <v>70</v>
      </c>
      <c r="N524" s="33" t="s">
        <v>24</v>
      </c>
      <c r="O524" s="66" t="s">
        <v>380</v>
      </c>
      <c r="P524" s="34"/>
      <c r="Q524" s="108"/>
      <c r="R524" s="4"/>
      <c r="S524" s="38"/>
      <c r="T524" s="267"/>
    </row>
    <row r="525" spans="1:20" ht="14.25" customHeight="1" x14ac:dyDescent="0.25">
      <c r="A525" s="29">
        <v>92169</v>
      </c>
      <c r="B525" s="78"/>
      <c r="C525" s="533"/>
      <c r="D525" s="531"/>
      <c r="E525" s="140">
        <v>14</v>
      </c>
      <c r="F525" s="140" t="s">
        <v>360</v>
      </c>
      <c r="G525" s="141">
        <v>920.51</v>
      </c>
      <c r="H525" s="269">
        <v>10633732</v>
      </c>
      <c r="I525" s="184">
        <f t="shared" si="4"/>
        <v>59.370000000000005</v>
      </c>
      <c r="J525" s="137"/>
      <c r="K525" s="20">
        <v>0</v>
      </c>
      <c r="L525" s="51" t="s">
        <v>318</v>
      </c>
      <c r="M525" s="52">
        <v>70</v>
      </c>
      <c r="N525" s="33" t="s">
        <v>24</v>
      </c>
      <c r="O525" s="66" t="s">
        <v>381</v>
      </c>
      <c r="P525" s="34"/>
      <c r="Q525" s="108"/>
      <c r="R525" s="4"/>
      <c r="S525" s="38"/>
      <c r="T525" s="267"/>
    </row>
    <row r="526" spans="1:20" ht="14.25" customHeight="1" thickBot="1" x14ac:dyDescent="0.3">
      <c r="A526" s="29">
        <v>92172</v>
      </c>
      <c r="B526" s="78"/>
      <c r="C526" s="534"/>
      <c r="D526" s="522"/>
      <c r="E526" s="163">
        <v>15</v>
      </c>
      <c r="F526" s="163" t="s">
        <v>382</v>
      </c>
      <c r="G526" s="164">
        <v>979.89</v>
      </c>
      <c r="H526" s="269">
        <v>11319689</v>
      </c>
      <c r="I526" s="185">
        <f t="shared" si="4"/>
        <v>59.379999999999995</v>
      </c>
      <c r="J526" s="137"/>
      <c r="K526" s="20">
        <v>0</v>
      </c>
      <c r="L526" s="51" t="s">
        <v>318</v>
      </c>
      <c r="M526" s="52">
        <v>70</v>
      </c>
      <c r="N526" s="33" t="s">
        <v>24</v>
      </c>
      <c r="O526" s="66" t="s">
        <v>383</v>
      </c>
      <c r="P526" s="34"/>
      <c r="Q526" s="108"/>
      <c r="R526" s="4"/>
      <c r="S526" s="38"/>
      <c r="T526" s="267"/>
    </row>
    <row r="527" spans="1:20" ht="14.25" customHeight="1" x14ac:dyDescent="0.25">
      <c r="A527" s="29"/>
      <c r="B527" s="78"/>
      <c r="C527" s="533">
        <v>92131</v>
      </c>
      <c r="D527" s="528" t="s">
        <v>384</v>
      </c>
      <c r="E527" s="151">
        <v>1</v>
      </c>
      <c r="F527" s="151" t="s">
        <v>346</v>
      </c>
      <c r="G527" s="195">
        <v>169.82</v>
      </c>
      <c r="H527" s="269">
        <v>1961761</v>
      </c>
      <c r="I527" s="175"/>
      <c r="J527" s="15"/>
      <c r="K527" s="20">
        <v>0</v>
      </c>
      <c r="L527" s="51" t="s">
        <v>318</v>
      </c>
      <c r="M527" s="52">
        <v>80</v>
      </c>
      <c r="N527" s="33" t="s">
        <v>24</v>
      </c>
      <c r="O527" s="66" t="s">
        <v>385</v>
      </c>
      <c r="P527" s="34"/>
      <c r="Q5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27" s="25" t="s">
        <v>318</v>
      </c>
      <c r="S527" s="52">
        <v>80</v>
      </c>
      <c r="T527" s="267"/>
    </row>
    <row r="528" spans="1:20" ht="14.25" customHeight="1" x14ac:dyDescent="0.25">
      <c r="A528" s="29">
        <v>92134</v>
      </c>
      <c r="B528" s="78"/>
      <c r="C528" s="533"/>
      <c r="D528" s="528"/>
      <c r="E528" s="140">
        <v>2</v>
      </c>
      <c r="F528" s="140" t="s">
        <v>348</v>
      </c>
      <c r="G528" s="141">
        <v>237.72</v>
      </c>
      <c r="H528" s="269">
        <v>2746141</v>
      </c>
      <c r="I528" s="184">
        <f t="shared" ref="I528:I541" si="5">+G528-G527</f>
        <v>67.900000000000006</v>
      </c>
      <c r="J528" s="264">
        <v>67.900000000000006</v>
      </c>
      <c r="K528" s="268">
        <v>784381</v>
      </c>
      <c r="L528" s="51" t="s">
        <v>318</v>
      </c>
      <c r="M528" s="52">
        <v>80</v>
      </c>
      <c r="N528" s="33" t="s">
        <v>24</v>
      </c>
      <c r="O528" s="66" t="s">
        <v>386</v>
      </c>
      <c r="P528" s="34"/>
      <c r="Q528" s="108"/>
      <c r="R528" s="4"/>
      <c r="S528" s="38"/>
      <c r="T528" s="267"/>
    </row>
    <row r="529" spans="1:20" ht="14.25" customHeight="1" x14ac:dyDescent="0.25">
      <c r="A529" s="29">
        <v>92137</v>
      </c>
      <c r="B529" s="78"/>
      <c r="C529" s="533"/>
      <c r="D529" s="528"/>
      <c r="E529" s="140">
        <v>3</v>
      </c>
      <c r="F529" s="140" t="s">
        <v>349</v>
      </c>
      <c r="G529" s="141">
        <v>305.62</v>
      </c>
      <c r="H529" s="269">
        <v>3530522</v>
      </c>
      <c r="I529" s="184">
        <f t="shared" si="5"/>
        <v>67.900000000000006</v>
      </c>
      <c r="J529" s="137"/>
      <c r="K529" s="20">
        <v>0</v>
      </c>
      <c r="L529" s="51" t="s">
        <v>318</v>
      </c>
      <c r="M529" s="52">
        <v>80</v>
      </c>
      <c r="N529" s="33" t="s">
        <v>24</v>
      </c>
      <c r="O529" s="66" t="s">
        <v>387</v>
      </c>
      <c r="P529" s="34"/>
      <c r="Q529" s="108"/>
      <c r="R529" s="4"/>
      <c r="S529" s="38"/>
      <c r="T529" s="267"/>
    </row>
    <row r="530" spans="1:20" ht="14.25" customHeight="1" x14ac:dyDescent="0.25">
      <c r="A530" s="29">
        <v>92140</v>
      </c>
      <c r="B530" s="78"/>
      <c r="C530" s="533"/>
      <c r="D530" s="528"/>
      <c r="E530" s="140">
        <v>4</v>
      </c>
      <c r="F530" s="140" t="s">
        <v>350</v>
      </c>
      <c r="G530" s="141">
        <v>373.52</v>
      </c>
      <c r="H530" s="269">
        <v>4314903</v>
      </c>
      <c r="I530" s="184">
        <f t="shared" si="5"/>
        <v>67.899999999999977</v>
      </c>
      <c r="J530" s="137"/>
      <c r="K530" s="20">
        <v>0</v>
      </c>
      <c r="L530" s="51" t="s">
        <v>318</v>
      </c>
      <c r="M530" s="52">
        <v>80</v>
      </c>
      <c r="N530" s="33" t="s">
        <v>24</v>
      </c>
      <c r="O530" s="66" t="s">
        <v>388</v>
      </c>
      <c r="P530" s="34"/>
      <c r="Q530" s="108"/>
      <c r="R530" s="4"/>
      <c r="S530" s="38"/>
      <c r="T530" s="267"/>
    </row>
    <row r="531" spans="1:20" ht="14.25" customHeight="1" x14ac:dyDescent="0.25">
      <c r="A531" s="29">
        <v>92143</v>
      </c>
      <c r="B531" s="78"/>
      <c r="C531" s="533"/>
      <c r="D531" s="528"/>
      <c r="E531" s="140">
        <v>5</v>
      </c>
      <c r="F531" s="140" t="s">
        <v>351</v>
      </c>
      <c r="G531" s="141">
        <v>441.41999999999996</v>
      </c>
      <c r="H531" s="269">
        <v>5099284</v>
      </c>
      <c r="I531" s="184">
        <f t="shared" si="5"/>
        <v>67.899999999999977</v>
      </c>
      <c r="J531" s="137"/>
      <c r="K531" s="20">
        <v>0</v>
      </c>
      <c r="L531" s="51" t="s">
        <v>318</v>
      </c>
      <c r="M531" s="52">
        <v>80</v>
      </c>
      <c r="N531" s="33" t="s">
        <v>24</v>
      </c>
      <c r="O531" s="66" t="s">
        <v>389</v>
      </c>
      <c r="P531" s="34"/>
      <c r="Q531" s="108"/>
      <c r="R531" s="4"/>
      <c r="S531" s="38"/>
      <c r="T531" s="267"/>
    </row>
    <row r="532" spans="1:20" ht="14.25" customHeight="1" x14ac:dyDescent="0.25">
      <c r="A532" s="29">
        <v>92146</v>
      </c>
      <c r="B532" s="78"/>
      <c r="C532" s="533"/>
      <c r="D532" s="528"/>
      <c r="E532" s="140">
        <v>6</v>
      </c>
      <c r="F532" s="140" t="s">
        <v>352</v>
      </c>
      <c r="G532" s="141">
        <v>509.32000000000005</v>
      </c>
      <c r="H532" s="269">
        <v>5883665</v>
      </c>
      <c r="I532" s="184">
        <f t="shared" si="5"/>
        <v>67.900000000000091</v>
      </c>
      <c r="J532" s="137"/>
      <c r="K532" s="20">
        <v>0</v>
      </c>
      <c r="L532" s="51" t="s">
        <v>318</v>
      </c>
      <c r="M532" s="52">
        <v>80</v>
      </c>
      <c r="N532" s="33" t="s">
        <v>24</v>
      </c>
      <c r="O532" s="66" t="s">
        <v>390</v>
      </c>
      <c r="P532" s="34"/>
      <c r="Q532" s="108"/>
      <c r="R532" s="4"/>
      <c r="S532" s="38"/>
      <c r="T532" s="267"/>
    </row>
    <row r="533" spans="1:20" ht="14.25" customHeight="1" x14ac:dyDescent="0.25">
      <c r="A533" s="29">
        <v>92149</v>
      </c>
      <c r="B533" s="78"/>
      <c r="C533" s="533"/>
      <c r="D533" s="528"/>
      <c r="E533" s="140">
        <v>7</v>
      </c>
      <c r="F533" s="140" t="s">
        <v>353</v>
      </c>
      <c r="G533" s="141">
        <v>577.23</v>
      </c>
      <c r="H533" s="269">
        <v>6668161</v>
      </c>
      <c r="I533" s="184">
        <f t="shared" si="5"/>
        <v>67.909999999999968</v>
      </c>
      <c r="J533" s="137"/>
      <c r="K533" s="20">
        <v>0</v>
      </c>
      <c r="L533" s="51" t="s">
        <v>318</v>
      </c>
      <c r="M533" s="52">
        <v>80</v>
      </c>
      <c r="N533" s="33" t="s">
        <v>24</v>
      </c>
      <c r="O533" s="66" t="s">
        <v>391</v>
      </c>
      <c r="P533" s="34"/>
      <c r="Q533" s="108"/>
      <c r="R533" s="4"/>
      <c r="S533" s="38"/>
      <c r="T533" s="267"/>
    </row>
    <row r="534" spans="1:20" ht="14.25" customHeight="1" x14ac:dyDescent="0.25">
      <c r="A534" s="29">
        <v>92152</v>
      </c>
      <c r="B534" s="78"/>
      <c r="C534" s="533"/>
      <c r="D534" s="528"/>
      <c r="E534" s="140">
        <v>8</v>
      </c>
      <c r="F534" s="140" t="s">
        <v>354</v>
      </c>
      <c r="G534" s="141">
        <v>645.13</v>
      </c>
      <c r="H534" s="269">
        <v>7452542</v>
      </c>
      <c r="I534" s="184">
        <f t="shared" si="5"/>
        <v>67.899999999999977</v>
      </c>
      <c r="J534" s="137"/>
      <c r="K534" s="20">
        <v>0</v>
      </c>
      <c r="L534" s="51" t="s">
        <v>318</v>
      </c>
      <c r="M534" s="52">
        <v>80</v>
      </c>
      <c r="N534" s="33" t="s">
        <v>24</v>
      </c>
      <c r="O534" s="66" t="s">
        <v>392</v>
      </c>
      <c r="P534" s="34"/>
      <c r="Q534" s="108"/>
      <c r="R534" s="4"/>
      <c r="S534" s="38"/>
      <c r="T534" s="267"/>
    </row>
    <row r="535" spans="1:20" ht="14.25" customHeight="1" x14ac:dyDescent="0.25">
      <c r="A535" s="29">
        <v>92155</v>
      </c>
      <c r="B535" s="78"/>
      <c r="C535" s="533"/>
      <c r="D535" s="528"/>
      <c r="E535" s="140">
        <v>9</v>
      </c>
      <c r="F535" s="140" t="s">
        <v>355</v>
      </c>
      <c r="G535" s="141">
        <v>713.03</v>
      </c>
      <c r="H535" s="269">
        <v>8236923</v>
      </c>
      <c r="I535" s="184">
        <f t="shared" si="5"/>
        <v>67.899999999999977</v>
      </c>
      <c r="J535" s="137"/>
      <c r="K535" s="20">
        <v>0</v>
      </c>
      <c r="L535" s="51" t="s">
        <v>318</v>
      </c>
      <c r="M535" s="52">
        <v>80</v>
      </c>
      <c r="N535" s="33" t="s">
        <v>24</v>
      </c>
      <c r="O535" s="66" t="s">
        <v>393</v>
      </c>
      <c r="P535" s="34"/>
      <c r="Q535" s="108"/>
      <c r="R535" s="4"/>
      <c r="S535" s="38"/>
      <c r="T535" s="267"/>
    </row>
    <row r="536" spans="1:20" ht="14.25" customHeight="1" x14ac:dyDescent="0.25">
      <c r="A536" s="29">
        <v>92158</v>
      </c>
      <c r="B536" s="78"/>
      <c r="C536" s="533"/>
      <c r="D536" s="528"/>
      <c r="E536" s="140">
        <v>10</v>
      </c>
      <c r="F536" s="140" t="s">
        <v>356</v>
      </c>
      <c r="G536" s="141">
        <v>780.93</v>
      </c>
      <c r="H536" s="269">
        <v>9021303</v>
      </c>
      <c r="I536" s="184">
        <f t="shared" si="5"/>
        <v>67.899999999999977</v>
      </c>
      <c r="J536" s="137"/>
      <c r="K536" s="20">
        <v>0</v>
      </c>
      <c r="L536" s="51" t="s">
        <v>318</v>
      </c>
      <c r="M536" s="52">
        <v>80</v>
      </c>
      <c r="N536" s="33" t="s">
        <v>24</v>
      </c>
      <c r="O536" s="66" t="s">
        <v>394</v>
      </c>
      <c r="P536" s="34"/>
      <c r="Q536" s="108"/>
      <c r="R536" s="4"/>
      <c r="S536" s="38"/>
      <c r="T536" s="267"/>
    </row>
    <row r="537" spans="1:20" ht="14.25" customHeight="1" x14ac:dyDescent="0.25">
      <c r="A537" s="29">
        <v>92161</v>
      </c>
      <c r="B537" s="78"/>
      <c r="C537" s="533"/>
      <c r="D537" s="528"/>
      <c r="E537" s="140">
        <v>11</v>
      </c>
      <c r="F537" s="140" t="s">
        <v>357</v>
      </c>
      <c r="G537" s="141">
        <v>848.82999999999993</v>
      </c>
      <c r="H537" s="269">
        <v>9805684</v>
      </c>
      <c r="I537" s="184">
        <f t="shared" si="5"/>
        <v>67.899999999999977</v>
      </c>
      <c r="J537" s="137"/>
      <c r="K537" s="20">
        <v>0</v>
      </c>
      <c r="L537" s="51" t="s">
        <v>318</v>
      </c>
      <c r="M537" s="52">
        <v>80</v>
      </c>
      <c r="N537" s="33" t="s">
        <v>24</v>
      </c>
      <c r="O537" s="66" t="s">
        <v>395</v>
      </c>
      <c r="P537" s="34"/>
      <c r="Q537" s="108"/>
      <c r="R537" s="4"/>
      <c r="S537" s="38"/>
      <c r="T537" s="267"/>
    </row>
    <row r="538" spans="1:20" ht="14.25" customHeight="1" x14ac:dyDescent="0.25">
      <c r="A538" s="29">
        <v>92164</v>
      </c>
      <c r="B538" s="78"/>
      <c r="C538" s="533"/>
      <c r="D538" s="528"/>
      <c r="E538" s="140">
        <v>12</v>
      </c>
      <c r="F538" s="140" t="s">
        <v>358</v>
      </c>
      <c r="G538" s="141">
        <v>916.73</v>
      </c>
      <c r="H538" s="269">
        <v>10590065</v>
      </c>
      <c r="I538" s="184">
        <f t="shared" si="5"/>
        <v>67.900000000000091</v>
      </c>
      <c r="J538" s="137"/>
      <c r="K538" s="20">
        <v>0</v>
      </c>
      <c r="L538" s="51" t="s">
        <v>318</v>
      </c>
      <c r="M538" s="52">
        <v>80</v>
      </c>
      <c r="N538" s="33" t="s">
        <v>24</v>
      </c>
      <c r="O538" s="66" t="s">
        <v>396</v>
      </c>
      <c r="P538" s="34"/>
      <c r="Q538" s="108"/>
      <c r="R538" s="4"/>
      <c r="S538" s="38"/>
      <c r="T538" s="267"/>
    </row>
    <row r="539" spans="1:20" ht="14.25" customHeight="1" x14ac:dyDescent="0.25">
      <c r="A539" s="29">
        <v>92167</v>
      </c>
      <c r="B539" s="78"/>
      <c r="C539" s="533"/>
      <c r="D539" s="528"/>
      <c r="E539" s="140">
        <v>13</v>
      </c>
      <c r="F539" s="140" t="s">
        <v>359</v>
      </c>
      <c r="G539" s="141">
        <v>984.64</v>
      </c>
      <c r="H539" s="269">
        <v>11374561</v>
      </c>
      <c r="I539" s="184">
        <f t="shared" si="5"/>
        <v>67.909999999999968</v>
      </c>
      <c r="J539" s="137"/>
      <c r="K539" s="20">
        <v>0</v>
      </c>
      <c r="L539" s="51" t="s">
        <v>318</v>
      </c>
      <c r="M539" s="52">
        <v>80</v>
      </c>
      <c r="N539" s="33" t="s">
        <v>24</v>
      </c>
      <c r="O539" s="66" t="s">
        <v>397</v>
      </c>
      <c r="P539" s="34"/>
      <c r="Q539" s="108"/>
      <c r="R539" s="4"/>
      <c r="S539" s="38"/>
      <c r="T539" s="267"/>
    </row>
    <row r="540" spans="1:20" ht="14.25" customHeight="1" x14ac:dyDescent="0.25">
      <c r="A540" s="29">
        <v>92170</v>
      </c>
      <c r="B540" s="78"/>
      <c r="C540" s="533"/>
      <c r="D540" s="528"/>
      <c r="E540" s="140">
        <v>14</v>
      </c>
      <c r="F540" s="140" t="s">
        <v>365</v>
      </c>
      <c r="G540" s="141">
        <v>1052.54</v>
      </c>
      <c r="H540" s="269">
        <v>12158942</v>
      </c>
      <c r="I540" s="184">
        <f t="shared" si="5"/>
        <v>67.899999999999977</v>
      </c>
      <c r="J540" s="137"/>
      <c r="K540" s="20">
        <v>0</v>
      </c>
      <c r="L540" s="51" t="s">
        <v>318</v>
      </c>
      <c r="M540" s="52">
        <v>80</v>
      </c>
      <c r="N540" s="33" t="s">
        <v>24</v>
      </c>
      <c r="O540" s="66" t="s">
        <v>398</v>
      </c>
      <c r="P540" s="34"/>
      <c r="Q540" s="108"/>
      <c r="R540" s="4"/>
      <c r="S540" s="38"/>
      <c r="T540" s="267"/>
    </row>
    <row r="541" spans="1:20" ht="14.25" customHeight="1" thickBot="1" x14ac:dyDescent="0.3">
      <c r="A541" s="29">
        <v>92173</v>
      </c>
      <c r="B541" s="78"/>
      <c r="C541" s="533"/>
      <c r="D541" s="528"/>
      <c r="E541" s="150">
        <v>15</v>
      </c>
      <c r="F541" s="150" t="s">
        <v>361</v>
      </c>
      <c r="G541" s="158">
        <v>1120.44</v>
      </c>
      <c r="H541" s="269">
        <v>12943323</v>
      </c>
      <c r="I541" s="185">
        <f t="shared" si="5"/>
        <v>67.900000000000091</v>
      </c>
      <c r="J541" s="137"/>
      <c r="K541" s="20">
        <v>0</v>
      </c>
      <c r="L541" s="51" t="s">
        <v>318</v>
      </c>
      <c r="M541" s="52">
        <v>80</v>
      </c>
      <c r="N541" s="33" t="s">
        <v>24</v>
      </c>
      <c r="O541" s="66" t="s">
        <v>399</v>
      </c>
      <c r="P541" s="34"/>
      <c r="Q541" s="108"/>
      <c r="R541" s="4"/>
      <c r="S541" s="38"/>
      <c r="T541" s="267"/>
    </row>
    <row r="542" spans="1:20" ht="12" customHeight="1" x14ac:dyDescent="0.25">
      <c r="A542" s="29"/>
      <c r="B542" s="580"/>
      <c r="C542" s="532">
        <v>92132</v>
      </c>
      <c r="D542" s="527" t="s">
        <v>400</v>
      </c>
      <c r="E542" s="161">
        <v>1</v>
      </c>
      <c r="F542" s="161" t="s">
        <v>346</v>
      </c>
      <c r="G542" s="162">
        <v>191.07</v>
      </c>
      <c r="H542" s="269">
        <v>2207241</v>
      </c>
      <c r="I542" s="175"/>
      <c r="J542" s="15"/>
      <c r="K542" s="20">
        <v>0</v>
      </c>
      <c r="L542" s="51" t="s">
        <v>318</v>
      </c>
      <c r="M542" s="52">
        <v>90</v>
      </c>
      <c r="N542" s="33" t="s">
        <v>24</v>
      </c>
      <c r="O542" s="66" t="s">
        <v>401</v>
      </c>
      <c r="P542" s="34"/>
      <c r="Q5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42" s="25" t="s">
        <v>318</v>
      </c>
      <c r="S542" s="52">
        <v>90</v>
      </c>
      <c r="T542" s="267"/>
    </row>
    <row r="543" spans="1:20" ht="12" customHeight="1" x14ac:dyDescent="0.25">
      <c r="A543" s="29">
        <v>92135</v>
      </c>
      <c r="B543" s="581"/>
      <c r="C543" s="533"/>
      <c r="D543" s="528"/>
      <c r="E543" s="140">
        <v>2</v>
      </c>
      <c r="F543" s="140" t="s">
        <v>348</v>
      </c>
      <c r="G543" s="141">
        <v>267.45</v>
      </c>
      <c r="H543" s="269">
        <v>3089582</v>
      </c>
      <c r="I543" s="184">
        <f t="shared" ref="I543:I556" si="6">+G543-G542</f>
        <v>76.38</v>
      </c>
      <c r="J543" s="264">
        <v>76.38</v>
      </c>
      <c r="K543" s="268">
        <v>882342</v>
      </c>
      <c r="L543" s="51" t="s">
        <v>318</v>
      </c>
      <c r="M543" s="52">
        <v>90</v>
      </c>
      <c r="N543" s="33" t="s">
        <v>24</v>
      </c>
      <c r="O543" s="66" t="s">
        <v>402</v>
      </c>
      <c r="P543" s="34"/>
      <c r="Q543" s="108"/>
      <c r="R543" s="4"/>
      <c r="S543" s="38"/>
      <c r="T543" s="267"/>
    </row>
    <row r="544" spans="1:20" ht="12" customHeight="1" x14ac:dyDescent="0.25">
      <c r="A544" s="29">
        <v>92138</v>
      </c>
      <c r="B544" s="581"/>
      <c r="C544" s="533"/>
      <c r="D544" s="528"/>
      <c r="E544" s="140">
        <v>3</v>
      </c>
      <c r="F544" s="140" t="s">
        <v>349</v>
      </c>
      <c r="G544" s="141">
        <v>343.83</v>
      </c>
      <c r="H544" s="269">
        <v>3971924</v>
      </c>
      <c r="I544" s="184">
        <f t="shared" si="6"/>
        <v>76.38</v>
      </c>
      <c r="J544" s="137"/>
      <c r="K544" s="20">
        <v>0</v>
      </c>
      <c r="L544" s="51" t="s">
        <v>318</v>
      </c>
      <c r="M544" s="52">
        <v>90</v>
      </c>
      <c r="N544" s="33" t="s">
        <v>24</v>
      </c>
      <c r="O544" s="66" t="s">
        <v>403</v>
      </c>
      <c r="P544" s="34"/>
      <c r="Q544" s="108"/>
      <c r="R544" s="4"/>
      <c r="S544" s="38"/>
      <c r="T544" s="267"/>
    </row>
    <row r="545" spans="1:20" ht="12" customHeight="1" x14ac:dyDescent="0.25">
      <c r="A545" s="29">
        <v>92141</v>
      </c>
      <c r="B545" s="581"/>
      <c r="C545" s="533"/>
      <c r="D545" s="528"/>
      <c r="E545" s="140">
        <v>4</v>
      </c>
      <c r="F545" s="140" t="s">
        <v>350</v>
      </c>
      <c r="G545" s="141">
        <v>420.21</v>
      </c>
      <c r="H545" s="269">
        <v>4854266</v>
      </c>
      <c r="I545" s="184">
        <f t="shared" si="6"/>
        <v>76.38</v>
      </c>
      <c r="J545" s="137"/>
      <c r="K545" s="20">
        <v>0</v>
      </c>
      <c r="L545" s="51" t="s">
        <v>318</v>
      </c>
      <c r="M545" s="52">
        <v>90</v>
      </c>
      <c r="N545" s="33" t="s">
        <v>24</v>
      </c>
      <c r="O545" s="66" t="s">
        <v>404</v>
      </c>
      <c r="P545" s="34"/>
      <c r="Q545" s="108"/>
      <c r="R545" s="4"/>
      <c r="S545" s="38"/>
      <c r="T545" s="267"/>
    </row>
    <row r="546" spans="1:20" ht="12" customHeight="1" x14ac:dyDescent="0.25">
      <c r="A546" s="29">
        <v>92144</v>
      </c>
      <c r="B546" s="581"/>
      <c r="C546" s="533"/>
      <c r="D546" s="528"/>
      <c r="E546" s="140">
        <v>5</v>
      </c>
      <c r="F546" s="140" t="s">
        <v>351</v>
      </c>
      <c r="G546" s="141">
        <v>496.59</v>
      </c>
      <c r="H546" s="269">
        <v>5736608</v>
      </c>
      <c r="I546" s="184">
        <f t="shared" si="6"/>
        <v>76.38</v>
      </c>
      <c r="J546" s="137"/>
      <c r="K546" s="20">
        <v>0</v>
      </c>
      <c r="L546" s="51" t="s">
        <v>318</v>
      </c>
      <c r="M546" s="52">
        <v>90</v>
      </c>
      <c r="N546" s="33" t="s">
        <v>24</v>
      </c>
      <c r="O546" s="66" t="s">
        <v>405</v>
      </c>
      <c r="P546" s="34"/>
      <c r="Q546" s="108"/>
      <c r="R546" s="4"/>
      <c r="S546" s="38"/>
      <c r="T546" s="267"/>
    </row>
    <row r="547" spans="1:20" ht="12" customHeight="1" x14ac:dyDescent="0.25">
      <c r="A547" s="29">
        <v>92147</v>
      </c>
      <c r="B547" s="581"/>
      <c r="C547" s="533"/>
      <c r="D547" s="528"/>
      <c r="E547" s="140">
        <v>6</v>
      </c>
      <c r="F547" s="140" t="s">
        <v>352</v>
      </c>
      <c r="G547" s="141">
        <v>572.98</v>
      </c>
      <c r="H547" s="269">
        <v>6619065</v>
      </c>
      <c r="I547" s="184">
        <f t="shared" si="6"/>
        <v>76.390000000000043</v>
      </c>
      <c r="J547" s="137"/>
      <c r="K547" s="20">
        <v>0</v>
      </c>
      <c r="L547" s="51" t="s">
        <v>318</v>
      </c>
      <c r="M547" s="52">
        <v>90</v>
      </c>
      <c r="N547" s="33" t="s">
        <v>24</v>
      </c>
      <c r="O547" s="66" t="s">
        <v>406</v>
      </c>
      <c r="P547" s="34"/>
      <c r="Q547" s="108"/>
      <c r="R547" s="4"/>
      <c r="S547" s="38"/>
      <c r="T547" s="267"/>
    </row>
    <row r="548" spans="1:20" ht="12" customHeight="1" x14ac:dyDescent="0.25">
      <c r="A548" s="29">
        <v>92150</v>
      </c>
      <c r="B548" s="581"/>
      <c r="C548" s="533"/>
      <c r="D548" s="528"/>
      <c r="E548" s="140">
        <v>7</v>
      </c>
      <c r="F548" s="140" t="s">
        <v>353</v>
      </c>
      <c r="G548" s="141">
        <v>649.36</v>
      </c>
      <c r="H548" s="269">
        <v>7501407</v>
      </c>
      <c r="I548" s="184">
        <f t="shared" si="6"/>
        <v>76.38</v>
      </c>
      <c r="J548" s="137"/>
      <c r="K548" s="20">
        <v>0</v>
      </c>
      <c r="L548" s="51" t="s">
        <v>318</v>
      </c>
      <c r="M548" s="52">
        <v>90</v>
      </c>
      <c r="N548" s="33" t="s">
        <v>24</v>
      </c>
      <c r="O548" s="66" t="s">
        <v>407</v>
      </c>
      <c r="P548" s="34"/>
      <c r="Q548" s="108"/>
      <c r="R548" s="4"/>
      <c r="S548" s="38"/>
      <c r="T548" s="267"/>
    </row>
    <row r="549" spans="1:20" ht="12" customHeight="1" x14ac:dyDescent="0.25">
      <c r="A549" s="29">
        <v>92153</v>
      </c>
      <c r="B549" s="581"/>
      <c r="C549" s="533"/>
      <c r="D549" s="528"/>
      <c r="E549" s="140">
        <v>8</v>
      </c>
      <c r="F549" s="140" t="s">
        <v>354</v>
      </c>
      <c r="G549" s="141">
        <v>725.75</v>
      </c>
      <c r="H549" s="269">
        <v>8383864</v>
      </c>
      <c r="I549" s="184">
        <f t="shared" si="6"/>
        <v>76.389999999999986</v>
      </c>
      <c r="J549" s="137"/>
      <c r="K549" s="20">
        <v>0</v>
      </c>
      <c r="L549" s="51" t="s">
        <v>318</v>
      </c>
      <c r="M549" s="52">
        <v>90</v>
      </c>
      <c r="N549" s="33" t="s">
        <v>24</v>
      </c>
      <c r="O549" s="66" t="s">
        <v>408</v>
      </c>
      <c r="P549" s="34"/>
      <c r="Q549" s="108"/>
      <c r="R549" s="4"/>
      <c r="S549" s="38"/>
      <c r="T549" s="267"/>
    </row>
    <row r="550" spans="1:20" ht="12" customHeight="1" x14ac:dyDescent="0.25">
      <c r="A550" s="29">
        <v>92156</v>
      </c>
      <c r="B550" s="581"/>
      <c r="C550" s="533"/>
      <c r="D550" s="528"/>
      <c r="E550" s="140">
        <v>9</v>
      </c>
      <c r="F550" s="140" t="s">
        <v>355</v>
      </c>
      <c r="G550" s="141">
        <v>802.13</v>
      </c>
      <c r="H550" s="269">
        <v>9266206</v>
      </c>
      <c r="I550" s="184">
        <f t="shared" si="6"/>
        <v>76.38</v>
      </c>
      <c r="J550" s="137"/>
      <c r="K550" s="20">
        <v>0</v>
      </c>
      <c r="L550" s="51" t="s">
        <v>318</v>
      </c>
      <c r="M550" s="52">
        <v>90</v>
      </c>
      <c r="N550" s="33" t="s">
        <v>24</v>
      </c>
      <c r="O550" s="66" t="s">
        <v>409</v>
      </c>
      <c r="P550" s="34"/>
      <c r="Q550" s="108"/>
      <c r="R550" s="4"/>
      <c r="S550" s="38"/>
      <c r="T550" s="267"/>
    </row>
    <row r="551" spans="1:20" ht="12" customHeight="1" x14ac:dyDescent="0.25">
      <c r="A551" s="29">
        <v>92159</v>
      </c>
      <c r="B551" s="581"/>
      <c r="C551" s="533"/>
      <c r="D551" s="528"/>
      <c r="E551" s="140">
        <v>10</v>
      </c>
      <c r="F551" s="140" t="s">
        <v>356</v>
      </c>
      <c r="G551" s="141">
        <v>878.51</v>
      </c>
      <c r="H551" s="269">
        <v>10148548</v>
      </c>
      <c r="I551" s="184">
        <f t="shared" si="6"/>
        <v>76.38</v>
      </c>
      <c r="J551" s="137"/>
      <c r="K551" s="20">
        <v>0</v>
      </c>
      <c r="L551" s="51" t="s">
        <v>318</v>
      </c>
      <c r="M551" s="52">
        <v>90</v>
      </c>
      <c r="N551" s="33" t="s">
        <v>24</v>
      </c>
      <c r="O551" s="66" t="s">
        <v>410</v>
      </c>
      <c r="P551" s="34"/>
      <c r="Q551" s="108"/>
      <c r="R551" s="4"/>
      <c r="S551" s="38"/>
      <c r="T551" s="267"/>
    </row>
    <row r="552" spans="1:20" ht="12" customHeight="1" x14ac:dyDescent="0.25">
      <c r="A552" s="29">
        <v>92162</v>
      </c>
      <c r="B552" s="581"/>
      <c r="C552" s="533"/>
      <c r="D552" s="528"/>
      <c r="E552" s="140">
        <v>11</v>
      </c>
      <c r="F552" s="140" t="s">
        <v>357</v>
      </c>
      <c r="G552" s="141">
        <v>954.9</v>
      </c>
      <c r="H552" s="269">
        <v>11031005</v>
      </c>
      <c r="I552" s="184">
        <f t="shared" si="6"/>
        <v>76.389999999999986</v>
      </c>
      <c r="J552" s="137"/>
      <c r="K552" s="20">
        <v>0</v>
      </c>
      <c r="L552" s="51" t="s">
        <v>318</v>
      </c>
      <c r="M552" s="52">
        <v>90</v>
      </c>
      <c r="N552" s="33" t="s">
        <v>24</v>
      </c>
      <c r="O552" s="66" t="s">
        <v>411</v>
      </c>
      <c r="P552" s="34"/>
      <c r="Q552" s="108"/>
      <c r="R552" s="4"/>
      <c r="S552" s="38"/>
      <c r="T552" s="267"/>
    </row>
    <row r="553" spans="1:20" ht="12" customHeight="1" x14ac:dyDescent="0.25">
      <c r="A553" s="29">
        <v>92165</v>
      </c>
      <c r="B553" s="581"/>
      <c r="C553" s="533"/>
      <c r="D553" s="528"/>
      <c r="E553" s="140">
        <v>12</v>
      </c>
      <c r="F553" s="140" t="s">
        <v>358</v>
      </c>
      <c r="G553" s="141">
        <v>1031.28</v>
      </c>
      <c r="H553" s="269">
        <v>11913347</v>
      </c>
      <c r="I553" s="184">
        <f t="shared" si="6"/>
        <v>76.38</v>
      </c>
      <c r="J553" s="137"/>
      <c r="K553" s="20">
        <v>0</v>
      </c>
      <c r="L553" s="51" t="s">
        <v>318</v>
      </c>
      <c r="M553" s="52">
        <v>90</v>
      </c>
      <c r="N553" s="33" t="s">
        <v>24</v>
      </c>
      <c r="O553" s="66" t="s">
        <v>412</v>
      </c>
      <c r="P553" s="34"/>
      <c r="Q553" s="108"/>
      <c r="R553" s="4"/>
      <c r="S553" s="38"/>
      <c r="T553" s="267"/>
    </row>
    <row r="554" spans="1:20" ht="12" customHeight="1" x14ac:dyDescent="0.25">
      <c r="A554" s="29">
        <v>92168</v>
      </c>
      <c r="B554" s="581"/>
      <c r="C554" s="533"/>
      <c r="D554" s="528"/>
      <c r="E554" s="140">
        <v>13</v>
      </c>
      <c r="F554" s="140" t="s">
        <v>359</v>
      </c>
      <c r="G554" s="141">
        <v>1107.67</v>
      </c>
      <c r="H554" s="269">
        <v>12795804</v>
      </c>
      <c r="I554" s="184">
        <f t="shared" si="6"/>
        <v>76.3900000000001</v>
      </c>
      <c r="J554" s="137"/>
      <c r="K554" s="20">
        <v>0</v>
      </c>
      <c r="L554" s="51" t="s">
        <v>318</v>
      </c>
      <c r="M554" s="52">
        <v>90</v>
      </c>
      <c r="N554" s="33" t="s">
        <v>24</v>
      </c>
      <c r="O554" s="66" t="s">
        <v>413</v>
      </c>
      <c r="P554" s="34"/>
      <c r="Q554" s="108"/>
      <c r="R554" s="4"/>
      <c r="S554" s="38"/>
      <c r="T554" s="267"/>
    </row>
    <row r="555" spans="1:20" ht="12" customHeight="1" x14ac:dyDescent="0.25">
      <c r="A555" s="29">
        <v>92171</v>
      </c>
      <c r="B555" s="581"/>
      <c r="C555" s="533"/>
      <c r="D555" s="528"/>
      <c r="E555" s="140">
        <v>14</v>
      </c>
      <c r="F555" s="140" t="s">
        <v>360</v>
      </c>
      <c r="G555" s="141">
        <v>1184.0500000000002</v>
      </c>
      <c r="H555" s="269">
        <v>13678146</v>
      </c>
      <c r="I555" s="184">
        <f t="shared" si="6"/>
        <v>76.380000000000109</v>
      </c>
      <c r="J555" s="137"/>
      <c r="K555" s="20">
        <v>0</v>
      </c>
      <c r="L555" s="51" t="s">
        <v>318</v>
      </c>
      <c r="M555" s="52">
        <v>90</v>
      </c>
      <c r="N555" s="33" t="s">
        <v>24</v>
      </c>
      <c r="O555" s="66" t="s">
        <v>414</v>
      </c>
      <c r="P555" s="34"/>
      <c r="Q555" s="108"/>
      <c r="R555" s="4"/>
      <c r="S555" s="38"/>
      <c r="T555" s="267"/>
    </row>
    <row r="556" spans="1:20" ht="12" customHeight="1" thickBot="1" x14ac:dyDescent="0.3">
      <c r="A556" s="29">
        <v>92174</v>
      </c>
      <c r="B556" s="582"/>
      <c r="C556" s="534"/>
      <c r="D556" s="529"/>
      <c r="E556" s="163">
        <v>15</v>
      </c>
      <c r="F556" s="163" t="s">
        <v>361</v>
      </c>
      <c r="G556" s="164">
        <v>1260.4300000000003</v>
      </c>
      <c r="H556" s="269">
        <v>14560487</v>
      </c>
      <c r="I556" s="185">
        <f t="shared" si="6"/>
        <v>76.380000000000109</v>
      </c>
      <c r="J556" s="137"/>
      <c r="K556" s="20">
        <v>0</v>
      </c>
      <c r="L556" s="51" t="s">
        <v>318</v>
      </c>
      <c r="M556" s="52">
        <v>90</v>
      </c>
      <c r="N556" s="33" t="s">
        <v>24</v>
      </c>
      <c r="O556" s="66" t="s">
        <v>415</v>
      </c>
      <c r="P556" s="34"/>
      <c r="Q556" s="108"/>
      <c r="R556" s="4"/>
      <c r="S556" s="38"/>
      <c r="T556" s="267"/>
    </row>
    <row r="557" spans="1:20" ht="19.5" hidden="1" customHeight="1" x14ac:dyDescent="0.25">
      <c r="A557" s="1"/>
      <c r="B557" s="78">
        <v>3055</v>
      </c>
      <c r="C557" s="204">
        <v>3055</v>
      </c>
      <c r="D557" s="205" t="s">
        <v>416</v>
      </c>
      <c r="E557" s="151"/>
      <c r="F557" s="151" t="s">
        <v>22</v>
      </c>
      <c r="G557" s="195">
        <v>283.02</v>
      </c>
      <c r="H557" s="269">
        <v>3269447</v>
      </c>
      <c r="I557" s="174"/>
      <c r="J557" s="20"/>
      <c r="K557" s="20">
        <v>0</v>
      </c>
      <c r="L557" s="51" t="s">
        <v>318</v>
      </c>
      <c r="M557" s="32">
        <v>100</v>
      </c>
      <c r="N557" s="33" t="s">
        <v>24</v>
      </c>
      <c r="O557" s="33">
        <v>6560</v>
      </c>
      <c r="P557" s="34"/>
      <c r="Q5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57" s="25" t="s">
        <v>318</v>
      </c>
      <c r="S557" s="32">
        <v>100</v>
      </c>
      <c r="T557" s="267"/>
    </row>
    <row r="558" spans="1:20" ht="42.75" hidden="1" x14ac:dyDescent="0.25">
      <c r="A558" s="1"/>
      <c r="B558" s="78"/>
      <c r="C558" s="140">
        <v>90064</v>
      </c>
      <c r="D558" s="157" t="s">
        <v>417</v>
      </c>
      <c r="E558" s="140"/>
      <c r="F558" s="140" t="s">
        <v>22</v>
      </c>
      <c r="G558" s="141">
        <v>0</v>
      </c>
      <c r="H558" s="269">
        <v>0</v>
      </c>
      <c r="I558" s="171"/>
      <c r="J558" s="20"/>
      <c r="K558" s="20">
        <v>0</v>
      </c>
      <c r="L558" s="51" t="s">
        <v>318</v>
      </c>
      <c r="M558" s="52">
        <v>0</v>
      </c>
      <c r="N558" s="33" t="s">
        <v>24</v>
      </c>
      <c r="O558" s="33">
        <v>6560</v>
      </c>
      <c r="P558" s="34"/>
      <c r="Q5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58" s="25" t="s">
        <v>318</v>
      </c>
      <c r="S558" s="52">
        <v>0</v>
      </c>
      <c r="T558" s="267"/>
    </row>
    <row r="559" spans="1:20" ht="120" customHeight="1" x14ac:dyDescent="0.25">
      <c r="A559" s="1"/>
      <c r="B559" s="78"/>
      <c r="C559" s="140">
        <v>91175</v>
      </c>
      <c r="D559" s="157" t="s">
        <v>418</v>
      </c>
      <c r="E559" s="140"/>
      <c r="F559" s="140" t="s">
        <v>22</v>
      </c>
      <c r="G559" s="141">
        <v>113.24</v>
      </c>
      <c r="H559" s="269">
        <v>1308148</v>
      </c>
      <c r="I559" s="171"/>
      <c r="J559" s="15"/>
      <c r="K559" s="20">
        <v>0</v>
      </c>
      <c r="L559" s="51" t="s">
        <v>318</v>
      </c>
      <c r="M559" s="52">
        <v>40</v>
      </c>
      <c r="N559" s="33" t="s">
        <v>24</v>
      </c>
      <c r="O559" s="33">
        <v>6560</v>
      </c>
      <c r="P559" s="34"/>
      <c r="Q5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59" s="25" t="s">
        <v>318</v>
      </c>
      <c r="S559" s="52">
        <v>40</v>
      </c>
      <c r="T559" s="267"/>
    </row>
    <row r="560" spans="1:20" ht="123" customHeight="1" x14ac:dyDescent="0.25">
      <c r="A560" s="1"/>
      <c r="B560" s="78"/>
      <c r="C560" s="140">
        <v>91176</v>
      </c>
      <c r="D560" s="157" t="s">
        <v>419</v>
      </c>
      <c r="E560" s="140"/>
      <c r="F560" s="140" t="s">
        <v>22</v>
      </c>
      <c r="G560" s="141">
        <v>141.53</v>
      </c>
      <c r="H560" s="269">
        <v>1634955</v>
      </c>
      <c r="I560" s="171"/>
      <c r="J560" s="15"/>
      <c r="K560" s="20">
        <v>0</v>
      </c>
      <c r="L560" s="51" t="s">
        <v>318</v>
      </c>
      <c r="M560" s="52">
        <v>50</v>
      </c>
      <c r="N560" s="33" t="s">
        <v>24</v>
      </c>
      <c r="O560" s="33">
        <v>6560</v>
      </c>
      <c r="P560" s="34"/>
      <c r="Q5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0" s="25" t="s">
        <v>318</v>
      </c>
      <c r="S560" s="52">
        <v>50</v>
      </c>
      <c r="T560" s="267"/>
    </row>
    <row r="561" spans="1:20" ht="124.5" customHeight="1" x14ac:dyDescent="0.25">
      <c r="A561" s="1"/>
      <c r="B561" s="78"/>
      <c r="C561" s="140">
        <v>91177</v>
      </c>
      <c r="D561" s="197" t="s">
        <v>420</v>
      </c>
      <c r="E561" s="140"/>
      <c r="F561" s="140" t="s">
        <v>22</v>
      </c>
      <c r="G561" s="141">
        <v>169.82</v>
      </c>
      <c r="H561" s="269">
        <v>1961761</v>
      </c>
      <c r="I561" s="171"/>
      <c r="J561" s="15"/>
      <c r="K561" s="20">
        <v>0</v>
      </c>
      <c r="L561" s="51" t="s">
        <v>318</v>
      </c>
      <c r="M561" s="52">
        <v>60</v>
      </c>
      <c r="N561" s="33" t="s">
        <v>24</v>
      </c>
      <c r="O561" s="33">
        <v>6560</v>
      </c>
      <c r="P561" s="34"/>
      <c r="Q5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61" s="25" t="s">
        <v>318</v>
      </c>
      <c r="S561" s="52">
        <v>60</v>
      </c>
      <c r="T561" s="267"/>
    </row>
    <row r="562" spans="1:20" ht="120.75" customHeight="1" x14ac:dyDescent="0.25">
      <c r="A562" s="1"/>
      <c r="B562" s="78"/>
      <c r="C562" s="148">
        <v>92175</v>
      </c>
      <c r="D562" s="157" t="s">
        <v>421</v>
      </c>
      <c r="E562" s="140"/>
      <c r="F562" s="140" t="s">
        <v>22</v>
      </c>
      <c r="G562" s="141">
        <v>198.15</v>
      </c>
      <c r="H562" s="269">
        <v>2289029</v>
      </c>
      <c r="I562" s="171"/>
      <c r="J562" s="20"/>
      <c r="K562" s="20">
        <v>0</v>
      </c>
      <c r="L562" s="51" t="s">
        <v>318</v>
      </c>
      <c r="M562" s="52">
        <v>70</v>
      </c>
      <c r="N562" s="33" t="s">
        <v>24</v>
      </c>
      <c r="O562" s="33">
        <v>6560</v>
      </c>
      <c r="P562" s="34"/>
      <c r="Q5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62" s="25" t="s">
        <v>318</v>
      </c>
      <c r="S562" s="52">
        <v>70</v>
      </c>
      <c r="T562" s="267"/>
    </row>
    <row r="563" spans="1:20" ht="120.75" customHeight="1" x14ac:dyDescent="0.25">
      <c r="A563" s="1"/>
      <c r="B563" s="78"/>
      <c r="C563" s="148">
        <v>92176</v>
      </c>
      <c r="D563" s="157" t="s">
        <v>422</v>
      </c>
      <c r="E563" s="140"/>
      <c r="F563" s="140" t="s">
        <v>22</v>
      </c>
      <c r="G563" s="141">
        <v>226.44</v>
      </c>
      <c r="H563" s="269">
        <v>2615835</v>
      </c>
      <c r="I563" s="171"/>
      <c r="J563" s="20"/>
      <c r="K563" s="20">
        <v>0</v>
      </c>
      <c r="L563" s="51" t="s">
        <v>318</v>
      </c>
      <c r="M563" s="52">
        <v>80</v>
      </c>
      <c r="N563" s="33" t="s">
        <v>24</v>
      </c>
      <c r="O563" s="33">
        <v>6560</v>
      </c>
      <c r="P563" s="34"/>
      <c r="Q5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63" s="25" t="s">
        <v>318</v>
      </c>
      <c r="S563" s="52">
        <v>80</v>
      </c>
      <c r="T563" s="267"/>
    </row>
    <row r="564" spans="1:20" ht="123.75" customHeight="1" x14ac:dyDescent="0.25">
      <c r="A564" s="1"/>
      <c r="B564" s="78"/>
      <c r="C564" s="148">
        <v>92177</v>
      </c>
      <c r="D564" s="157" t="s">
        <v>423</v>
      </c>
      <c r="E564" s="140"/>
      <c r="F564" s="140" t="s">
        <v>22</v>
      </c>
      <c r="G564" s="141">
        <v>254.73</v>
      </c>
      <c r="H564" s="269">
        <v>2942641</v>
      </c>
      <c r="I564" s="171"/>
      <c r="J564" s="20"/>
      <c r="K564" s="20">
        <v>0</v>
      </c>
      <c r="L564" s="51" t="s">
        <v>318</v>
      </c>
      <c r="M564" s="52">
        <v>90</v>
      </c>
      <c r="N564" s="33" t="s">
        <v>24</v>
      </c>
      <c r="O564" s="33">
        <v>6560</v>
      </c>
      <c r="P564" s="34"/>
      <c r="Q5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64" s="25" t="s">
        <v>318</v>
      </c>
      <c r="S564" s="52">
        <v>90</v>
      </c>
      <c r="T564" s="267"/>
    </row>
    <row r="565" spans="1:20" hidden="1" x14ac:dyDescent="0.25">
      <c r="A565" s="1"/>
      <c r="B565" s="104">
        <v>3056</v>
      </c>
      <c r="C565" s="155">
        <v>3056</v>
      </c>
      <c r="D565" s="157" t="s">
        <v>424</v>
      </c>
      <c r="E565" s="140"/>
      <c r="F565" s="140" t="s">
        <v>22</v>
      </c>
      <c r="G565" s="141">
        <v>62.35</v>
      </c>
      <c r="H565" s="269">
        <v>720267</v>
      </c>
      <c r="I565" s="171"/>
      <c r="J565" s="20"/>
      <c r="K565" s="20">
        <v>0</v>
      </c>
      <c r="L565" s="51" t="s">
        <v>318</v>
      </c>
      <c r="M565" s="32">
        <v>100</v>
      </c>
      <c r="N565" s="33" t="s">
        <v>24</v>
      </c>
      <c r="O565" s="33">
        <v>1875</v>
      </c>
      <c r="P565" s="34"/>
      <c r="Q5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65" s="25" t="s">
        <v>318</v>
      </c>
      <c r="S565" s="32">
        <v>100</v>
      </c>
      <c r="T565" s="267"/>
    </row>
    <row r="566" spans="1:20" ht="57" hidden="1" x14ac:dyDescent="0.25">
      <c r="A566" s="1"/>
      <c r="B566" s="104"/>
      <c r="C566" s="140">
        <v>90065</v>
      </c>
      <c r="D566" s="157" t="s">
        <v>425</v>
      </c>
      <c r="E566" s="140"/>
      <c r="F566" s="140" t="s">
        <v>22</v>
      </c>
      <c r="G566" s="141">
        <v>0</v>
      </c>
      <c r="H566" s="269">
        <v>0</v>
      </c>
      <c r="I566" s="171"/>
      <c r="J566" s="20"/>
      <c r="K566" s="20">
        <v>0</v>
      </c>
      <c r="L566" s="51" t="s">
        <v>318</v>
      </c>
      <c r="M566" s="52">
        <v>0</v>
      </c>
      <c r="N566" s="33" t="s">
        <v>24</v>
      </c>
      <c r="O566" s="33">
        <v>1875</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66" s="25" t="s">
        <v>318</v>
      </c>
      <c r="S566" s="52">
        <v>0</v>
      </c>
      <c r="T566" s="267"/>
    </row>
    <row r="567" spans="1:20" ht="114" x14ac:dyDescent="0.25">
      <c r="A567" s="1"/>
      <c r="B567" s="104"/>
      <c r="C567" s="140">
        <v>91178</v>
      </c>
      <c r="D567" s="157" t="s">
        <v>426</v>
      </c>
      <c r="E567" s="140"/>
      <c r="F567" s="140" t="s">
        <v>22</v>
      </c>
      <c r="G567" s="141">
        <v>24.94</v>
      </c>
      <c r="H567" s="269">
        <v>288107</v>
      </c>
      <c r="I567" s="171"/>
      <c r="J567" s="20"/>
      <c r="K567" s="20">
        <v>0</v>
      </c>
      <c r="L567" s="51" t="s">
        <v>318</v>
      </c>
      <c r="M567" s="52">
        <v>40</v>
      </c>
      <c r="N567" s="33" t="s">
        <v>24</v>
      </c>
      <c r="O567" s="33">
        <v>1875</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67" s="25" t="s">
        <v>318</v>
      </c>
      <c r="S567" s="52">
        <v>40</v>
      </c>
      <c r="T567" s="267"/>
    </row>
    <row r="568" spans="1:20" ht="114" x14ac:dyDescent="0.25">
      <c r="A568" s="1"/>
      <c r="B568" s="104"/>
      <c r="C568" s="140">
        <v>91179</v>
      </c>
      <c r="D568" s="157" t="s">
        <v>427</v>
      </c>
      <c r="E568" s="140"/>
      <c r="F568" s="140" t="s">
        <v>22</v>
      </c>
      <c r="G568" s="141">
        <v>31.22</v>
      </c>
      <c r="H568" s="269">
        <v>360653</v>
      </c>
      <c r="I568" s="171"/>
      <c r="J568" s="20"/>
      <c r="K568" s="20">
        <v>0</v>
      </c>
      <c r="L568" s="51" t="s">
        <v>318</v>
      </c>
      <c r="M568" s="52">
        <v>50</v>
      </c>
      <c r="N568" s="33" t="s">
        <v>24</v>
      </c>
      <c r="O568" s="33">
        <v>1875</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68" s="25" t="s">
        <v>318</v>
      </c>
      <c r="S568" s="52">
        <v>50</v>
      </c>
      <c r="T568" s="267"/>
    </row>
    <row r="569" spans="1:20" ht="124.5" customHeight="1" x14ac:dyDescent="0.25">
      <c r="A569" s="1"/>
      <c r="B569" s="104"/>
      <c r="C569" s="140">
        <v>91180</v>
      </c>
      <c r="D569" s="197" t="s">
        <v>428</v>
      </c>
      <c r="E569" s="140"/>
      <c r="F569" s="140" t="s">
        <v>22</v>
      </c>
      <c r="G569" s="141">
        <v>37.409999999999997</v>
      </c>
      <c r="H569" s="269">
        <v>432160</v>
      </c>
      <c r="I569" s="171"/>
      <c r="J569" s="20"/>
      <c r="K569" s="20">
        <v>0</v>
      </c>
      <c r="L569" s="51" t="s">
        <v>318</v>
      </c>
      <c r="M569" s="52">
        <v>60</v>
      </c>
      <c r="N569" s="33" t="s">
        <v>24</v>
      </c>
      <c r="O569" s="33">
        <v>1875</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69" s="25" t="s">
        <v>318</v>
      </c>
      <c r="S569" s="52">
        <v>60</v>
      </c>
      <c r="T569" s="267"/>
    </row>
    <row r="570" spans="1:20" ht="114" x14ac:dyDescent="0.25">
      <c r="A570" s="1"/>
      <c r="B570" s="104"/>
      <c r="C570" s="148">
        <v>92178</v>
      </c>
      <c r="D570" s="157" t="s">
        <v>429</v>
      </c>
      <c r="E570" s="140"/>
      <c r="F570" s="140" t="s">
        <v>22</v>
      </c>
      <c r="G570" s="141">
        <v>43.64</v>
      </c>
      <c r="H570" s="269">
        <v>504129</v>
      </c>
      <c r="I570" s="171"/>
      <c r="J570" s="20"/>
      <c r="K570" s="20">
        <v>0</v>
      </c>
      <c r="L570" s="51" t="s">
        <v>318</v>
      </c>
      <c r="M570" s="52">
        <v>70</v>
      </c>
      <c r="N570" s="33" t="s">
        <v>24</v>
      </c>
      <c r="O570" s="33">
        <v>1875</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0" s="25" t="s">
        <v>318</v>
      </c>
      <c r="S570" s="52">
        <v>70</v>
      </c>
      <c r="T570" s="267"/>
    </row>
    <row r="571" spans="1:20" ht="114" x14ac:dyDescent="0.25">
      <c r="A571" s="1"/>
      <c r="B571" s="104"/>
      <c r="C571" s="148">
        <v>92179</v>
      </c>
      <c r="D571" s="157" t="s">
        <v>430</v>
      </c>
      <c r="E571" s="140"/>
      <c r="F571" s="140" t="s">
        <v>22</v>
      </c>
      <c r="G571" s="141">
        <v>49.88</v>
      </c>
      <c r="H571" s="269">
        <v>576214</v>
      </c>
      <c r="I571" s="171"/>
      <c r="J571" s="20"/>
      <c r="K571" s="20">
        <v>0</v>
      </c>
      <c r="L571" s="51" t="s">
        <v>318</v>
      </c>
      <c r="M571" s="52">
        <v>80</v>
      </c>
      <c r="N571" s="33" t="s">
        <v>24</v>
      </c>
      <c r="O571" s="33">
        <v>1875</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71" s="25" t="s">
        <v>318</v>
      </c>
      <c r="S571" s="52">
        <v>80</v>
      </c>
      <c r="T571" s="267"/>
    </row>
    <row r="572" spans="1:20" ht="114.75" thickBot="1" x14ac:dyDescent="0.3">
      <c r="A572" s="1"/>
      <c r="B572" s="104"/>
      <c r="C572" s="209">
        <v>92180</v>
      </c>
      <c r="D572" s="165" t="s">
        <v>431</v>
      </c>
      <c r="E572" s="150"/>
      <c r="F572" s="150" t="s">
        <v>22</v>
      </c>
      <c r="G572" s="158">
        <v>56.15</v>
      </c>
      <c r="H572" s="269">
        <v>648645</v>
      </c>
      <c r="I572" s="171"/>
      <c r="J572" s="20"/>
      <c r="K572" s="20">
        <v>0</v>
      </c>
      <c r="L572" s="51" t="s">
        <v>318</v>
      </c>
      <c r="M572" s="52">
        <v>90</v>
      </c>
      <c r="N572" s="33" t="s">
        <v>24</v>
      </c>
      <c r="O572" s="33">
        <v>1875</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72" s="25" t="s">
        <v>318</v>
      </c>
      <c r="S572" s="52">
        <v>90</v>
      </c>
      <c r="T572" s="267"/>
    </row>
    <row r="573" spans="1:20" ht="15" hidden="1" customHeight="1" x14ac:dyDescent="0.25">
      <c r="A573" s="105"/>
      <c r="B573" s="104">
        <v>3057</v>
      </c>
      <c r="C573" s="519">
        <v>3057</v>
      </c>
      <c r="D573" s="524" t="s">
        <v>432</v>
      </c>
      <c r="E573" s="161">
        <v>1</v>
      </c>
      <c r="F573" s="161" t="s">
        <v>433</v>
      </c>
      <c r="G573" s="162">
        <v>396.98</v>
      </c>
      <c r="H573" s="269">
        <v>4585913</v>
      </c>
      <c r="I573" s="171"/>
      <c r="J573" s="15"/>
      <c r="K573" s="20">
        <v>0</v>
      </c>
      <c r="L573" s="51" t="s">
        <v>318</v>
      </c>
      <c r="M573" s="32">
        <v>100</v>
      </c>
      <c r="N573" s="33" t="s">
        <v>24</v>
      </c>
      <c r="O573" s="33">
        <v>1875</v>
      </c>
      <c r="P573" s="106"/>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73" s="25" t="s">
        <v>318</v>
      </c>
      <c r="S573" s="32">
        <v>100</v>
      </c>
      <c r="T573" s="267"/>
    </row>
    <row r="574" spans="1:20" ht="15" hidden="1" customHeight="1" x14ac:dyDescent="0.25">
      <c r="A574" s="107">
        <v>3058</v>
      </c>
      <c r="B574" s="104"/>
      <c r="C574" s="523"/>
      <c r="D574" s="525"/>
      <c r="E574" s="140">
        <v>2</v>
      </c>
      <c r="F574" s="140" t="s">
        <v>434</v>
      </c>
      <c r="G574" s="141">
        <v>769.78</v>
      </c>
      <c r="H574" s="269">
        <v>8892499</v>
      </c>
      <c r="I574" s="186">
        <f>+G574-G573</f>
        <v>372.79999999999995</v>
      </c>
      <c r="J574" s="264">
        <v>372.8</v>
      </c>
      <c r="K574" s="268">
        <v>4306586</v>
      </c>
      <c r="L574" s="51" t="s">
        <v>318</v>
      </c>
      <c r="M574" s="32">
        <v>100</v>
      </c>
      <c r="N574" s="33" t="s">
        <v>24</v>
      </c>
      <c r="O574" s="33">
        <v>1875</v>
      </c>
      <c r="P574" s="106"/>
      <c r="Q574" s="106"/>
      <c r="R574" s="108"/>
      <c r="S574" s="38"/>
      <c r="T574" s="267"/>
    </row>
    <row r="575" spans="1:20" ht="15" hidden="1" customHeight="1" x14ac:dyDescent="0.25">
      <c r="A575" s="107">
        <v>3059</v>
      </c>
      <c r="B575" s="104"/>
      <c r="C575" s="523"/>
      <c r="D575" s="525"/>
      <c r="E575" s="140">
        <v>3</v>
      </c>
      <c r="F575" s="140" t="s">
        <v>435</v>
      </c>
      <c r="G575" s="141">
        <v>1142.58</v>
      </c>
      <c r="H575" s="269">
        <v>13199084</v>
      </c>
      <c r="I575" s="186">
        <f>+G575-G574</f>
        <v>372.79999999999995</v>
      </c>
      <c r="J575" s="91"/>
      <c r="K575" s="20">
        <v>0</v>
      </c>
      <c r="L575" s="51" t="s">
        <v>318</v>
      </c>
      <c r="M575" s="32">
        <v>100</v>
      </c>
      <c r="N575" s="33" t="s">
        <v>24</v>
      </c>
      <c r="O575" s="33">
        <v>1875</v>
      </c>
      <c r="P575" s="106"/>
      <c r="Q575" s="106"/>
      <c r="R575" s="108"/>
      <c r="S575" s="38"/>
      <c r="T575" s="267"/>
    </row>
    <row r="576" spans="1:20" ht="27.75" hidden="1" customHeight="1" x14ac:dyDescent="0.25">
      <c r="A576" s="107">
        <v>3060</v>
      </c>
      <c r="B576" s="104"/>
      <c r="C576" s="523"/>
      <c r="D576" s="525"/>
      <c r="E576" s="140">
        <v>4</v>
      </c>
      <c r="F576" s="140" t="s">
        <v>436</v>
      </c>
      <c r="G576" s="141">
        <v>1515.38</v>
      </c>
      <c r="H576" s="269">
        <v>17505670</v>
      </c>
      <c r="I576" s="186">
        <f>+G576-G575</f>
        <v>372.80000000000018</v>
      </c>
      <c r="J576" s="91"/>
      <c r="K576" s="20">
        <v>0</v>
      </c>
      <c r="L576" s="51" t="s">
        <v>318</v>
      </c>
      <c r="M576" s="32">
        <v>100</v>
      </c>
      <c r="N576" s="33" t="s">
        <v>24</v>
      </c>
      <c r="O576" s="33">
        <v>1875</v>
      </c>
      <c r="P576" s="106"/>
      <c r="Q576" s="106"/>
      <c r="R576" s="108"/>
      <c r="S576" s="38"/>
      <c r="T576" s="267"/>
    </row>
    <row r="577" spans="1:20" ht="28.5" hidden="1" customHeight="1" thickBot="1" x14ac:dyDescent="0.3">
      <c r="A577" s="107">
        <v>3061</v>
      </c>
      <c r="B577" s="104"/>
      <c r="C577" s="520"/>
      <c r="D577" s="526"/>
      <c r="E577" s="163">
        <v>5</v>
      </c>
      <c r="F577" s="163" t="s">
        <v>437</v>
      </c>
      <c r="G577" s="164">
        <v>1888.18</v>
      </c>
      <c r="H577" s="269">
        <v>21812255</v>
      </c>
      <c r="I577" s="189">
        <f>+G577-G576</f>
        <v>372.79999999999995</v>
      </c>
      <c r="J577" s="91"/>
      <c r="K577" s="20">
        <v>0</v>
      </c>
      <c r="L577" s="51" t="s">
        <v>318</v>
      </c>
      <c r="M577" s="32">
        <v>100</v>
      </c>
      <c r="N577" s="33" t="s">
        <v>24</v>
      </c>
      <c r="O577" s="33">
        <v>1875</v>
      </c>
      <c r="P577" s="106"/>
      <c r="Q577" s="106"/>
      <c r="R577" s="108"/>
      <c r="S577" s="38"/>
      <c r="T577" s="267"/>
    </row>
    <row r="578" spans="1:20" ht="15" hidden="1" customHeight="1" x14ac:dyDescent="0.25">
      <c r="A578" s="1"/>
      <c r="B578" s="104"/>
      <c r="C578" s="576">
        <v>90066</v>
      </c>
      <c r="D578" s="527" t="s">
        <v>438</v>
      </c>
      <c r="E578" s="161">
        <v>1</v>
      </c>
      <c r="F578" s="161" t="s">
        <v>433</v>
      </c>
      <c r="G578" s="162">
        <v>0</v>
      </c>
      <c r="H578" s="269">
        <v>0</v>
      </c>
      <c r="I578" s="175"/>
      <c r="J578" s="15"/>
      <c r="K578" s="20">
        <v>0</v>
      </c>
      <c r="L578" s="51" t="s">
        <v>318</v>
      </c>
      <c r="M578" s="52">
        <v>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78" s="25" t="s">
        <v>318</v>
      </c>
      <c r="S578" s="52">
        <v>0</v>
      </c>
      <c r="T578" s="267"/>
    </row>
    <row r="579" spans="1:20" ht="15" hidden="1" customHeight="1" x14ac:dyDescent="0.25">
      <c r="A579" s="19">
        <v>90067</v>
      </c>
      <c r="B579" s="104"/>
      <c r="C579" s="577"/>
      <c r="D579" s="528"/>
      <c r="E579" s="140">
        <v>2</v>
      </c>
      <c r="F579" s="140" t="s">
        <v>434</v>
      </c>
      <c r="G579" s="141">
        <v>0</v>
      </c>
      <c r="H579" s="269">
        <v>0</v>
      </c>
      <c r="I579" s="176"/>
      <c r="J579" s="15"/>
      <c r="K579" s="20">
        <v>0</v>
      </c>
      <c r="L579" s="51" t="s">
        <v>318</v>
      </c>
      <c r="M579" s="52">
        <v>0</v>
      </c>
      <c r="N579" s="33" t="s">
        <v>24</v>
      </c>
      <c r="O579" s="33">
        <v>1875</v>
      </c>
      <c r="P579" s="34"/>
      <c r="Q579" s="106"/>
      <c r="R579" s="4"/>
      <c r="S579" s="38"/>
      <c r="T579" s="267"/>
    </row>
    <row r="580" spans="1:20" ht="15" hidden="1" customHeight="1" x14ac:dyDescent="0.25">
      <c r="A580" s="19">
        <v>90068</v>
      </c>
      <c r="B580" s="104"/>
      <c r="C580" s="577"/>
      <c r="D580" s="528"/>
      <c r="E580" s="140">
        <v>3</v>
      </c>
      <c r="F580" s="140" t="s">
        <v>435</v>
      </c>
      <c r="G580" s="141">
        <v>0</v>
      </c>
      <c r="H580" s="269">
        <v>0</v>
      </c>
      <c r="I580" s="176"/>
      <c r="J580" s="91"/>
      <c r="K580" s="20">
        <v>0</v>
      </c>
      <c r="L580" s="51" t="s">
        <v>318</v>
      </c>
      <c r="M580" s="52">
        <v>0</v>
      </c>
      <c r="N580" s="33" t="s">
        <v>24</v>
      </c>
      <c r="O580" s="33">
        <v>1875</v>
      </c>
      <c r="P580" s="34"/>
      <c r="Q580" s="106"/>
      <c r="R580" s="4"/>
      <c r="S580" s="38"/>
      <c r="T580" s="267"/>
    </row>
    <row r="581" spans="1:20" ht="29.25" hidden="1" customHeight="1" x14ac:dyDescent="0.25">
      <c r="A581" s="19">
        <v>90069</v>
      </c>
      <c r="B581" s="104"/>
      <c r="C581" s="577"/>
      <c r="D581" s="528"/>
      <c r="E581" s="140">
        <v>4</v>
      </c>
      <c r="F581" s="140" t="s">
        <v>436</v>
      </c>
      <c r="G581" s="141">
        <v>0</v>
      </c>
      <c r="H581" s="269">
        <v>0</v>
      </c>
      <c r="I581" s="176"/>
      <c r="J581" s="15"/>
      <c r="K581" s="20">
        <v>0</v>
      </c>
      <c r="L581" s="51" t="s">
        <v>318</v>
      </c>
      <c r="M581" s="52">
        <v>0</v>
      </c>
      <c r="N581" s="33" t="s">
        <v>24</v>
      </c>
      <c r="O581" s="33">
        <v>1875</v>
      </c>
      <c r="P581" s="34"/>
      <c r="Q581" s="106"/>
      <c r="R581" s="4"/>
      <c r="S581" s="38"/>
      <c r="T581" s="267"/>
    </row>
    <row r="582" spans="1:20" ht="28.5" hidden="1" customHeight="1" thickBot="1" x14ac:dyDescent="0.3">
      <c r="A582" s="19">
        <v>90070</v>
      </c>
      <c r="B582" s="104"/>
      <c r="C582" s="578"/>
      <c r="D582" s="529"/>
      <c r="E582" s="163">
        <v>5</v>
      </c>
      <c r="F582" s="163" t="s">
        <v>437</v>
      </c>
      <c r="G582" s="164">
        <v>0</v>
      </c>
      <c r="H582" s="269">
        <v>0</v>
      </c>
      <c r="I582" s="177"/>
      <c r="J582" s="15"/>
      <c r="K582" s="20">
        <v>0</v>
      </c>
      <c r="L582" s="51" t="s">
        <v>318</v>
      </c>
      <c r="M582" s="52">
        <v>0</v>
      </c>
      <c r="N582" s="33" t="s">
        <v>24</v>
      </c>
      <c r="O582" s="33">
        <v>1875</v>
      </c>
      <c r="P582" s="34"/>
      <c r="Q582" s="106"/>
      <c r="R582" s="4"/>
      <c r="S582" s="38"/>
      <c r="T582" s="267"/>
    </row>
    <row r="583" spans="1:20" ht="29.25" customHeight="1" x14ac:dyDescent="0.25">
      <c r="A583" s="1"/>
      <c r="B583" s="104"/>
      <c r="C583" s="576">
        <v>91181</v>
      </c>
      <c r="D583" s="527" t="s">
        <v>439</v>
      </c>
      <c r="E583" s="161">
        <v>1</v>
      </c>
      <c r="F583" s="161" t="s">
        <v>433</v>
      </c>
      <c r="G583" s="162">
        <v>158.79</v>
      </c>
      <c r="H583" s="269">
        <v>1834342</v>
      </c>
      <c r="I583" s="175"/>
      <c r="J583" s="91"/>
      <c r="K583" s="20">
        <v>0</v>
      </c>
      <c r="L583" s="51" t="s">
        <v>318</v>
      </c>
      <c r="M583" s="52">
        <v>40</v>
      </c>
      <c r="N583" s="33" t="s">
        <v>24</v>
      </c>
      <c r="O583" s="33">
        <v>1875</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83" s="25" t="s">
        <v>318</v>
      </c>
      <c r="S583" s="52">
        <v>40</v>
      </c>
      <c r="T583" s="267"/>
    </row>
    <row r="584" spans="1:20" ht="29.25" customHeight="1" x14ac:dyDescent="0.25">
      <c r="A584" s="19">
        <v>91184</v>
      </c>
      <c r="B584" s="104"/>
      <c r="C584" s="577"/>
      <c r="D584" s="528"/>
      <c r="E584" s="140">
        <v>2</v>
      </c>
      <c r="F584" s="140" t="s">
        <v>434</v>
      </c>
      <c r="G584" s="141">
        <v>307.91000000000003</v>
      </c>
      <c r="H584" s="269">
        <v>3556976</v>
      </c>
      <c r="I584" s="184">
        <f>+G584-G583</f>
        <v>149.12000000000003</v>
      </c>
      <c r="J584" s="264">
        <v>149.12000000000003</v>
      </c>
      <c r="K584" s="268">
        <v>1722634</v>
      </c>
      <c r="L584" s="51" t="s">
        <v>318</v>
      </c>
      <c r="M584" s="52">
        <v>40</v>
      </c>
      <c r="N584" s="33" t="s">
        <v>24</v>
      </c>
      <c r="O584" s="33">
        <v>1875</v>
      </c>
      <c r="P584" s="34"/>
      <c r="Q584" s="106"/>
      <c r="R584" s="4"/>
      <c r="S584" s="38"/>
      <c r="T584" s="267"/>
    </row>
    <row r="585" spans="1:20" ht="29.25" customHeight="1" x14ac:dyDescent="0.25">
      <c r="A585" s="19">
        <v>91187</v>
      </c>
      <c r="B585" s="104"/>
      <c r="C585" s="577"/>
      <c r="D585" s="528"/>
      <c r="E585" s="140">
        <v>3</v>
      </c>
      <c r="F585" s="140" t="s">
        <v>435</v>
      </c>
      <c r="G585" s="141">
        <v>457.03</v>
      </c>
      <c r="H585" s="269">
        <v>5279611</v>
      </c>
      <c r="I585" s="184">
        <f>+G585-G584</f>
        <v>149.11999999999995</v>
      </c>
      <c r="J585" s="264"/>
      <c r="K585" s="20">
        <v>0</v>
      </c>
      <c r="L585" s="51" t="s">
        <v>318</v>
      </c>
      <c r="M585" s="52">
        <v>40</v>
      </c>
      <c r="N585" s="33" t="s">
        <v>24</v>
      </c>
      <c r="O585" s="33">
        <v>1875</v>
      </c>
      <c r="P585" s="34"/>
      <c r="Q585" s="106"/>
      <c r="R585" s="4"/>
      <c r="S585" s="38"/>
      <c r="T585" s="267"/>
    </row>
    <row r="586" spans="1:20" ht="29.25" customHeight="1" x14ac:dyDescent="0.25">
      <c r="A586" s="19">
        <v>91190</v>
      </c>
      <c r="B586" s="104"/>
      <c r="C586" s="577"/>
      <c r="D586" s="528"/>
      <c r="E586" s="140">
        <v>4</v>
      </c>
      <c r="F586" s="140" t="s">
        <v>436</v>
      </c>
      <c r="G586" s="141">
        <v>606.15</v>
      </c>
      <c r="H586" s="269">
        <v>7002245</v>
      </c>
      <c r="I586" s="184">
        <f>+G586-G585</f>
        <v>149.12</v>
      </c>
      <c r="J586" s="264"/>
      <c r="K586" s="20">
        <v>0</v>
      </c>
      <c r="L586" s="51" t="s">
        <v>318</v>
      </c>
      <c r="M586" s="52">
        <v>40</v>
      </c>
      <c r="N586" s="33" t="s">
        <v>24</v>
      </c>
      <c r="O586" s="33">
        <v>1875</v>
      </c>
      <c r="P586" s="34"/>
      <c r="Q586" s="106"/>
      <c r="R586" s="4"/>
      <c r="S586" s="38"/>
      <c r="T586" s="267"/>
    </row>
    <row r="587" spans="1:20" ht="29.25" customHeight="1" thickBot="1" x14ac:dyDescent="0.3">
      <c r="A587" s="19">
        <v>91193</v>
      </c>
      <c r="B587" s="104"/>
      <c r="C587" s="578"/>
      <c r="D587" s="529"/>
      <c r="E587" s="163">
        <v>5</v>
      </c>
      <c r="F587" s="163" t="s">
        <v>437</v>
      </c>
      <c r="G587" s="164">
        <v>755.27</v>
      </c>
      <c r="H587" s="269">
        <v>8724879</v>
      </c>
      <c r="I587" s="185">
        <f>+G587-G586</f>
        <v>149.12</v>
      </c>
      <c r="J587" s="264"/>
      <c r="K587" s="20">
        <v>0</v>
      </c>
      <c r="L587" s="51" t="s">
        <v>318</v>
      </c>
      <c r="M587" s="52">
        <v>40</v>
      </c>
      <c r="N587" s="33" t="s">
        <v>24</v>
      </c>
      <c r="O587" s="33">
        <v>1875</v>
      </c>
      <c r="P587" s="34"/>
      <c r="Q587" s="106"/>
      <c r="R587" s="4"/>
      <c r="S587" s="38"/>
      <c r="T587" s="267"/>
    </row>
    <row r="588" spans="1:20" ht="27.75" customHeight="1" x14ac:dyDescent="0.25">
      <c r="A588" s="1"/>
      <c r="B588" s="104"/>
      <c r="C588" s="576">
        <v>91182</v>
      </c>
      <c r="D588" s="527" t="s">
        <v>440</v>
      </c>
      <c r="E588" s="161">
        <v>1</v>
      </c>
      <c r="F588" s="161" t="s">
        <v>433</v>
      </c>
      <c r="G588" s="162">
        <v>198.49</v>
      </c>
      <c r="H588" s="269">
        <v>2292956</v>
      </c>
      <c r="I588" s="175"/>
      <c r="J588" s="264"/>
      <c r="K588" s="20">
        <v>0</v>
      </c>
      <c r="L588" s="51" t="s">
        <v>318</v>
      </c>
      <c r="M588" s="52">
        <v>50</v>
      </c>
      <c r="N588" s="33" t="s">
        <v>24</v>
      </c>
      <c r="O588" s="33">
        <v>1875</v>
      </c>
      <c r="P588" s="34"/>
      <c r="Q5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88" s="25" t="s">
        <v>318</v>
      </c>
      <c r="S588" s="52">
        <v>50</v>
      </c>
      <c r="T588" s="267"/>
    </row>
    <row r="589" spans="1:20" ht="32.25" customHeight="1" x14ac:dyDescent="0.25">
      <c r="A589" s="19">
        <v>91185</v>
      </c>
      <c r="B589" s="104"/>
      <c r="C589" s="577"/>
      <c r="D589" s="528"/>
      <c r="E589" s="140">
        <v>2</v>
      </c>
      <c r="F589" s="140" t="s">
        <v>434</v>
      </c>
      <c r="G589" s="141">
        <v>384.89</v>
      </c>
      <c r="H589" s="269">
        <v>4446249</v>
      </c>
      <c r="I589" s="184">
        <f>+G589-G588</f>
        <v>186.39999999999998</v>
      </c>
      <c r="J589" s="264">
        <v>186.39999999999998</v>
      </c>
      <c r="K589" s="268">
        <v>2153293</v>
      </c>
      <c r="L589" s="51" t="s">
        <v>318</v>
      </c>
      <c r="M589" s="52">
        <v>50</v>
      </c>
      <c r="N589" s="33" t="s">
        <v>24</v>
      </c>
      <c r="O589" s="33">
        <v>1875</v>
      </c>
      <c r="P589" s="34"/>
      <c r="Q589" s="108"/>
      <c r="R589" s="4"/>
      <c r="S589" s="38"/>
      <c r="T589" s="267"/>
    </row>
    <row r="590" spans="1:20" ht="32.25" customHeight="1" x14ac:dyDescent="0.25">
      <c r="A590" s="19">
        <v>91188</v>
      </c>
      <c r="B590" s="104"/>
      <c r="C590" s="577"/>
      <c r="D590" s="528"/>
      <c r="E590" s="140">
        <v>3</v>
      </c>
      <c r="F590" s="140" t="s">
        <v>435</v>
      </c>
      <c r="G590" s="141">
        <v>571.29</v>
      </c>
      <c r="H590" s="269">
        <v>6599542</v>
      </c>
      <c r="I590" s="184">
        <f>+G590-G589</f>
        <v>186.39999999999998</v>
      </c>
      <c r="J590" s="264"/>
      <c r="K590" s="20">
        <v>0</v>
      </c>
      <c r="L590" s="51" t="s">
        <v>318</v>
      </c>
      <c r="M590" s="52">
        <v>50</v>
      </c>
      <c r="N590" s="33" t="s">
        <v>24</v>
      </c>
      <c r="O590" s="33">
        <v>1875</v>
      </c>
      <c r="P590" s="34"/>
      <c r="Q590" s="108"/>
      <c r="R590" s="4"/>
      <c r="S590" s="38"/>
      <c r="T590" s="267"/>
    </row>
    <row r="591" spans="1:20" ht="32.25" customHeight="1" x14ac:dyDescent="0.25">
      <c r="A591" s="19">
        <v>91191</v>
      </c>
      <c r="B591" s="104"/>
      <c r="C591" s="577"/>
      <c r="D591" s="528"/>
      <c r="E591" s="140">
        <v>4</v>
      </c>
      <c r="F591" s="140" t="s">
        <v>436</v>
      </c>
      <c r="G591" s="141">
        <v>757.69</v>
      </c>
      <c r="H591" s="269">
        <v>8752835</v>
      </c>
      <c r="I591" s="184">
        <f>+G591-G590</f>
        <v>186.40000000000009</v>
      </c>
      <c r="J591" s="264"/>
      <c r="K591" s="20">
        <v>0</v>
      </c>
      <c r="L591" s="51" t="s">
        <v>318</v>
      </c>
      <c r="M591" s="52">
        <v>50</v>
      </c>
      <c r="N591" s="33" t="s">
        <v>24</v>
      </c>
      <c r="O591" s="33">
        <v>1875</v>
      </c>
      <c r="P591" s="34"/>
      <c r="Q591" s="108"/>
      <c r="R591" s="4"/>
      <c r="S591" s="38"/>
      <c r="T591" s="267"/>
    </row>
    <row r="592" spans="1:20" ht="32.25" customHeight="1" thickBot="1" x14ac:dyDescent="0.3">
      <c r="A592" s="19">
        <v>91194</v>
      </c>
      <c r="B592" s="104"/>
      <c r="C592" s="578"/>
      <c r="D592" s="529"/>
      <c r="E592" s="163">
        <v>5</v>
      </c>
      <c r="F592" s="163" t="s">
        <v>437</v>
      </c>
      <c r="G592" s="164">
        <v>944.09</v>
      </c>
      <c r="H592" s="269">
        <v>10906128</v>
      </c>
      <c r="I592" s="181">
        <f>+G592-G591</f>
        <v>186.39999999999998</v>
      </c>
      <c r="J592" s="264"/>
      <c r="K592" s="20">
        <v>0</v>
      </c>
      <c r="L592" s="51" t="s">
        <v>318</v>
      </c>
      <c r="M592" s="52">
        <v>50</v>
      </c>
      <c r="N592" s="33" t="s">
        <v>24</v>
      </c>
      <c r="O592" s="33">
        <v>1875</v>
      </c>
      <c r="P592" s="34"/>
      <c r="Q592" s="108"/>
      <c r="R592" s="4"/>
      <c r="S592" s="38"/>
      <c r="T592" s="267"/>
    </row>
    <row r="593" spans="1:20" ht="30.75" customHeight="1" x14ac:dyDescent="0.25">
      <c r="A593" s="1"/>
      <c r="B593" s="104"/>
      <c r="C593" s="576">
        <v>91183</v>
      </c>
      <c r="D593" s="573" t="s">
        <v>441</v>
      </c>
      <c r="E593" s="161">
        <v>1</v>
      </c>
      <c r="F593" s="161" t="s">
        <v>433</v>
      </c>
      <c r="G593" s="162">
        <v>238.23</v>
      </c>
      <c r="H593" s="269">
        <v>2752033</v>
      </c>
      <c r="I593" s="175"/>
      <c r="J593" s="264"/>
      <c r="K593" s="20">
        <v>0</v>
      </c>
      <c r="L593" s="51" t="s">
        <v>318</v>
      </c>
      <c r="M593" s="52">
        <v>60</v>
      </c>
      <c r="N593" s="33" t="s">
        <v>24</v>
      </c>
      <c r="O593" s="33">
        <v>1875</v>
      </c>
      <c r="P593" s="34"/>
      <c r="Q5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593" s="25" t="s">
        <v>318</v>
      </c>
      <c r="S593" s="52">
        <v>60</v>
      </c>
      <c r="T593" s="267"/>
    </row>
    <row r="594" spans="1:20" ht="30.75" customHeight="1" x14ac:dyDescent="0.25">
      <c r="A594" s="19">
        <v>91186</v>
      </c>
      <c r="B594" s="104"/>
      <c r="C594" s="577"/>
      <c r="D594" s="574"/>
      <c r="E594" s="140">
        <v>2</v>
      </c>
      <c r="F594" s="140" t="s">
        <v>434</v>
      </c>
      <c r="G594" s="141">
        <v>461.91</v>
      </c>
      <c r="H594" s="269">
        <v>5335984</v>
      </c>
      <c r="I594" s="184">
        <f>+G594-G593</f>
        <v>223.68000000000004</v>
      </c>
      <c r="J594" s="264">
        <v>223.68000000000004</v>
      </c>
      <c r="K594" s="268">
        <v>2583951</v>
      </c>
      <c r="L594" s="51" t="s">
        <v>318</v>
      </c>
      <c r="M594" s="52">
        <v>60</v>
      </c>
      <c r="N594" s="33" t="s">
        <v>24</v>
      </c>
      <c r="O594" s="33">
        <v>1875</v>
      </c>
      <c r="P594" s="34"/>
      <c r="Q594" s="108"/>
      <c r="R594" s="4"/>
      <c r="S594" s="38"/>
      <c r="T594" s="267"/>
    </row>
    <row r="595" spans="1:20" ht="30.75" customHeight="1" x14ac:dyDescent="0.25">
      <c r="A595" s="19">
        <v>91189</v>
      </c>
      <c r="B595" s="104"/>
      <c r="C595" s="577"/>
      <c r="D595" s="574"/>
      <c r="E595" s="140">
        <v>3</v>
      </c>
      <c r="F595" s="140" t="s">
        <v>435</v>
      </c>
      <c r="G595" s="141">
        <v>685.59</v>
      </c>
      <c r="H595" s="269">
        <v>7919936</v>
      </c>
      <c r="I595" s="184">
        <f>+G595-G594</f>
        <v>223.68</v>
      </c>
      <c r="J595" s="264"/>
      <c r="K595" s="20">
        <v>0</v>
      </c>
      <c r="L595" s="51" t="s">
        <v>318</v>
      </c>
      <c r="M595" s="52">
        <v>60</v>
      </c>
      <c r="N595" s="33" t="s">
        <v>24</v>
      </c>
      <c r="O595" s="33">
        <v>1875</v>
      </c>
      <c r="P595" s="34"/>
      <c r="Q595" s="108"/>
      <c r="R595" s="4"/>
      <c r="S595" s="38"/>
      <c r="T595" s="267"/>
    </row>
    <row r="596" spans="1:20" ht="30.75" customHeight="1" x14ac:dyDescent="0.25">
      <c r="A596" s="19">
        <v>91192</v>
      </c>
      <c r="B596" s="104"/>
      <c r="C596" s="577"/>
      <c r="D596" s="574"/>
      <c r="E596" s="140">
        <v>4</v>
      </c>
      <c r="F596" s="140" t="s">
        <v>436</v>
      </c>
      <c r="G596" s="141">
        <v>909.27</v>
      </c>
      <c r="H596" s="269">
        <v>10503887</v>
      </c>
      <c r="I596" s="184">
        <f>+G596-G595</f>
        <v>223.67999999999995</v>
      </c>
      <c r="J596" s="264"/>
      <c r="K596" s="20">
        <v>0</v>
      </c>
      <c r="L596" s="51" t="s">
        <v>318</v>
      </c>
      <c r="M596" s="52">
        <v>60</v>
      </c>
      <c r="N596" s="33" t="s">
        <v>24</v>
      </c>
      <c r="O596" s="33">
        <v>1875</v>
      </c>
      <c r="P596" s="34"/>
      <c r="Q596" s="108"/>
      <c r="R596" s="4"/>
      <c r="S596" s="38"/>
      <c r="T596" s="267"/>
    </row>
    <row r="597" spans="1:20" ht="30.75" customHeight="1" thickBot="1" x14ac:dyDescent="0.3">
      <c r="A597" s="19">
        <v>91195</v>
      </c>
      <c r="B597" s="104"/>
      <c r="C597" s="578"/>
      <c r="D597" s="575"/>
      <c r="E597" s="163">
        <v>5</v>
      </c>
      <c r="F597" s="163" t="s">
        <v>437</v>
      </c>
      <c r="G597" s="164">
        <v>1132.95</v>
      </c>
      <c r="H597" s="269">
        <v>13087838</v>
      </c>
      <c r="I597" s="185">
        <f>+G597-G596</f>
        <v>223.68000000000006</v>
      </c>
      <c r="J597" s="264"/>
      <c r="K597" s="20">
        <v>0</v>
      </c>
      <c r="L597" s="51" t="s">
        <v>318</v>
      </c>
      <c r="M597" s="52">
        <v>60</v>
      </c>
      <c r="N597" s="33" t="s">
        <v>24</v>
      </c>
      <c r="O597" s="33">
        <v>1875</v>
      </c>
      <c r="P597" s="34"/>
      <c r="Q597" s="108"/>
      <c r="R597" s="4"/>
      <c r="S597" s="38"/>
      <c r="T597" s="267"/>
    </row>
    <row r="598" spans="1:20" ht="33" customHeight="1" x14ac:dyDescent="0.25">
      <c r="A598" s="1"/>
      <c r="B598" s="104"/>
      <c r="C598" s="532">
        <v>92181</v>
      </c>
      <c r="D598" s="527" t="s">
        <v>442</v>
      </c>
      <c r="E598" s="161">
        <v>1</v>
      </c>
      <c r="F598" s="161" t="s">
        <v>433</v>
      </c>
      <c r="G598" s="162">
        <v>277.93</v>
      </c>
      <c r="H598" s="269">
        <v>3210647</v>
      </c>
      <c r="I598" s="175"/>
      <c r="J598" s="264"/>
      <c r="K598" s="20">
        <v>0</v>
      </c>
      <c r="L598" s="51" t="s">
        <v>318</v>
      </c>
      <c r="M598" s="52">
        <v>70</v>
      </c>
      <c r="N598" s="33" t="s">
        <v>24</v>
      </c>
      <c r="O598" s="33">
        <v>1875</v>
      </c>
      <c r="P598" s="34"/>
      <c r="Q5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598" s="25" t="s">
        <v>318</v>
      </c>
      <c r="S598" s="52">
        <v>70</v>
      </c>
      <c r="T598" s="267"/>
    </row>
    <row r="599" spans="1:20" ht="33" customHeight="1" x14ac:dyDescent="0.25">
      <c r="A599" s="29">
        <v>92184</v>
      </c>
      <c r="B599" s="104"/>
      <c r="C599" s="533"/>
      <c r="D599" s="528"/>
      <c r="E599" s="140">
        <v>2</v>
      </c>
      <c r="F599" s="140" t="s">
        <v>434</v>
      </c>
      <c r="G599" s="141">
        <v>538.89</v>
      </c>
      <c r="H599" s="269">
        <v>6225257</v>
      </c>
      <c r="I599" s="184">
        <f>+G599-G598</f>
        <v>260.95999999999998</v>
      </c>
      <c r="J599" s="264">
        <v>260.95999999999998</v>
      </c>
      <c r="K599" s="268">
        <v>3014610</v>
      </c>
      <c r="L599" s="51" t="s">
        <v>318</v>
      </c>
      <c r="M599" s="52">
        <v>70</v>
      </c>
      <c r="N599" s="33" t="s">
        <v>24</v>
      </c>
      <c r="O599" s="33">
        <v>1875</v>
      </c>
      <c r="P599" s="34"/>
      <c r="Q599" s="108"/>
      <c r="R599" s="4"/>
      <c r="S599" s="38"/>
      <c r="T599" s="267"/>
    </row>
    <row r="600" spans="1:20" ht="33" customHeight="1" x14ac:dyDescent="0.25">
      <c r="A600" s="29">
        <v>92187</v>
      </c>
      <c r="B600" s="104"/>
      <c r="C600" s="533"/>
      <c r="D600" s="528"/>
      <c r="E600" s="140">
        <v>3</v>
      </c>
      <c r="F600" s="140" t="s">
        <v>435</v>
      </c>
      <c r="G600" s="141">
        <v>799.85</v>
      </c>
      <c r="H600" s="269">
        <v>9239867</v>
      </c>
      <c r="I600" s="184">
        <f>+G600-G599</f>
        <v>260.96000000000004</v>
      </c>
      <c r="J600" s="264"/>
      <c r="K600" s="20">
        <v>0</v>
      </c>
      <c r="L600" s="51" t="s">
        <v>318</v>
      </c>
      <c r="M600" s="52">
        <v>70</v>
      </c>
      <c r="N600" s="33" t="s">
        <v>24</v>
      </c>
      <c r="O600" s="33">
        <v>1875</v>
      </c>
      <c r="P600" s="34"/>
      <c r="Q600" s="108"/>
      <c r="R600" s="4"/>
      <c r="S600" s="38"/>
      <c r="T600" s="267"/>
    </row>
    <row r="601" spans="1:20" ht="33" customHeight="1" x14ac:dyDescent="0.25">
      <c r="A601" s="29">
        <v>92190</v>
      </c>
      <c r="B601" s="104"/>
      <c r="C601" s="533"/>
      <c r="D601" s="528"/>
      <c r="E601" s="140">
        <v>4</v>
      </c>
      <c r="F601" s="140" t="s">
        <v>436</v>
      </c>
      <c r="G601" s="141">
        <v>1060.81</v>
      </c>
      <c r="H601" s="269">
        <v>12254477</v>
      </c>
      <c r="I601" s="184">
        <f>+G601-G600</f>
        <v>260.95999999999992</v>
      </c>
      <c r="J601" s="264"/>
      <c r="K601" s="20">
        <v>0</v>
      </c>
      <c r="L601" s="51" t="s">
        <v>318</v>
      </c>
      <c r="M601" s="52">
        <v>70</v>
      </c>
      <c r="N601" s="33" t="s">
        <v>24</v>
      </c>
      <c r="O601" s="33">
        <v>1875</v>
      </c>
      <c r="P601" s="34"/>
      <c r="Q601" s="108"/>
      <c r="R601" s="4"/>
      <c r="S601" s="38"/>
      <c r="T601" s="267"/>
    </row>
    <row r="602" spans="1:20" ht="33" customHeight="1" thickBot="1" x14ac:dyDescent="0.3">
      <c r="A602" s="29">
        <v>92193</v>
      </c>
      <c r="B602" s="104"/>
      <c r="C602" s="534"/>
      <c r="D602" s="529"/>
      <c r="E602" s="163">
        <v>5</v>
      </c>
      <c r="F602" s="163" t="s">
        <v>437</v>
      </c>
      <c r="G602" s="164">
        <v>1321.77</v>
      </c>
      <c r="H602" s="269">
        <v>15269087</v>
      </c>
      <c r="I602" s="185">
        <f>+G602-G601</f>
        <v>260.96000000000004</v>
      </c>
      <c r="J602" s="264"/>
      <c r="K602" s="20">
        <v>0</v>
      </c>
      <c r="L602" s="51" t="s">
        <v>318</v>
      </c>
      <c r="M602" s="52">
        <v>70</v>
      </c>
      <c r="N602" s="33" t="s">
        <v>24</v>
      </c>
      <c r="O602" s="33">
        <v>1875</v>
      </c>
      <c r="P602" s="34"/>
      <c r="Q602" s="108"/>
      <c r="R602" s="4"/>
      <c r="S602" s="38"/>
      <c r="T602" s="267"/>
    </row>
    <row r="603" spans="1:20" ht="30.75" customHeight="1" x14ac:dyDescent="0.25">
      <c r="A603" s="1"/>
      <c r="B603" s="104"/>
      <c r="C603" s="532">
        <v>92182</v>
      </c>
      <c r="D603" s="573" t="s">
        <v>443</v>
      </c>
      <c r="E603" s="161">
        <v>1</v>
      </c>
      <c r="F603" s="161" t="s">
        <v>433</v>
      </c>
      <c r="G603" s="162">
        <v>317.58</v>
      </c>
      <c r="H603" s="269">
        <v>3668684</v>
      </c>
      <c r="I603" s="175"/>
      <c r="J603" s="264"/>
      <c r="K603" s="20">
        <v>0</v>
      </c>
      <c r="L603" s="51" t="s">
        <v>318</v>
      </c>
      <c r="M603" s="52">
        <v>80</v>
      </c>
      <c r="N603" s="33" t="s">
        <v>24</v>
      </c>
      <c r="O603" s="33">
        <v>1875</v>
      </c>
      <c r="P603" s="34"/>
      <c r="Q6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03" s="25" t="s">
        <v>318</v>
      </c>
      <c r="S603" s="52">
        <v>80</v>
      </c>
      <c r="T603" s="267"/>
    </row>
    <row r="604" spans="1:20" ht="30.75" customHeight="1" x14ac:dyDescent="0.25">
      <c r="A604" s="29">
        <v>92185</v>
      </c>
      <c r="B604" s="104"/>
      <c r="C604" s="533"/>
      <c r="D604" s="574"/>
      <c r="E604" s="140">
        <v>2</v>
      </c>
      <c r="F604" s="140" t="s">
        <v>434</v>
      </c>
      <c r="G604" s="141">
        <v>615.82000000000005</v>
      </c>
      <c r="H604" s="269">
        <v>7113953</v>
      </c>
      <c r="I604" s="184">
        <f>+G604-G603</f>
        <v>298.24000000000007</v>
      </c>
      <c r="J604" s="264">
        <v>298.24000000000007</v>
      </c>
      <c r="K604" s="268">
        <v>3445268</v>
      </c>
      <c r="L604" s="51" t="s">
        <v>318</v>
      </c>
      <c r="M604" s="52">
        <v>80</v>
      </c>
      <c r="N604" s="33" t="s">
        <v>24</v>
      </c>
      <c r="O604" s="33">
        <v>1875</v>
      </c>
      <c r="P604" s="34"/>
      <c r="Q604" s="108"/>
      <c r="R604" s="4"/>
      <c r="S604" s="38"/>
      <c r="T604" s="267"/>
    </row>
    <row r="605" spans="1:20" ht="30.75" customHeight="1" x14ac:dyDescent="0.25">
      <c r="A605" s="29">
        <v>92188</v>
      </c>
      <c r="B605" s="104"/>
      <c r="C605" s="533"/>
      <c r="D605" s="574"/>
      <c r="E605" s="140">
        <v>3</v>
      </c>
      <c r="F605" s="140" t="s">
        <v>435</v>
      </c>
      <c r="G605" s="141">
        <v>914.06</v>
      </c>
      <c r="H605" s="269">
        <v>10559221</v>
      </c>
      <c r="I605" s="184">
        <f>+G605-G604</f>
        <v>298.2399999999999</v>
      </c>
      <c r="J605" s="264"/>
      <c r="K605" s="20">
        <v>0</v>
      </c>
      <c r="L605" s="51" t="s">
        <v>318</v>
      </c>
      <c r="M605" s="52">
        <v>80</v>
      </c>
      <c r="N605" s="33" t="s">
        <v>24</v>
      </c>
      <c r="O605" s="33">
        <v>1875</v>
      </c>
      <c r="P605" s="34"/>
      <c r="Q605" s="108"/>
      <c r="R605" s="4"/>
      <c r="S605" s="38"/>
      <c r="T605" s="267"/>
    </row>
    <row r="606" spans="1:20" ht="30.75" customHeight="1" x14ac:dyDescent="0.25">
      <c r="A606" s="29">
        <v>92191</v>
      </c>
      <c r="B606" s="104"/>
      <c r="C606" s="533"/>
      <c r="D606" s="574"/>
      <c r="E606" s="140">
        <v>4</v>
      </c>
      <c r="F606" s="140" t="s">
        <v>436</v>
      </c>
      <c r="G606" s="141">
        <v>1212.3</v>
      </c>
      <c r="H606" s="269">
        <v>14004490</v>
      </c>
      <c r="I606" s="184">
        <f>+G606-G605</f>
        <v>298.24</v>
      </c>
      <c r="J606" s="264"/>
      <c r="K606" s="20">
        <v>0</v>
      </c>
      <c r="L606" s="51" t="s">
        <v>318</v>
      </c>
      <c r="M606" s="52">
        <v>80</v>
      </c>
      <c r="N606" s="33" t="s">
        <v>24</v>
      </c>
      <c r="O606" s="33">
        <v>1875</v>
      </c>
      <c r="P606" s="34"/>
      <c r="Q606" s="108"/>
      <c r="R606" s="4"/>
      <c r="S606" s="38"/>
      <c r="T606" s="267"/>
    </row>
    <row r="607" spans="1:20" ht="30.75" customHeight="1" thickBot="1" x14ac:dyDescent="0.3">
      <c r="A607" s="29">
        <v>92194</v>
      </c>
      <c r="B607" s="104"/>
      <c r="C607" s="534"/>
      <c r="D607" s="575"/>
      <c r="E607" s="163">
        <v>5</v>
      </c>
      <c r="F607" s="163" t="s">
        <v>437</v>
      </c>
      <c r="G607" s="164">
        <v>1510.55</v>
      </c>
      <c r="H607" s="269">
        <v>17449874</v>
      </c>
      <c r="I607" s="185">
        <f>+G607-G606</f>
        <v>298.25</v>
      </c>
      <c r="J607" s="264"/>
      <c r="K607" s="20">
        <v>0</v>
      </c>
      <c r="L607" s="51" t="s">
        <v>318</v>
      </c>
      <c r="M607" s="52">
        <v>80</v>
      </c>
      <c r="N607" s="33" t="s">
        <v>24</v>
      </c>
      <c r="O607" s="33">
        <v>1875</v>
      </c>
      <c r="P607" s="34"/>
      <c r="Q607" s="108"/>
      <c r="R607" s="4"/>
      <c r="S607" s="38"/>
      <c r="T607" s="267"/>
    </row>
    <row r="608" spans="1:20" ht="30.75" customHeight="1" x14ac:dyDescent="0.25">
      <c r="A608" s="1"/>
      <c r="B608" s="104"/>
      <c r="C608" s="532">
        <v>92183</v>
      </c>
      <c r="D608" s="527" t="s">
        <v>444</v>
      </c>
      <c r="E608" s="161">
        <v>1</v>
      </c>
      <c r="F608" s="161" t="s">
        <v>433</v>
      </c>
      <c r="G608" s="162">
        <v>357.28</v>
      </c>
      <c r="H608" s="269">
        <v>4127299</v>
      </c>
      <c r="I608" s="175"/>
      <c r="J608" s="264"/>
      <c r="K608" s="20">
        <v>0</v>
      </c>
      <c r="L608" s="51" t="s">
        <v>318</v>
      </c>
      <c r="M608" s="52">
        <v>90</v>
      </c>
      <c r="N608" s="33" t="s">
        <v>24</v>
      </c>
      <c r="O608" s="33">
        <v>1875</v>
      </c>
      <c r="P608" s="34"/>
      <c r="Q6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08" s="25" t="s">
        <v>318</v>
      </c>
      <c r="S608" s="52">
        <v>90</v>
      </c>
      <c r="T608" s="267"/>
    </row>
    <row r="609" spans="1:20" ht="30.75" customHeight="1" x14ac:dyDescent="0.25">
      <c r="A609" s="29">
        <v>92186</v>
      </c>
      <c r="B609" s="104"/>
      <c r="C609" s="533"/>
      <c r="D609" s="528"/>
      <c r="E609" s="140">
        <v>2</v>
      </c>
      <c r="F609" s="140" t="s">
        <v>434</v>
      </c>
      <c r="G609" s="141">
        <v>692.8</v>
      </c>
      <c r="H609" s="269">
        <v>8003226</v>
      </c>
      <c r="I609" s="190">
        <f>+G609-G608</f>
        <v>335.52</v>
      </c>
      <c r="J609" s="264">
        <v>335.52</v>
      </c>
      <c r="K609" s="268">
        <v>3875927</v>
      </c>
      <c r="L609" s="51" t="s">
        <v>318</v>
      </c>
      <c r="M609" s="52">
        <v>90</v>
      </c>
      <c r="N609" s="33" t="s">
        <v>24</v>
      </c>
      <c r="O609" s="33">
        <v>1875</v>
      </c>
      <c r="P609" s="34"/>
      <c r="Q609" s="108"/>
      <c r="R609" s="4"/>
      <c r="S609" s="38"/>
      <c r="T609" s="267"/>
    </row>
    <row r="610" spans="1:20" ht="30.75" customHeight="1" x14ac:dyDescent="0.25">
      <c r="A610" s="29">
        <v>92189</v>
      </c>
      <c r="B610" s="104"/>
      <c r="C610" s="533"/>
      <c r="D610" s="528"/>
      <c r="E610" s="140">
        <v>3</v>
      </c>
      <c r="F610" s="140" t="s">
        <v>435</v>
      </c>
      <c r="G610" s="141">
        <v>1028.32</v>
      </c>
      <c r="H610" s="269">
        <v>11879153</v>
      </c>
      <c r="I610" s="190">
        <f>+G610-G609</f>
        <v>335.52</v>
      </c>
      <c r="J610" s="109"/>
      <c r="K610" s="20">
        <v>0</v>
      </c>
      <c r="L610" s="51" t="s">
        <v>318</v>
      </c>
      <c r="M610" s="52">
        <v>90</v>
      </c>
      <c r="N610" s="33" t="s">
        <v>24</v>
      </c>
      <c r="O610" s="33">
        <v>1875</v>
      </c>
      <c r="P610" s="34"/>
      <c r="Q610" s="108"/>
      <c r="R610" s="4"/>
      <c r="S610" s="38"/>
      <c r="T610" s="267"/>
    </row>
    <row r="611" spans="1:20" ht="30.75" customHeight="1" x14ac:dyDescent="0.25">
      <c r="A611" s="29">
        <v>92192</v>
      </c>
      <c r="B611" s="104"/>
      <c r="C611" s="533"/>
      <c r="D611" s="528"/>
      <c r="E611" s="140">
        <v>4</v>
      </c>
      <c r="F611" s="140" t="s">
        <v>436</v>
      </c>
      <c r="G611" s="141">
        <v>1363.84</v>
      </c>
      <c r="H611" s="269">
        <v>15755080</v>
      </c>
      <c r="I611" s="190">
        <f>+G611-G610</f>
        <v>335.52</v>
      </c>
      <c r="J611" s="109"/>
      <c r="K611" s="20">
        <v>0</v>
      </c>
      <c r="L611" s="51" t="s">
        <v>318</v>
      </c>
      <c r="M611" s="52">
        <v>90</v>
      </c>
      <c r="N611" s="33" t="s">
        <v>24</v>
      </c>
      <c r="O611" s="33">
        <v>1875</v>
      </c>
      <c r="P611" s="34"/>
      <c r="Q611" s="108"/>
      <c r="R611" s="4"/>
      <c r="S611" s="38"/>
      <c r="T611" s="267"/>
    </row>
    <row r="612" spans="1:20" ht="31.5" customHeight="1" thickBot="1" x14ac:dyDescent="0.3">
      <c r="A612" s="29">
        <v>92195</v>
      </c>
      <c r="B612" s="104"/>
      <c r="C612" s="534"/>
      <c r="D612" s="529"/>
      <c r="E612" s="163">
        <v>5</v>
      </c>
      <c r="F612" s="163" t="s">
        <v>437</v>
      </c>
      <c r="G612" s="164">
        <v>1699.36</v>
      </c>
      <c r="H612" s="269">
        <v>19631007</v>
      </c>
      <c r="I612" s="181">
        <f>+G612-G611</f>
        <v>335.52</v>
      </c>
      <c r="J612" s="110"/>
      <c r="K612" s="20">
        <v>0</v>
      </c>
      <c r="L612" s="51" t="s">
        <v>318</v>
      </c>
      <c r="M612" s="52">
        <v>90</v>
      </c>
      <c r="N612" s="33" t="s">
        <v>24</v>
      </c>
      <c r="O612" s="33">
        <v>1875</v>
      </c>
      <c r="P612" s="34"/>
      <c r="Q612" s="108"/>
      <c r="R612" s="4"/>
      <c r="S612" s="38"/>
      <c r="T612" s="267"/>
    </row>
    <row r="613" spans="1:20" ht="15" hidden="1" customHeight="1" x14ac:dyDescent="0.25">
      <c r="A613" s="1"/>
      <c r="B613" s="5"/>
      <c r="C613" s="535" t="s">
        <v>445</v>
      </c>
      <c r="D613" s="536"/>
      <c r="E613" s="536"/>
      <c r="F613" s="536"/>
      <c r="G613" s="536"/>
      <c r="H613" s="537"/>
      <c r="I613" s="174"/>
      <c r="J613" s="37"/>
      <c r="K613" s="20">
        <v>0</v>
      </c>
      <c r="L613" s="31"/>
      <c r="M613" s="32" t="s">
        <v>45</v>
      </c>
      <c r="N613" s="33" t="s">
        <v>45</v>
      </c>
      <c r="O613" s="33"/>
      <c r="P613" s="34"/>
      <c r="Q613" s="108"/>
      <c r="R613" s="4"/>
      <c r="S613" s="38"/>
      <c r="T613" s="267"/>
    </row>
    <row r="614" spans="1:20" hidden="1" x14ac:dyDescent="0.25">
      <c r="A614" s="1"/>
      <c r="B614" s="59" t="s">
        <v>1</v>
      </c>
      <c r="C614" s="196" t="s">
        <v>1</v>
      </c>
      <c r="D614" s="196" t="s">
        <v>2</v>
      </c>
      <c r="E614" s="196" t="s">
        <v>3</v>
      </c>
      <c r="F614" s="196" t="s">
        <v>4</v>
      </c>
      <c r="G614" s="10" t="s">
        <v>5</v>
      </c>
      <c r="H614" s="269"/>
      <c r="I614" s="171"/>
      <c r="J614" s="254"/>
      <c r="K614" s="20">
        <v>0</v>
      </c>
      <c r="L614" s="31"/>
      <c r="M614" s="32" t="s">
        <v>45</v>
      </c>
      <c r="N614" s="33" t="s">
        <v>45</v>
      </c>
      <c r="O614" s="33"/>
      <c r="P614" s="34"/>
      <c r="Q614" s="108"/>
      <c r="R614" s="4"/>
      <c r="S614" s="38"/>
      <c r="T614" s="267"/>
    </row>
    <row r="615" spans="1:20" ht="28.5" hidden="1" x14ac:dyDescent="0.25">
      <c r="A615" s="1"/>
      <c r="B615" s="78">
        <v>4001</v>
      </c>
      <c r="C615" s="18">
        <v>4001</v>
      </c>
      <c r="D615" s="84" t="s">
        <v>446</v>
      </c>
      <c r="E615" s="19"/>
      <c r="F615" s="19" t="s">
        <v>22</v>
      </c>
      <c r="G615" s="14">
        <v>37.619999999999997</v>
      </c>
      <c r="H615" s="269">
        <v>434586</v>
      </c>
      <c r="I615" s="224"/>
      <c r="J615" s="273"/>
      <c r="K615" s="273">
        <v>0</v>
      </c>
      <c r="L615" s="16" t="s">
        <v>447</v>
      </c>
      <c r="M615" s="17">
        <v>100</v>
      </c>
      <c r="N615" s="3" t="s">
        <v>448</v>
      </c>
      <c r="O615" s="3">
        <v>926</v>
      </c>
      <c r="P615" s="4"/>
      <c r="Q6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15" s="16" t="s">
        <v>449</v>
      </c>
      <c r="S615" s="17">
        <v>100</v>
      </c>
      <c r="T615" s="267"/>
    </row>
    <row r="616" spans="1:20" ht="66" hidden="1" customHeight="1" thickBot="1" x14ac:dyDescent="0.3">
      <c r="A616" s="1"/>
      <c r="B616" s="78"/>
      <c r="C616" s="274">
        <v>90094</v>
      </c>
      <c r="D616" s="275" t="s">
        <v>450</v>
      </c>
      <c r="E616" s="276"/>
      <c r="F616" s="276" t="s">
        <v>22</v>
      </c>
      <c r="G616" s="277">
        <v>0</v>
      </c>
      <c r="H616" s="269">
        <v>0</v>
      </c>
      <c r="I616" s="224"/>
      <c r="J616" s="278"/>
      <c r="K616" s="273">
        <v>0</v>
      </c>
      <c r="L616" s="279" t="s">
        <v>449</v>
      </c>
      <c r="M616" s="17">
        <v>0</v>
      </c>
      <c r="N616" s="3" t="s">
        <v>448</v>
      </c>
      <c r="O616" s="3"/>
      <c r="P616" s="4"/>
      <c r="Q6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16" s="279" t="s">
        <v>449</v>
      </c>
      <c r="S616" s="17">
        <v>0</v>
      </c>
      <c r="T616" s="267"/>
    </row>
    <row r="617" spans="1:20" ht="36" hidden="1" customHeight="1" x14ac:dyDescent="0.25">
      <c r="A617" s="29"/>
      <c r="B617" s="78">
        <v>40011</v>
      </c>
      <c r="C617" s="519" t="s">
        <v>451</v>
      </c>
      <c r="D617" s="521" t="s">
        <v>452</v>
      </c>
      <c r="E617" s="161">
        <v>1</v>
      </c>
      <c r="F617" s="201" t="s">
        <v>453</v>
      </c>
      <c r="G617" s="162">
        <v>63.24</v>
      </c>
      <c r="H617" s="269">
        <v>730548</v>
      </c>
      <c r="I617" s="171"/>
      <c r="J617" s="15"/>
      <c r="K617" s="20">
        <v>0</v>
      </c>
      <c r="L617" s="31" t="s">
        <v>447</v>
      </c>
      <c r="M617" s="32">
        <v>100</v>
      </c>
      <c r="N617" s="33" t="s">
        <v>448</v>
      </c>
      <c r="O617" s="33">
        <v>926</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17" s="16" t="s">
        <v>447</v>
      </c>
      <c r="S617" s="32">
        <v>100</v>
      </c>
      <c r="T617" s="267"/>
    </row>
    <row r="618" spans="1:20" ht="36" hidden="1" customHeight="1" x14ac:dyDescent="0.25">
      <c r="A618" s="18" t="s">
        <v>454</v>
      </c>
      <c r="B618" s="78"/>
      <c r="C618" s="523"/>
      <c r="D618" s="531"/>
      <c r="E618" s="140">
        <v>2</v>
      </c>
      <c r="F618" s="202" t="s">
        <v>455</v>
      </c>
      <c r="G618" s="141">
        <v>66.84</v>
      </c>
      <c r="H618" s="269">
        <v>772136</v>
      </c>
      <c r="I618" s="186">
        <f>+G618-G617</f>
        <v>3.6000000000000014</v>
      </c>
      <c r="J618" s="91"/>
      <c r="K618" s="20">
        <v>0</v>
      </c>
      <c r="L618" s="31" t="s">
        <v>447</v>
      </c>
      <c r="M618" s="32">
        <v>100</v>
      </c>
      <c r="N618" s="33" t="s">
        <v>448</v>
      </c>
      <c r="O618" s="33">
        <v>926</v>
      </c>
      <c r="P618" s="34"/>
      <c r="Q618" s="108"/>
      <c r="R618" s="4"/>
      <c r="S618" s="38"/>
      <c r="T618" s="267"/>
    </row>
    <row r="619" spans="1:20" ht="36" hidden="1" customHeight="1" x14ac:dyDescent="0.25">
      <c r="A619" s="18" t="s">
        <v>456</v>
      </c>
      <c r="B619" s="78"/>
      <c r="C619" s="523"/>
      <c r="D619" s="531"/>
      <c r="E619" s="140">
        <v>3</v>
      </c>
      <c r="F619" s="202" t="s">
        <v>457</v>
      </c>
      <c r="G619" s="141">
        <v>70.400000000000006</v>
      </c>
      <c r="H619" s="269">
        <v>813261</v>
      </c>
      <c r="I619" s="186">
        <f>+G619-G617</f>
        <v>7.1600000000000037</v>
      </c>
      <c r="J619" s="91"/>
      <c r="K619" s="20">
        <v>0</v>
      </c>
      <c r="L619" s="31" t="s">
        <v>447</v>
      </c>
      <c r="M619" s="32">
        <v>100</v>
      </c>
      <c r="N619" s="33" t="s">
        <v>448</v>
      </c>
      <c r="O619" s="33">
        <v>926</v>
      </c>
      <c r="P619" s="34"/>
      <c r="Q619" s="108"/>
      <c r="R619" s="4"/>
      <c r="S619" s="38"/>
      <c r="T619" s="267"/>
    </row>
    <row r="620" spans="1:20" ht="36" hidden="1" customHeight="1" thickBot="1" x14ac:dyDescent="0.3">
      <c r="A620" s="18" t="s">
        <v>458</v>
      </c>
      <c r="B620" s="78"/>
      <c r="C620" s="523"/>
      <c r="D620" s="531"/>
      <c r="E620" s="150">
        <v>4</v>
      </c>
      <c r="F620" s="235" t="s">
        <v>459</v>
      </c>
      <c r="G620" s="158">
        <v>73.92</v>
      </c>
      <c r="H620" s="269">
        <v>853924</v>
      </c>
      <c r="I620" s="186">
        <f>+G620-G617</f>
        <v>10.68</v>
      </c>
      <c r="J620" s="91"/>
      <c r="K620" s="20">
        <v>0</v>
      </c>
      <c r="L620" s="31" t="s">
        <v>447</v>
      </c>
      <c r="M620" s="32">
        <v>100</v>
      </c>
      <c r="N620" s="33" t="s">
        <v>448</v>
      </c>
      <c r="O620" s="33">
        <v>926</v>
      </c>
      <c r="P620" s="34"/>
      <c r="Q620" s="108"/>
      <c r="R620" s="4"/>
      <c r="S620" s="38"/>
      <c r="T620" s="267"/>
    </row>
    <row r="621" spans="1:20" ht="58.5" hidden="1" customHeight="1" x14ac:dyDescent="0.25">
      <c r="A621" s="18"/>
      <c r="B621" s="78"/>
      <c r="C621" s="576">
        <v>90095</v>
      </c>
      <c r="D621" s="527" t="s">
        <v>460</v>
      </c>
      <c r="E621" s="161">
        <v>1</v>
      </c>
      <c r="F621" s="201" t="s">
        <v>453</v>
      </c>
      <c r="G621" s="162">
        <v>0</v>
      </c>
      <c r="H621" s="269">
        <v>0</v>
      </c>
      <c r="I621" s="171"/>
      <c r="J621" s="15"/>
      <c r="K621" s="20">
        <v>0</v>
      </c>
      <c r="L621" s="31" t="s">
        <v>447</v>
      </c>
      <c r="M621" s="32">
        <v>0</v>
      </c>
      <c r="N621" s="33" t="s">
        <v>448</v>
      </c>
      <c r="O621" s="33">
        <v>926</v>
      </c>
      <c r="P621" s="34"/>
      <c r="Q6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21" s="16" t="s">
        <v>447</v>
      </c>
      <c r="S621" s="32">
        <v>0</v>
      </c>
      <c r="T621" s="267"/>
    </row>
    <row r="622" spans="1:20" ht="63" hidden="1" customHeight="1" x14ac:dyDescent="0.25">
      <c r="A622" s="18">
        <v>90096</v>
      </c>
      <c r="B622" s="78"/>
      <c r="C622" s="577"/>
      <c r="D622" s="528"/>
      <c r="E622" s="140">
        <v>2</v>
      </c>
      <c r="F622" s="202" t="s">
        <v>455</v>
      </c>
      <c r="G622" s="141">
        <v>0</v>
      </c>
      <c r="H622" s="269">
        <v>0</v>
      </c>
      <c r="I622" s="171"/>
      <c r="J622" s="15"/>
      <c r="K622" s="20">
        <v>0</v>
      </c>
      <c r="L622" s="31" t="s">
        <v>447</v>
      </c>
      <c r="M622" s="32">
        <v>0</v>
      </c>
      <c r="N622" s="33" t="s">
        <v>448</v>
      </c>
      <c r="O622" s="33">
        <v>926</v>
      </c>
      <c r="P622" s="34"/>
      <c r="Q622" s="108"/>
      <c r="R622" s="4"/>
      <c r="S622" s="38"/>
      <c r="T622" s="267"/>
    </row>
    <row r="623" spans="1:20" ht="61.5" hidden="1" customHeight="1" x14ac:dyDescent="0.25">
      <c r="A623" s="18">
        <v>90097</v>
      </c>
      <c r="B623" s="78"/>
      <c r="C623" s="577"/>
      <c r="D623" s="528"/>
      <c r="E623" s="140">
        <v>3</v>
      </c>
      <c r="F623" s="202" t="s">
        <v>457</v>
      </c>
      <c r="G623" s="141">
        <v>0</v>
      </c>
      <c r="H623" s="269">
        <v>0</v>
      </c>
      <c r="I623" s="171"/>
      <c r="J623" s="15"/>
      <c r="K623" s="20">
        <v>0</v>
      </c>
      <c r="L623" s="31" t="s">
        <v>447</v>
      </c>
      <c r="M623" s="32">
        <v>0</v>
      </c>
      <c r="N623" s="33" t="s">
        <v>448</v>
      </c>
      <c r="O623" s="33">
        <v>926</v>
      </c>
      <c r="P623" s="34"/>
      <c r="Q623" s="108"/>
      <c r="R623" s="4"/>
      <c r="S623" s="38"/>
      <c r="T623" s="267"/>
    </row>
    <row r="624" spans="1:20" ht="48.75" hidden="1" customHeight="1" thickBot="1" x14ac:dyDescent="0.3">
      <c r="A624" s="18">
        <v>90098</v>
      </c>
      <c r="B624" s="78"/>
      <c r="C624" s="578"/>
      <c r="D624" s="529"/>
      <c r="E624" s="163">
        <v>4</v>
      </c>
      <c r="F624" s="203" t="s">
        <v>459</v>
      </c>
      <c r="G624" s="164">
        <v>0</v>
      </c>
      <c r="H624" s="269">
        <v>0</v>
      </c>
      <c r="I624" s="171"/>
      <c r="J624" s="15"/>
      <c r="K624" s="20">
        <v>0</v>
      </c>
      <c r="L624" s="31" t="s">
        <v>447</v>
      </c>
      <c r="M624" s="32">
        <v>0</v>
      </c>
      <c r="N624" s="33" t="s">
        <v>448</v>
      </c>
      <c r="O624" s="33">
        <v>926</v>
      </c>
      <c r="P624" s="34"/>
      <c r="Q624" s="108"/>
      <c r="R624" s="4"/>
      <c r="S624" s="38"/>
      <c r="T624" s="267"/>
    </row>
    <row r="625" spans="1:20" ht="42.75" hidden="1" x14ac:dyDescent="0.25">
      <c r="A625" s="1"/>
      <c r="B625" s="78">
        <v>400121</v>
      </c>
      <c r="C625" s="204" t="s">
        <v>461</v>
      </c>
      <c r="D625" s="205" t="s">
        <v>462</v>
      </c>
      <c r="E625" s="151"/>
      <c r="F625" s="151" t="s">
        <v>22</v>
      </c>
      <c r="G625" s="195">
        <v>31.22</v>
      </c>
      <c r="H625" s="269">
        <v>360653</v>
      </c>
      <c r="I625" s="171"/>
      <c r="J625" s="20"/>
      <c r="K625" s="20">
        <v>0</v>
      </c>
      <c r="L625" s="31" t="s">
        <v>180</v>
      </c>
      <c r="M625" s="32">
        <v>100</v>
      </c>
      <c r="N625" s="33" t="s">
        <v>448</v>
      </c>
      <c r="O625" s="33">
        <v>426</v>
      </c>
      <c r="P625" s="34"/>
      <c r="Q62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25" s="16" t="s">
        <v>180</v>
      </c>
      <c r="S625" s="32">
        <v>100</v>
      </c>
      <c r="T625" s="267"/>
    </row>
    <row r="626" spans="1:20" ht="28.5" hidden="1" x14ac:dyDescent="0.25">
      <c r="A626" s="1"/>
      <c r="B626" s="78">
        <v>400122</v>
      </c>
      <c r="C626" s="155" t="s">
        <v>463</v>
      </c>
      <c r="D626" s="157" t="s">
        <v>464</v>
      </c>
      <c r="E626" s="140"/>
      <c r="F626" s="140" t="s">
        <v>22</v>
      </c>
      <c r="G626" s="141">
        <v>43.01</v>
      </c>
      <c r="H626" s="269">
        <v>496852</v>
      </c>
      <c r="I626" s="171"/>
      <c r="J626" s="20"/>
      <c r="K626" s="20">
        <v>0</v>
      </c>
      <c r="L626" s="31" t="s">
        <v>180</v>
      </c>
      <c r="M626" s="32">
        <v>100</v>
      </c>
      <c r="N626" s="33" t="s">
        <v>448</v>
      </c>
      <c r="O626" s="33">
        <v>426</v>
      </c>
      <c r="P626" s="34"/>
      <c r="Q62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26" s="16" t="s">
        <v>180</v>
      </c>
      <c r="S626" s="32">
        <v>100</v>
      </c>
      <c r="T626" s="267"/>
    </row>
    <row r="627" spans="1:20" ht="28.5" hidden="1" x14ac:dyDescent="0.25">
      <c r="A627" s="1"/>
      <c r="B627" s="78">
        <v>400123</v>
      </c>
      <c r="C627" s="155" t="s">
        <v>465</v>
      </c>
      <c r="D627" s="157" t="s">
        <v>466</v>
      </c>
      <c r="E627" s="140"/>
      <c r="F627" s="140" t="s">
        <v>22</v>
      </c>
      <c r="G627" s="141">
        <v>48.77</v>
      </c>
      <c r="H627" s="269">
        <v>563391</v>
      </c>
      <c r="I627" s="171"/>
      <c r="J627" s="20"/>
      <c r="K627" s="20">
        <v>0</v>
      </c>
      <c r="L627" s="31" t="s">
        <v>180</v>
      </c>
      <c r="M627" s="32">
        <v>100</v>
      </c>
      <c r="N627" s="33" t="s">
        <v>448</v>
      </c>
      <c r="O627" s="33">
        <v>426</v>
      </c>
      <c r="P627" s="34"/>
      <c r="Q6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27" s="16" t="s">
        <v>180</v>
      </c>
      <c r="S627" s="32">
        <v>100</v>
      </c>
      <c r="T627" s="267"/>
    </row>
    <row r="628" spans="1:20" ht="28.5" hidden="1" x14ac:dyDescent="0.25">
      <c r="A628" s="1"/>
      <c r="B628" s="78">
        <v>400124</v>
      </c>
      <c r="C628" s="155" t="s">
        <v>467</v>
      </c>
      <c r="D628" s="157" t="s">
        <v>468</v>
      </c>
      <c r="E628" s="140"/>
      <c r="F628" s="140" t="s">
        <v>22</v>
      </c>
      <c r="G628" s="141">
        <v>53.61</v>
      </c>
      <c r="H628" s="269">
        <v>619303</v>
      </c>
      <c r="I628" s="171"/>
      <c r="J628" s="20"/>
      <c r="K628" s="20">
        <v>0</v>
      </c>
      <c r="L628" s="31" t="s">
        <v>23</v>
      </c>
      <c r="M628" s="32">
        <v>100</v>
      </c>
      <c r="N628" s="33" t="s">
        <v>448</v>
      </c>
      <c r="O628" s="33">
        <v>426</v>
      </c>
      <c r="P628" s="111"/>
      <c r="Q62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28" s="16" t="s">
        <v>23</v>
      </c>
      <c r="S628" s="32">
        <v>100</v>
      </c>
      <c r="T628" s="267"/>
    </row>
    <row r="629" spans="1:20" ht="57" hidden="1" x14ac:dyDescent="0.25">
      <c r="A629" s="1"/>
      <c r="B629" s="78"/>
      <c r="C629" s="140">
        <v>90104</v>
      </c>
      <c r="D629" s="157" t="s">
        <v>469</v>
      </c>
      <c r="E629" s="140"/>
      <c r="F629" s="140" t="s">
        <v>22</v>
      </c>
      <c r="G629" s="141">
        <v>0</v>
      </c>
      <c r="H629" s="269">
        <v>0</v>
      </c>
      <c r="I629" s="171"/>
      <c r="J629" s="20"/>
      <c r="K629" s="20">
        <v>0</v>
      </c>
      <c r="L629" s="31" t="s">
        <v>23</v>
      </c>
      <c r="M629" s="32">
        <v>0</v>
      </c>
      <c r="N629" s="33" t="s">
        <v>448</v>
      </c>
      <c r="O629" s="33">
        <v>426</v>
      </c>
      <c r="P629" s="34"/>
      <c r="Q6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29" s="16" t="s">
        <v>23</v>
      </c>
      <c r="S629" s="32">
        <v>0</v>
      </c>
      <c r="T629" s="267"/>
    </row>
    <row r="630" spans="1:20" ht="28.5" hidden="1" x14ac:dyDescent="0.25">
      <c r="A630" s="1"/>
      <c r="B630" s="143">
        <v>400125</v>
      </c>
      <c r="C630" s="155" t="s">
        <v>470</v>
      </c>
      <c r="D630" s="157" t="s">
        <v>471</v>
      </c>
      <c r="E630" s="140"/>
      <c r="F630" s="140" t="s">
        <v>22</v>
      </c>
      <c r="G630" s="141">
        <v>74.48</v>
      </c>
      <c r="H630" s="269">
        <v>860393</v>
      </c>
      <c r="I630" s="171"/>
      <c r="J630" s="20"/>
      <c r="K630" s="20">
        <v>0</v>
      </c>
      <c r="L630" s="31" t="s">
        <v>23</v>
      </c>
      <c r="M630" s="32">
        <v>100</v>
      </c>
      <c r="N630" s="33" t="s">
        <v>448</v>
      </c>
      <c r="O630" s="33">
        <v>426</v>
      </c>
      <c r="P630" s="34"/>
      <c r="Q6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0" s="16" t="s">
        <v>23</v>
      </c>
      <c r="S630" s="32">
        <v>100</v>
      </c>
      <c r="T630" s="267"/>
    </row>
    <row r="631" spans="1:20" ht="57" hidden="1" x14ac:dyDescent="0.25">
      <c r="A631" s="1"/>
      <c r="B631" s="143"/>
      <c r="C631" s="140">
        <v>90105</v>
      </c>
      <c r="D631" s="157" t="s">
        <v>472</v>
      </c>
      <c r="E631" s="140"/>
      <c r="F631" s="140" t="s">
        <v>22</v>
      </c>
      <c r="G631" s="141">
        <v>0</v>
      </c>
      <c r="H631" s="269">
        <v>0</v>
      </c>
      <c r="I631" s="171"/>
      <c r="J631" s="20"/>
      <c r="K631" s="20">
        <v>0</v>
      </c>
      <c r="L631" s="31" t="s">
        <v>23</v>
      </c>
      <c r="M631" s="32">
        <v>0</v>
      </c>
      <c r="N631" s="33" t="s">
        <v>448</v>
      </c>
      <c r="O631" s="33">
        <v>426</v>
      </c>
      <c r="P631" s="34"/>
      <c r="Q6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31" s="16" t="s">
        <v>23</v>
      </c>
      <c r="S631" s="32">
        <v>0</v>
      </c>
      <c r="T631" s="267"/>
    </row>
    <row r="632" spans="1:20" ht="57" hidden="1" x14ac:dyDescent="0.25">
      <c r="A632" s="1"/>
      <c r="B632" s="78">
        <v>400126</v>
      </c>
      <c r="C632" s="155" t="s">
        <v>473</v>
      </c>
      <c r="D632" s="157" t="s">
        <v>474</v>
      </c>
      <c r="E632" s="140"/>
      <c r="F632" s="140" t="s">
        <v>22</v>
      </c>
      <c r="G632" s="141">
        <v>124.44</v>
      </c>
      <c r="H632" s="269">
        <v>1437531</v>
      </c>
      <c r="I632" s="171"/>
      <c r="J632" s="20"/>
      <c r="K632" s="20">
        <v>0</v>
      </c>
      <c r="L632" s="31" t="s">
        <v>23</v>
      </c>
      <c r="M632" s="32">
        <v>100</v>
      </c>
      <c r="N632" s="33" t="s">
        <v>448</v>
      </c>
      <c r="O632" s="33">
        <v>426</v>
      </c>
      <c r="P632" s="34"/>
      <c r="Q6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32" s="16" t="s">
        <v>23</v>
      </c>
      <c r="S632" s="32">
        <v>100</v>
      </c>
      <c r="T632" s="267"/>
    </row>
    <row r="633" spans="1:20" ht="85.5" hidden="1" x14ac:dyDescent="0.25">
      <c r="A633" s="1"/>
      <c r="B633" s="78"/>
      <c r="C633" s="140">
        <v>90106</v>
      </c>
      <c r="D633" s="157" t="s">
        <v>475</v>
      </c>
      <c r="E633" s="140"/>
      <c r="F633" s="140" t="s">
        <v>22</v>
      </c>
      <c r="G633" s="141">
        <v>0</v>
      </c>
      <c r="H633" s="269">
        <v>0</v>
      </c>
      <c r="I633" s="171"/>
      <c r="J633" s="20"/>
      <c r="K633" s="20">
        <v>0</v>
      </c>
      <c r="L633" s="31" t="s">
        <v>23</v>
      </c>
      <c r="M633" s="32">
        <v>0</v>
      </c>
      <c r="N633" s="33" t="s">
        <v>448</v>
      </c>
      <c r="O633" s="33">
        <v>426</v>
      </c>
      <c r="P633" s="34"/>
      <c r="Q6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33" s="16" t="s">
        <v>23</v>
      </c>
      <c r="S633" s="32">
        <v>0</v>
      </c>
      <c r="T633" s="267"/>
    </row>
    <row r="634" spans="1:20" ht="57" hidden="1" customHeight="1" x14ac:dyDescent="0.25">
      <c r="A634" s="1"/>
      <c r="B634" s="112">
        <v>400131</v>
      </c>
      <c r="C634" s="155" t="s">
        <v>476</v>
      </c>
      <c r="D634" s="157" t="s">
        <v>477</v>
      </c>
      <c r="E634" s="140"/>
      <c r="F634" s="140" t="s">
        <v>22</v>
      </c>
      <c r="G634" s="141">
        <v>56.32</v>
      </c>
      <c r="H634" s="269">
        <v>650609</v>
      </c>
      <c r="I634" s="171"/>
      <c r="J634" s="20"/>
      <c r="K634" s="20">
        <v>0</v>
      </c>
      <c r="L634" s="31" t="s">
        <v>186</v>
      </c>
      <c r="M634" s="32">
        <v>100</v>
      </c>
      <c r="N634" s="33" t="s">
        <v>448</v>
      </c>
      <c r="O634" s="33">
        <v>426</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34" s="16" t="s">
        <v>186</v>
      </c>
      <c r="S634" s="32">
        <v>100</v>
      </c>
      <c r="T634" s="267"/>
    </row>
    <row r="635" spans="1:20" ht="147" hidden="1" customHeight="1" thickBot="1" x14ac:dyDescent="0.3">
      <c r="A635" s="1"/>
      <c r="B635" s="112"/>
      <c r="C635" s="150">
        <v>90111</v>
      </c>
      <c r="D635" s="165" t="s">
        <v>478</v>
      </c>
      <c r="E635" s="150"/>
      <c r="F635" s="150" t="s">
        <v>22</v>
      </c>
      <c r="G635" s="158">
        <v>0</v>
      </c>
      <c r="H635" s="269">
        <v>0</v>
      </c>
      <c r="I635" s="172"/>
      <c r="J635" s="20"/>
      <c r="K635" s="20">
        <v>0</v>
      </c>
      <c r="L635" s="31" t="s">
        <v>186</v>
      </c>
      <c r="M635" s="32">
        <v>0</v>
      </c>
      <c r="N635" s="33" t="s">
        <v>448</v>
      </c>
      <c r="O635" s="33">
        <v>426</v>
      </c>
      <c r="P635" s="34"/>
      <c r="Q6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35" s="16" t="s">
        <v>186</v>
      </c>
      <c r="S635" s="32">
        <v>0</v>
      </c>
      <c r="T635" s="267"/>
    </row>
    <row r="636" spans="1:20" ht="28.5" hidden="1" customHeight="1" x14ac:dyDescent="0.25">
      <c r="A636" s="29"/>
      <c r="B636" s="112">
        <v>400132</v>
      </c>
      <c r="C636" s="519" t="s">
        <v>479</v>
      </c>
      <c r="D636" s="573" t="s">
        <v>480</v>
      </c>
      <c r="E636" s="161">
        <v>1</v>
      </c>
      <c r="F636" s="210" t="s">
        <v>481</v>
      </c>
      <c r="G636" s="162">
        <v>59.63</v>
      </c>
      <c r="H636" s="269">
        <v>688846</v>
      </c>
      <c r="I636" s="175"/>
      <c r="J636" s="15"/>
      <c r="K636" s="20">
        <v>0</v>
      </c>
      <c r="L636" s="31" t="s">
        <v>186</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36" s="16" t="s">
        <v>186</v>
      </c>
      <c r="S636" s="32">
        <v>100</v>
      </c>
      <c r="T636" s="267"/>
    </row>
    <row r="637" spans="1:20" ht="28.5" hidden="1" customHeight="1" x14ac:dyDescent="0.25">
      <c r="A637" s="18" t="s">
        <v>482</v>
      </c>
      <c r="B637" s="112"/>
      <c r="C637" s="523"/>
      <c r="D637" s="574"/>
      <c r="E637" s="140">
        <v>2</v>
      </c>
      <c r="F637" s="148" t="s">
        <v>483</v>
      </c>
      <c r="G637" s="141">
        <v>64.3</v>
      </c>
      <c r="H637" s="269">
        <v>742794</v>
      </c>
      <c r="I637" s="184">
        <f>+G637-G636</f>
        <v>4.6699999999999946</v>
      </c>
      <c r="J637" s="113"/>
      <c r="K637" s="20">
        <v>0</v>
      </c>
      <c r="L637" s="31" t="s">
        <v>186</v>
      </c>
      <c r="M637" s="32">
        <v>100</v>
      </c>
      <c r="N637" s="33" t="s">
        <v>448</v>
      </c>
      <c r="O637" s="33">
        <v>426</v>
      </c>
      <c r="P637" s="34"/>
      <c r="Q637" s="106"/>
      <c r="R637" s="4"/>
      <c r="S637" s="38"/>
      <c r="T637" s="267"/>
    </row>
    <row r="638" spans="1:20" ht="22.5" hidden="1" customHeight="1" x14ac:dyDescent="0.25">
      <c r="A638" s="18" t="s">
        <v>484</v>
      </c>
      <c r="B638" s="112"/>
      <c r="C638" s="523"/>
      <c r="D638" s="574"/>
      <c r="E638" s="140">
        <v>3</v>
      </c>
      <c r="F638" s="140" t="s">
        <v>485</v>
      </c>
      <c r="G638" s="141">
        <v>71</v>
      </c>
      <c r="H638" s="269">
        <v>820192</v>
      </c>
      <c r="I638" s="184">
        <f>+G638-G636</f>
        <v>11.369999999999997</v>
      </c>
      <c r="J638" s="113"/>
      <c r="K638" s="20">
        <v>0</v>
      </c>
      <c r="L638" s="31" t="s">
        <v>186</v>
      </c>
      <c r="M638" s="32">
        <v>100</v>
      </c>
      <c r="N638" s="33" t="s">
        <v>448</v>
      </c>
      <c r="O638" s="33">
        <v>426</v>
      </c>
      <c r="P638" s="34"/>
      <c r="Q638" s="106"/>
      <c r="R638" s="4"/>
      <c r="S638" s="38"/>
      <c r="T638" s="267"/>
    </row>
    <row r="639" spans="1:20" ht="21" hidden="1" customHeight="1" thickBot="1" x14ac:dyDescent="0.3">
      <c r="A639" s="18" t="s">
        <v>486</v>
      </c>
      <c r="B639" s="112"/>
      <c r="C639" s="520"/>
      <c r="D639" s="575"/>
      <c r="E639" s="163">
        <v>4</v>
      </c>
      <c r="F639" s="211" t="s">
        <v>487</v>
      </c>
      <c r="G639" s="164">
        <v>78.8</v>
      </c>
      <c r="H639" s="269">
        <v>910298</v>
      </c>
      <c r="I639" s="185">
        <f>+G639-G636</f>
        <v>19.169999999999995</v>
      </c>
      <c r="J639" s="113"/>
      <c r="K639" s="20">
        <v>0</v>
      </c>
      <c r="L639" s="31" t="s">
        <v>186</v>
      </c>
      <c r="M639" s="32">
        <v>100</v>
      </c>
      <c r="N639" s="33" t="s">
        <v>448</v>
      </c>
      <c r="O639" s="33">
        <v>426</v>
      </c>
      <c r="P639" s="34"/>
      <c r="Q639" s="106"/>
      <c r="R639" s="4"/>
      <c r="S639" s="38"/>
      <c r="T639" s="267"/>
    </row>
    <row r="640" spans="1:20" ht="42" hidden="1" customHeight="1" x14ac:dyDescent="0.25">
      <c r="A640" s="29"/>
      <c r="B640" s="112"/>
      <c r="C640" s="576">
        <v>90112</v>
      </c>
      <c r="D640" s="579" t="s">
        <v>488</v>
      </c>
      <c r="E640" s="161">
        <v>1</v>
      </c>
      <c r="F640" s="210" t="s">
        <v>481</v>
      </c>
      <c r="G640" s="162">
        <v>0</v>
      </c>
      <c r="H640" s="269">
        <v>0</v>
      </c>
      <c r="I640" s="175"/>
      <c r="J640" s="15"/>
      <c r="K640" s="20">
        <v>0</v>
      </c>
      <c r="L640" s="31" t="s">
        <v>186</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0" s="16" t="s">
        <v>186</v>
      </c>
      <c r="S640" s="32">
        <v>0</v>
      </c>
      <c r="T640" s="267"/>
    </row>
    <row r="641" spans="1:20" ht="45.75" hidden="1" customHeight="1" x14ac:dyDescent="0.25">
      <c r="A641" s="19">
        <v>90113</v>
      </c>
      <c r="B641" s="112"/>
      <c r="C641" s="577"/>
      <c r="D641" s="574"/>
      <c r="E641" s="140">
        <v>2</v>
      </c>
      <c r="F641" s="148" t="s">
        <v>483</v>
      </c>
      <c r="G641" s="141">
        <v>0</v>
      </c>
      <c r="H641" s="269">
        <v>0</v>
      </c>
      <c r="I641" s="176"/>
      <c r="J641" s="15"/>
      <c r="K641" s="20">
        <v>0</v>
      </c>
      <c r="L641" s="31" t="s">
        <v>186</v>
      </c>
      <c r="M641" s="32">
        <v>0</v>
      </c>
      <c r="N641" s="33" t="s">
        <v>448</v>
      </c>
      <c r="O641" s="33">
        <v>426</v>
      </c>
      <c r="P641" s="34"/>
      <c r="Q641" s="106"/>
      <c r="R641" s="4"/>
      <c r="S641" s="38"/>
      <c r="T641" s="267"/>
    </row>
    <row r="642" spans="1:20" ht="38.25" hidden="1" customHeight="1" x14ac:dyDescent="0.25">
      <c r="A642" s="19">
        <v>90114</v>
      </c>
      <c r="B642" s="112"/>
      <c r="C642" s="577"/>
      <c r="D642" s="574"/>
      <c r="E642" s="140">
        <v>3</v>
      </c>
      <c r="F642" s="140" t="s">
        <v>485</v>
      </c>
      <c r="G642" s="141">
        <v>0</v>
      </c>
      <c r="H642" s="269">
        <v>0</v>
      </c>
      <c r="I642" s="176"/>
      <c r="J642" s="15"/>
      <c r="K642" s="20">
        <v>0</v>
      </c>
      <c r="L642" s="31" t="s">
        <v>186</v>
      </c>
      <c r="M642" s="32">
        <v>0</v>
      </c>
      <c r="N642" s="33" t="s">
        <v>448</v>
      </c>
      <c r="O642" s="33">
        <v>426</v>
      </c>
      <c r="P642" s="34"/>
      <c r="Q642" s="106"/>
      <c r="R642" s="4"/>
      <c r="S642" s="38"/>
      <c r="T642" s="267"/>
    </row>
    <row r="643" spans="1:20" ht="33" hidden="1" customHeight="1" thickBot="1" x14ac:dyDescent="0.3">
      <c r="A643" s="19">
        <v>90115</v>
      </c>
      <c r="B643" s="112"/>
      <c r="C643" s="578"/>
      <c r="D643" s="575"/>
      <c r="E643" s="163">
        <v>4</v>
      </c>
      <c r="F643" s="211" t="s">
        <v>487</v>
      </c>
      <c r="G643" s="164">
        <v>0</v>
      </c>
      <c r="H643" s="269">
        <v>0</v>
      </c>
      <c r="I643" s="177"/>
      <c r="J643" s="15"/>
      <c r="K643" s="20">
        <v>0</v>
      </c>
      <c r="L643" s="31" t="s">
        <v>186</v>
      </c>
      <c r="M643" s="32">
        <v>0</v>
      </c>
      <c r="N643" s="33" t="s">
        <v>448</v>
      </c>
      <c r="O643" s="33">
        <v>426</v>
      </c>
      <c r="P643" s="34"/>
      <c r="Q643" s="106"/>
      <c r="R643" s="4"/>
      <c r="S643" s="38"/>
      <c r="T643" s="267"/>
    </row>
    <row r="644" spans="1:20" ht="57" hidden="1" x14ac:dyDescent="0.25">
      <c r="A644" s="1"/>
      <c r="B644" s="112">
        <v>400136</v>
      </c>
      <c r="C644" s="204" t="s">
        <v>489</v>
      </c>
      <c r="D644" s="205" t="s">
        <v>490</v>
      </c>
      <c r="E644" s="151"/>
      <c r="F644" s="151" t="s">
        <v>22</v>
      </c>
      <c r="G644" s="195">
        <v>71.55</v>
      </c>
      <c r="H644" s="269">
        <v>826546</v>
      </c>
      <c r="I644" s="174"/>
      <c r="J644" s="20"/>
      <c r="K644" s="20">
        <v>0</v>
      </c>
      <c r="L644" s="31" t="s">
        <v>318</v>
      </c>
      <c r="M644" s="32">
        <v>100</v>
      </c>
      <c r="N644" s="33" t="s">
        <v>448</v>
      </c>
      <c r="O644" s="33">
        <v>426</v>
      </c>
      <c r="P644" s="34"/>
      <c r="Q6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44" s="16" t="s">
        <v>318</v>
      </c>
      <c r="S644" s="32">
        <v>100</v>
      </c>
      <c r="T644" s="267"/>
    </row>
    <row r="645" spans="1:20" ht="85.5" hidden="1" x14ac:dyDescent="0.25">
      <c r="A645" s="1"/>
      <c r="B645" s="112"/>
      <c r="C645" s="140">
        <v>90116</v>
      </c>
      <c r="D645" s="157" t="s">
        <v>491</v>
      </c>
      <c r="E645" s="140"/>
      <c r="F645" s="140" t="s">
        <v>22</v>
      </c>
      <c r="G645" s="141">
        <v>0</v>
      </c>
      <c r="H645" s="269">
        <v>0</v>
      </c>
      <c r="I645" s="171"/>
      <c r="J645" s="20"/>
      <c r="K645" s="20">
        <v>0</v>
      </c>
      <c r="L645" s="31" t="s">
        <v>318</v>
      </c>
      <c r="M645" s="32">
        <v>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45" s="16" t="s">
        <v>318</v>
      </c>
      <c r="S645" s="32">
        <v>0</v>
      </c>
      <c r="T645" s="267"/>
    </row>
    <row r="646" spans="1:20" ht="57" hidden="1" x14ac:dyDescent="0.25">
      <c r="A646" s="1"/>
      <c r="B646" s="112">
        <v>400137</v>
      </c>
      <c r="C646" s="155" t="s">
        <v>492</v>
      </c>
      <c r="D646" s="157" t="s">
        <v>493</v>
      </c>
      <c r="E646" s="140"/>
      <c r="F646" s="140" t="s">
        <v>22</v>
      </c>
      <c r="G646" s="141">
        <v>91.78</v>
      </c>
      <c r="H646" s="269">
        <v>1060243</v>
      </c>
      <c r="I646" s="171"/>
      <c r="J646" s="20"/>
      <c r="K646" s="20">
        <v>0</v>
      </c>
      <c r="L646" s="31" t="s">
        <v>318</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46" s="16" t="s">
        <v>318</v>
      </c>
      <c r="S646" s="32">
        <v>100</v>
      </c>
      <c r="T646" s="267"/>
    </row>
    <row r="647" spans="1:20" ht="85.5" hidden="1" x14ac:dyDescent="0.25">
      <c r="A647" s="1"/>
      <c r="B647" s="112"/>
      <c r="C647" s="140">
        <v>90117</v>
      </c>
      <c r="D647" s="157" t="s">
        <v>494</v>
      </c>
      <c r="E647" s="140"/>
      <c r="F647" s="140" t="s">
        <v>22</v>
      </c>
      <c r="G647" s="141">
        <v>0</v>
      </c>
      <c r="H647" s="269">
        <v>0</v>
      </c>
      <c r="I647" s="171"/>
      <c r="J647" s="20"/>
      <c r="K647" s="20">
        <v>0</v>
      </c>
      <c r="L647" s="31" t="s">
        <v>318</v>
      </c>
      <c r="M647" s="32">
        <v>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47" s="16" t="s">
        <v>318</v>
      </c>
      <c r="S647" s="32">
        <v>0</v>
      </c>
      <c r="T647" s="267"/>
    </row>
    <row r="648" spans="1:20" ht="57" hidden="1" x14ac:dyDescent="0.25">
      <c r="A648" s="1"/>
      <c r="B648" s="112">
        <v>400138</v>
      </c>
      <c r="C648" s="155" t="s">
        <v>495</v>
      </c>
      <c r="D648" s="157" t="s">
        <v>496</v>
      </c>
      <c r="E648" s="140"/>
      <c r="F648" s="140" t="s">
        <v>22</v>
      </c>
      <c r="G648" s="141">
        <v>103.99</v>
      </c>
      <c r="H648" s="269">
        <v>1201292</v>
      </c>
      <c r="I648" s="171"/>
      <c r="J648" s="20"/>
      <c r="K648" s="20">
        <v>0</v>
      </c>
      <c r="L648" s="31" t="s">
        <v>318</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48" s="16" t="s">
        <v>318</v>
      </c>
      <c r="S648" s="32">
        <v>100</v>
      </c>
      <c r="T648" s="267"/>
    </row>
    <row r="649" spans="1:20" ht="85.5" hidden="1" x14ac:dyDescent="0.25">
      <c r="A649" s="1"/>
      <c r="B649" s="112"/>
      <c r="C649" s="140">
        <v>90118</v>
      </c>
      <c r="D649" s="157" t="s">
        <v>497</v>
      </c>
      <c r="E649" s="140"/>
      <c r="F649" s="140" t="s">
        <v>22</v>
      </c>
      <c r="G649" s="141">
        <v>0</v>
      </c>
      <c r="H649" s="269">
        <v>0</v>
      </c>
      <c r="I649" s="171"/>
      <c r="J649" s="20"/>
      <c r="K649" s="20">
        <v>0</v>
      </c>
      <c r="L649" s="31" t="s">
        <v>318</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49" s="16" t="s">
        <v>318</v>
      </c>
      <c r="S649" s="32">
        <v>0</v>
      </c>
      <c r="T649" s="267"/>
    </row>
    <row r="650" spans="1:20" ht="28.5" hidden="1" x14ac:dyDescent="0.25">
      <c r="A650" s="1"/>
      <c r="B650" s="112">
        <v>400139</v>
      </c>
      <c r="C650" s="155" t="s">
        <v>498</v>
      </c>
      <c r="D650" s="157" t="s">
        <v>499</v>
      </c>
      <c r="E650" s="140"/>
      <c r="F650" s="140" t="s">
        <v>22</v>
      </c>
      <c r="G650" s="141">
        <v>101.87</v>
      </c>
      <c r="H650" s="269">
        <v>1176802</v>
      </c>
      <c r="I650" s="171"/>
      <c r="J650" s="20"/>
      <c r="K650" s="20">
        <v>0</v>
      </c>
      <c r="L650" s="31" t="s">
        <v>23</v>
      </c>
      <c r="M650" s="32">
        <v>100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0" s="16" t="s">
        <v>23</v>
      </c>
      <c r="S650" s="32">
        <v>100</v>
      </c>
      <c r="T650" s="267"/>
    </row>
    <row r="651" spans="1:20" ht="57" hidden="1" x14ac:dyDescent="0.25">
      <c r="A651" s="1"/>
      <c r="B651" s="112"/>
      <c r="C651" s="140">
        <v>90119</v>
      </c>
      <c r="D651" s="157" t="s">
        <v>500</v>
      </c>
      <c r="E651" s="140"/>
      <c r="F651" s="140" t="s">
        <v>22</v>
      </c>
      <c r="G651" s="141">
        <v>0</v>
      </c>
      <c r="H651" s="269">
        <v>0</v>
      </c>
      <c r="I651" s="171"/>
      <c r="J651" s="20"/>
      <c r="K651" s="20">
        <v>0</v>
      </c>
      <c r="L651" s="31" t="s">
        <v>23</v>
      </c>
      <c r="M651" s="32">
        <v>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51" s="16" t="s">
        <v>23</v>
      </c>
      <c r="S651" s="32">
        <v>0</v>
      </c>
      <c r="T651" s="267"/>
    </row>
    <row r="652" spans="1:20" ht="33" hidden="1" customHeight="1" x14ac:dyDescent="0.25">
      <c r="A652" s="1"/>
      <c r="B652" s="142">
        <v>400140</v>
      </c>
      <c r="C652" s="155" t="s">
        <v>501</v>
      </c>
      <c r="D652" s="157" t="s">
        <v>502</v>
      </c>
      <c r="E652" s="140"/>
      <c r="F652" s="140" t="s">
        <v>22</v>
      </c>
      <c r="G652" s="141">
        <v>135.76</v>
      </c>
      <c r="H652" s="269">
        <v>1568300</v>
      </c>
      <c r="I652" s="171"/>
      <c r="J652" s="20"/>
      <c r="K652" s="20">
        <v>0</v>
      </c>
      <c r="L652" s="31" t="s">
        <v>23</v>
      </c>
      <c r="M652" s="32">
        <v>100</v>
      </c>
      <c r="N652" s="33" t="s">
        <v>448</v>
      </c>
      <c r="O652" s="33">
        <v>426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52" s="16" t="s">
        <v>23</v>
      </c>
      <c r="S652" s="32">
        <v>100</v>
      </c>
      <c r="T652" s="267"/>
    </row>
    <row r="653" spans="1:20" ht="66.75" hidden="1" customHeight="1" x14ac:dyDescent="0.25">
      <c r="A653" s="1"/>
      <c r="B653" s="142"/>
      <c r="C653" s="140">
        <v>90120</v>
      </c>
      <c r="D653" s="157" t="s">
        <v>503</v>
      </c>
      <c r="E653" s="140"/>
      <c r="F653" s="140" t="s">
        <v>22</v>
      </c>
      <c r="G653" s="141">
        <v>0</v>
      </c>
      <c r="H653" s="269">
        <v>0</v>
      </c>
      <c r="I653" s="171"/>
      <c r="J653" s="20"/>
      <c r="K653" s="20">
        <v>0</v>
      </c>
      <c r="L653" s="31" t="s">
        <v>23</v>
      </c>
      <c r="M653" s="32">
        <v>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53" s="16" t="s">
        <v>23</v>
      </c>
      <c r="S653" s="32">
        <v>0</v>
      </c>
      <c r="T653" s="267"/>
    </row>
    <row r="654" spans="1:20" ht="49.5" hidden="1" customHeight="1" x14ac:dyDescent="0.25">
      <c r="A654" s="1"/>
      <c r="B654" s="114">
        <v>400142</v>
      </c>
      <c r="C654" s="155" t="s">
        <v>504</v>
      </c>
      <c r="D654" s="157" t="s">
        <v>505</v>
      </c>
      <c r="E654" s="140"/>
      <c r="F654" s="140" t="s">
        <v>22</v>
      </c>
      <c r="G654" s="141">
        <v>30.03</v>
      </c>
      <c r="H654" s="269">
        <v>346907</v>
      </c>
      <c r="I654" s="171"/>
      <c r="J654" s="20"/>
      <c r="K654" s="20">
        <v>0</v>
      </c>
      <c r="L654" s="31" t="s">
        <v>186</v>
      </c>
      <c r="M654" s="32">
        <v>100</v>
      </c>
      <c r="N654" s="33" t="s">
        <v>448</v>
      </c>
      <c r="O654" s="33">
        <v>454</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54" s="16" t="s">
        <v>186</v>
      </c>
      <c r="S654" s="32">
        <v>100</v>
      </c>
      <c r="T654" s="267"/>
    </row>
    <row r="655" spans="1:20" ht="48.75" hidden="1" customHeight="1" x14ac:dyDescent="0.25">
      <c r="A655" s="1"/>
      <c r="B655" s="114">
        <v>400166</v>
      </c>
      <c r="C655" s="155" t="s">
        <v>506</v>
      </c>
      <c r="D655" s="157" t="s">
        <v>507</v>
      </c>
      <c r="E655" s="140"/>
      <c r="F655" s="140" t="s">
        <v>22</v>
      </c>
      <c r="G655" s="141">
        <v>69.680000000000007</v>
      </c>
      <c r="H655" s="269">
        <v>804943</v>
      </c>
      <c r="I655" s="171"/>
      <c r="J655" s="20"/>
      <c r="K655" s="20">
        <v>0</v>
      </c>
      <c r="L655" s="31" t="s">
        <v>23</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55" s="16" t="s">
        <v>23</v>
      </c>
      <c r="S655" s="32">
        <v>100</v>
      </c>
      <c r="T655" s="267"/>
    </row>
    <row r="656" spans="1:20" ht="71.25" hidden="1" x14ac:dyDescent="0.25">
      <c r="A656" s="1"/>
      <c r="B656" s="114"/>
      <c r="C656" s="155">
        <v>90122</v>
      </c>
      <c r="D656" s="157" t="s">
        <v>508</v>
      </c>
      <c r="E656" s="140"/>
      <c r="F656" s="140" t="s">
        <v>22</v>
      </c>
      <c r="G656" s="141">
        <v>0</v>
      </c>
      <c r="H656" s="269">
        <v>0</v>
      </c>
      <c r="I656" s="171"/>
      <c r="J656" s="20"/>
      <c r="K656" s="20">
        <v>0</v>
      </c>
      <c r="L656" s="31" t="s">
        <v>23</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56" s="16" t="s">
        <v>23</v>
      </c>
      <c r="S656" s="32">
        <v>0</v>
      </c>
      <c r="T656" s="267"/>
    </row>
    <row r="657" spans="1:20" ht="42.75" hidden="1" x14ac:dyDescent="0.25">
      <c r="A657" s="1"/>
      <c r="B657" s="112">
        <v>400167</v>
      </c>
      <c r="C657" s="155" t="s">
        <v>509</v>
      </c>
      <c r="D657" s="157" t="s">
        <v>510</v>
      </c>
      <c r="E657" s="140"/>
      <c r="F657" s="140" t="s">
        <v>22</v>
      </c>
      <c r="G657" s="141">
        <v>125.07</v>
      </c>
      <c r="H657" s="269">
        <v>1444809</v>
      </c>
      <c r="I657" s="171"/>
      <c r="J657" s="20"/>
      <c r="K657" s="20">
        <v>0</v>
      </c>
      <c r="L657" s="31" t="s">
        <v>23</v>
      </c>
      <c r="M657" s="32">
        <v>100</v>
      </c>
      <c r="N657" s="33" t="s">
        <v>448</v>
      </c>
      <c r="O657" s="33">
        <v>426</v>
      </c>
      <c r="P657" s="34"/>
      <c r="Q6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57" s="16" t="s">
        <v>23</v>
      </c>
      <c r="S657" s="32">
        <v>100</v>
      </c>
      <c r="T657" s="267"/>
    </row>
    <row r="658" spans="1:20" ht="92.25" hidden="1" customHeight="1" x14ac:dyDescent="0.25">
      <c r="A658" s="1"/>
      <c r="B658" s="112"/>
      <c r="C658" s="140">
        <v>90123</v>
      </c>
      <c r="D658" s="157" t="s">
        <v>511</v>
      </c>
      <c r="E658" s="140"/>
      <c r="F658" s="140" t="s">
        <v>22</v>
      </c>
      <c r="G658" s="141">
        <v>0</v>
      </c>
      <c r="H658" s="269">
        <v>0</v>
      </c>
      <c r="I658" s="171"/>
      <c r="J658" s="20"/>
      <c r="K658" s="20">
        <v>0</v>
      </c>
      <c r="L658" s="31" t="s">
        <v>23</v>
      </c>
      <c r="M658" s="32">
        <v>0</v>
      </c>
      <c r="N658" s="33" t="s">
        <v>448</v>
      </c>
      <c r="O658" s="33">
        <v>426</v>
      </c>
      <c r="P658" s="34"/>
      <c r="Q6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58" s="16" t="s">
        <v>23</v>
      </c>
      <c r="S658" s="32">
        <v>0</v>
      </c>
      <c r="T658" s="267"/>
    </row>
    <row r="659" spans="1:20" ht="42.75" hidden="1" x14ac:dyDescent="0.25">
      <c r="A659" s="1"/>
      <c r="B659" s="112">
        <v>400168</v>
      </c>
      <c r="C659" s="155" t="s">
        <v>512</v>
      </c>
      <c r="D659" s="157" t="s">
        <v>513</v>
      </c>
      <c r="E659" s="140"/>
      <c r="F659" s="140" t="s">
        <v>22</v>
      </c>
      <c r="G659" s="141">
        <v>114.22</v>
      </c>
      <c r="H659" s="269">
        <v>1319469</v>
      </c>
      <c r="I659" s="171"/>
      <c r="J659" s="20"/>
      <c r="K659" s="20">
        <v>0</v>
      </c>
      <c r="L659" s="31" t="s">
        <v>23</v>
      </c>
      <c r="M659" s="32">
        <v>100</v>
      </c>
      <c r="N659" s="33" t="s">
        <v>448</v>
      </c>
      <c r="O659" s="33">
        <v>426</v>
      </c>
      <c r="P659" s="34"/>
      <c r="Q6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59" s="16" t="s">
        <v>23</v>
      </c>
      <c r="S659" s="32">
        <v>100</v>
      </c>
      <c r="T659" s="267"/>
    </row>
    <row r="660" spans="1:20" ht="71.25" hidden="1" x14ac:dyDescent="0.25">
      <c r="A660" s="1"/>
      <c r="B660" s="112"/>
      <c r="C660" s="140">
        <v>90124</v>
      </c>
      <c r="D660" s="157" t="s">
        <v>514</v>
      </c>
      <c r="E660" s="140"/>
      <c r="F660" s="140" t="s">
        <v>22</v>
      </c>
      <c r="G660" s="141">
        <v>0</v>
      </c>
      <c r="H660" s="269">
        <v>0</v>
      </c>
      <c r="I660" s="171"/>
      <c r="J660" s="20"/>
      <c r="K660" s="20">
        <v>0</v>
      </c>
      <c r="L660" s="31" t="s">
        <v>23</v>
      </c>
      <c r="M660" s="32">
        <v>0</v>
      </c>
      <c r="N660" s="33" t="s">
        <v>448</v>
      </c>
      <c r="O660" s="33">
        <v>426</v>
      </c>
      <c r="P660" s="34"/>
      <c r="Q6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0" s="16" t="s">
        <v>23</v>
      </c>
      <c r="S660" s="32">
        <v>0</v>
      </c>
      <c r="T660" s="267"/>
    </row>
    <row r="661" spans="1:20" ht="71.25" hidden="1" x14ac:dyDescent="0.25">
      <c r="A661" s="1"/>
      <c r="B661" s="112">
        <v>400169</v>
      </c>
      <c r="C661" s="155" t="s">
        <v>515</v>
      </c>
      <c r="D661" s="157" t="s">
        <v>516</v>
      </c>
      <c r="E661" s="140"/>
      <c r="F661" s="140" t="s">
        <v>22</v>
      </c>
      <c r="G661" s="141">
        <v>167.99</v>
      </c>
      <c r="H661" s="269">
        <v>1940620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61" s="16" t="s">
        <v>23</v>
      </c>
      <c r="S661" s="32">
        <v>100</v>
      </c>
      <c r="T661" s="267"/>
    </row>
    <row r="662" spans="1:20" ht="99.75" hidden="1" x14ac:dyDescent="0.25">
      <c r="A662" s="1"/>
      <c r="B662" s="112"/>
      <c r="C662" s="140">
        <v>90125</v>
      </c>
      <c r="D662" s="157" t="s">
        <v>517</v>
      </c>
      <c r="E662" s="140"/>
      <c r="F662" s="140" t="s">
        <v>22</v>
      </c>
      <c r="G662" s="141">
        <v>0</v>
      </c>
      <c r="H662" s="269">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62" s="16" t="s">
        <v>23</v>
      </c>
      <c r="S662" s="32">
        <v>0</v>
      </c>
      <c r="T662" s="267"/>
    </row>
    <row r="663" spans="1:20" ht="42.75" hidden="1" x14ac:dyDescent="0.25">
      <c r="A663" s="1"/>
      <c r="B663" s="112"/>
      <c r="C663" s="191" t="s">
        <v>518</v>
      </c>
      <c r="D663" s="157" t="s">
        <v>519</v>
      </c>
      <c r="E663" s="140"/>
      <c r="F663" s="140" t="s">
        <v>22</v>
      </c>
      <c r="G663" s="141">
        <v>37.96</v>
      </c>
      <c r="H663" s="269">
        <v>438514</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63" s="16" t="s">
        <v>23</v>
      </c>
      <c r="S663" s="32">
        <v>100</v>
      </c>
      <c r="T663" s="267"/>
    </row>
    <row r="664" spans="1:20" ht="71.25" hidden="1" x14ac:dyDescent="0.25">
      <c r="A664" s="1"/>
      <c r="B664" s="112"/>
      <c r="C664" s="191">
        <v>90131</v>
      </c>
      <c r="D664" s="157" t="s">
        <v>520</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64" s="16" t="s">
        <v>23</v>
      </c>
      <c r="S664" s="32">
        <v>0</v>
      </c>
      <c r="T664" s="267"/>
    </row>
    <row r="665" spans="1:20" ht="28.5" hidden="1" x14ac:dyDescent="0.25">
      <c r="A665" s="1"/>
      <c r="B665" s="112"/>
      <c r="C665" s="212" t="s">
        <v>521</v>
      </c>
      <c r="D665" s="165" t="s">
        <v>522</v>
      </c>
      <c r="E665" s="150"/>
      <c r="F665" s="150" t="s">
        <v>22</v>
      </c>
      <c r="G665" s="158">
        <v>255.91</v>
      </c>
      <c r="H665" s="269">
        <v>2956272</v>
      </c>
      <c r="I665" s="172"/>
      <c r="J665" s="20"/>
      <c r="K665" s="20">
        <v>0</v>
      </c>
      <c r="L665" s="31" t="s">
        <v>23</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65" s="16" t="s">
        <v>23</v>
      </c>
      <c r="S665" s="32">
        <v>100</v>
      </c>
      <c r="T665" s="267"/>
    </row>
    <row r="666" spans="1:20" ht="16.5" hidden="1" customHeight="1" x14ac:dyDescent="0.25">
      <c r="A666" s="1"/>
      <c r="B666" s="569">
        <v>400173</v>
      </c>
      <c r="C666" s="591" t="s">
        <v>523</v>
      </c>
      <c r="D666" s="562" t="s">
        <v>524</v>
      </c>
      <c r="E666" s="280">
        <v>1</v>
      </c>
      <c r="F666" s="281" t="s">
        <v>525</v>
      </c>
      <c r="G666" s="282">
        <v>63.83</v>
      </c>
      <c r="H666" s="269">
        <v>737364</v>
      </c>
      <c r="I666" s="283"/>
      <c r="J666" s="273"/>
      <c r="K666" s="273">
        <v>0</v>
      </c>
      <c r="L666" s="16" t="s">
        <v>23</v>
      </c>
      <c r="M666" s="17">
        <v>100</v>
      </c>
      <c r="N666" s="3" t="s">
        <v>448</v>
      </c>
      <c r="O666" s="3">
        <v>426</v>
      </c>
      <c r="P666" s="4"/>
      <c r="Q666" s="108" t="s">
        <v>526</v>
      </c>
      <c r="R666" s="16" t="s">
        <v>23</v>
      </c>
      <c r="S666" s="17">
        <v>100</v>
      </c>
      <c r="T666" s="267"/>
    </row>
    <row r="667" spans="1:20" ht="21.75" hidden="1" customHeight="1" x14ac:dyDescent="0.25">
      <c r="A667" s="1"/>
      <c r="B667" s="569"/>
      <c r="C667" s="592"/>
      <c r="D667" s="563"/>
      <c r="E667" s="19">
        <v>2</v>
      </c>
      <c r="F667" s="284" t="s">
        <v>527</v>
      </c>
      <c r="G667" s="14">
        <v>76.81</v>
      </c>
      <c r="H667" s="269">
        <v>887309</v>
      </c>
      <c r="I667" s="285">
        <f>+G667-G666</f>
        <v>12.980000000000004</v>
      </c>
      <c r="J667" s="286"/>
      <c r="K667" s="273">
        <v>0</v>
      </c>
      <c r="L667" s="16" t="s">
        <v>23</v>
      </c>
      <c r="M667" s="17">
        <v>100</v>
      </c>
      <c r="N667" s="3" t="s">
        <v>448</v>
      </c>
      <c r="O667" s="3">
        <v>426</v>
      </c>
      <c r="P667" s="4"/>
      <c r="Q667" s="108" t="s">
        <v>526</v>
      </c>
      <c r="R667" s="16"/>
      <c r="S667" s="17"/>
      <c r="T667" s="267"/>
    </row>
    <row r="668" spans="1:20" ht="24.75" hidden="1" customHeight="1" x14ac:dyDescent="0.25">
      <c r="A668" s="1"/>
      <c r="B668" s="569"/>
      <c r="C668" s="592"/>
      <c r="D668" s="563"/>
      <c r="E668" s="19">
        <v>3</v>
      </c>
      <c r="F668" s="284" t="s">
        <v>528</v>
      </c>
      <c r="G668" s="14">
        <v>258.12</v>
      </c>
      <c r="H668" s="269">
        <v>2981802</v>
      </c>
      <c r="I668" s="285">
        <f>+G668-G666</f>
        <v>194.29000000000002</v>
      </c>
      <c r="J668" s="286"/>
      <c r="K668" s="273">
        <v>0</v>
      </c>
      <c r="L668" s="16" t="s">
        <v>23</v>
      </c>
      <c r="M668" s="17">
        <v>100</v>
      </c>
      <c r="N668" s="3" t="s">
        <v>448</v>
      </c>
      <c r="O668" s="3">
        <v>426</v>
      </c>
      <c r="P668" s="4"/>
      <c r="Q668" s="108" t="s">
        <v>526</v>
      </c>
      <c r="R668" s="16"/>
      <c r="S668" s="17"/>
      <c r="T668" s="267"/>
    </row>
    <row r="669" spans="1:20" ht="20.25" hidden="1" customHeight="1" x14ac:dyDescent="0.25">
      <c r="A669" s="1"/>
      <c r="B669" s="569"/>
      <c r="C669" s="592"/>
      <c r="D669" s="563"/>
      <c r="E669" s="19">
        <v>4</v>
      </c>
      <c r="F669" s="284" t="s">
        <v>529</v>
      </c>
      <c r="G669" s="14">
        <v>659.68</v>
      </c>
      <c r="H669" s="269">
        <v>7620623</v>
      </c>
      <c r="I669" s="285">
        <f>+G669-G666</f>
        <v>595.84999999999991</v>
      </c>
      <c r="J669" s="286"/>
      <c r="K669" s="273">
        <v>0</v>
      </c>
      <c r="L669" s="16" t="s">
        <v>23</v>
      </c>
      <c r="M669" s="17">
        <v>100</v>
      </c>
      <c r="N669" s="3" t="s">
        <v>448</v>
      </c>
      <c r="O669" s="3">
        <v>426</v>
      </c>
      <c r="P669" s="4"/>
      <c r="Q669" s="108" t="s">
        <v>526</v>
      </c>
      <c r="R669" s="16"/>
      <c r="S669" s="17"/>
      <c r="T669" s="267"/>
    </row>
    <row r="670" spans="1:20" ht="18.75" hidden="1" customHeight="1" thickBot="1" x14ac:dyDescent="0.3">
      <c r="A670" s="1"/>
      <c r="B670" s="569"/>
      <c r="C670" s="593"/>
      <c r="D670" s="564"/>
      <c r="E670" s="287">
        <v>5</v>
      </c>
      <c r="F670" s="288" t="s">
        <v>530</v>
      </c>
      <c r="G670" s="289">
        <v>761.72</v>
      </c>
      <c r="H670" s="269">
        <v>8799389</v>
      </c>
      <c r="I670" s="290">
        <f>+G670-G666</f>
        <v>697.89</v>
      </c>
      <c r="J670" s="286"/>
      <c r="K670" s="273">
        <v>0</v>
      </c>
      <c r="L670" s="16" t="s">
        <v>23</v>
      </c>
      <c r="M670" s="17">
        <v>100</v>
      </c>
      <c r="N670" s="3" t="s">
        <v>448</v>
      </c>
      <c r="O670" s="3">
        <v>426</v>
      </c>
      <c r="P670" s="4"/>
      <c r="Q670" s="108" t="s">
        <v>526</v>
      </c>
      <c r="R670" s="16"/>
      <c r="S670" s="17"/>
      <c r="T670" s="267"/>
    </row>
    <row r="671" spans="1:20" ht="30.75" hidden="1" customHeight="1" x14ac:dyDescent="0.25">
      <c r="A671" s="1"/>
      <c r="B671" s="569">
        <v>90134</v>
      </c>
      <c r="C671" s="592">
        <v>90134</v>
      </c>
      <c r="D671" s="563" t="s">
        <v>531</v>
      </c>
      <c r="E671" s="291">
        <v>1</v>
      </c>
      <c r="F671" s="292" t="s">
        <v>525</v>
      </c>
      <c r="G671" s="293">
        <v>0</v>
      </c>
      <c r="H671" s="269">
        <v>0</v>
      </c>
      <c r="I671" s="283"/>
      <c r="J671" s="273"/>
      <c r="K671" s="273">
        <v>0</v>
      </c>
      <c r="L671" s="16" t="s">
        <v>23</v>
      </c>
      <c r="M671" s="17">
        <v>0</v>
      </c>
      <c r="N671" s="3" t="s">
        <v>448</v>
      </c>
      <c r="O671" s="3">
        <v>426</v>
      </c>
      <c r="P671" s="4"/>
      <c r="Q671" s="108" t="s">
        <v>526</v>
      </c>
      <c r="R671" s="16" t="s">
        <v>23</v>
      </c>
      <c r="S671" s="17">
        <v>0</v>
      </c>
      <c r="T671" s="267"/>
    </row>
    <row r="672" spans="1:20" ht="30.75" hidden="1" customHeight="1" x14ac:dyDescent="0.25">
      <c r="A672" s="1"/>
      <c r="B672" s="569"/>
      <c r="C672" s="592"/>
      <c r="D672" s="563"/>
      <c r="E672" s="19">
        <v>2</v>
      </c>
      <c r="F672" s="284" t="s">
        <v>527</v>
      </c>
      <c r="G672" s="14">
        <v>0</v>
      </c>
      <c r="H672" s="269">
        <v>0</v>
      </c>
      <c r="I672" s="285"/>
      <c r="J672" s="273"/>
      <c r="K672" s="273">
        <v>0</v>
      </c>
      <c r="L672" s="16" t="s">
        <v>23</v>
      </c>
      <c r="M672" s="17">
        <v>0</v>
      </c>
      <c r="N672" s="3" t="s">
        <v>448</v>
      </c>
      <c r="O672" s="3">
        <v>426</v>
      </c>
      <c r="P672" s="4"/>
      <c r="Q672" s="108" t="s">
        <v>526</v>
      </c>
      <c r="R672" s="16"/>
      <c r="S672" s="17"/>
      <c r="T672" s="267"/>
    </row>
    <row r="673" spans="1:20" ht="33.75" hidden="1" customHeight="1" x14ac:dyDescent="0.25">
      <c r="A673" s="1"/>
      <c r="B673" s="569"/>
      <c r="C673" s="592"/>
      <c r="D673" s="563"/>
      <c r="E673" s="19">
        <v>3</v>
      </c>
      <c r="F673" s="284" t="s">
        <v>528</v>
      </c>
      <c r="G673" s="14">
        <v>0</v>
      </c>
      <c r="H673" s="269">
        <v>0</v>
      </c>
      <c r="I673" s="285"/>
      <c r="J673" s="273"/>
      <c r="K673" s="273">
        <v>0</v>
      </c>
      <c r="L673" s="16" t="s">
        <v>23</v>
      </c>
      <c r="M673" s="17">
        <v>0</v>
      </c>
      <c r="N673" s="3" t="s">
        <v>448</v>
      </c>
      <c r="O673" s="3">
        <v>426</v>
      </c>
      <c r="P673" s="4"/>
      <c r="Q673" s="108" t="s">
        <v>526</v>
      </c>
      <c r="R673" s="16"/>
      <c r="S673" s="17"/>
      <c r="T673" s="267"/>
    </row>
    <row r="674" spans="1:20" ht="26.25" hidden="1" customHeight="1" x14ac:dyDescent="0.25">
      <c r="A674" s="1"/>
      <c r="B674" s="569"/>
      <c r="C674" s="592"/>
      <c r="D674" s="563"/>
      <c r="E674" s="19">
        <v>4</v>
      </c>
      <c r="F674" s="284" t="s">
        <v>529</v>
      </c>
      <c r="G674" s="14">
        <v>0</v>
      </c>
      <c r="H674" s="269">
        <v>0</v>
      </c>
      <c r="I674" s="285"/>
      <c r="J674" s="273"/>
      <c r="K674" s="273">
        <v>0</v>
      </c>
      <c r="L674" s="16" t="s">
        <v>23</v>
      </c>
      <c r="M674" s="17">
        <v>0</v>
      </c>
      <c r="N674" s="3" t="s">
        <v>448</v>
      </c>
      <c r="O674" s="3">
        <v>426</v>
      </c>
      <c r="P674" s="4"/>
      <c r="Q674" s="108" t="s">
        <v>526</v>
      </c>
      <c r="R674" s="16"/>
      <c r="S674" s="17"/>
      <c r="T674" s="267"/>
    </row>
    <row r="675" spans="1:20" ht="34.5" hidden="1" customHeight="1" thickBot="1" x14ac:dyDescent="0.3">
      <c r="A675" s="1"/>
      <c r="B675" s="569"/>
      <c r="C675" s="592"/>
      <c r="D675" s="563"/>
      <c r="E675" s="276">
        <v>5</v>
      </c>
      <c r="F675" s="294" t="s">
        <v>530</v>
      </c>
      <c r="G675" s="277">
        <v>0</v>
      </c>
      <c r="H675" s="269">
        <v>0</v>
      </c>
      <c r="I675" s="290"/>
      <c r="J675" s="273"/>
      <c r="K675" s="273">
        <v>0</v>
      </c>
      <c r="L675" s="16" t="s">
        <v>23</v>
      </c>
      <c r="M675" s="17">
        <v>0</v>
      </c>
      <c r="N675" s="3" t="s">
        <v>448</v>
      </c>
      <c r="O675" s="3">
        <v>426</v>
      </c>
      <c r="P675" s="4"/>
      <c r="Q675" s="108" t="s">
        <v>526</v>
      </c>
      <c r="R675" s="16"/>
      <c r="S675" s="17"/>
      <c r="T675" s="267"/>
    </row>
    <row r="676" spans="1:20" ht="18.75" hidden="1" customHeight="1" x14ac:dyDescent="0.25">
      <c r="A676" s="1"/>
      <c r="B676" s="569">
        <v>400174</v>
      </c>
      <c r="C676" s="591" t="s">
        <v>532</v>
      </c>
      <c r="D676" s="562" t="s">
        <v>533</v>
      </c>
      <c r="E676" s="280">
        <v>1</v>
      </c>
      <c r="F676" s="281" t="s">
        <v>525</v>
      </c>
      <c r="G676" s="282">
        <v>65.44</v>
      </c>
      <c r="H676" s="269">
        <v>755963</v>
      </c>
      <c r="I676" s="283"/>
      <c r="J676" s="273"/>
      <c r="K676" s="273">
        <v>0</v>
      </c>
      <c r="L676" s="16" t="s">
        <v>23</v>
      </c>
      <c r="M676" s="17">
        <v>100</v>
      </c>
      <c r="N676" s="3" t="s">
        <v>448</v>
      </c>
      <c r="O676" s="3">
        <v>426</v>
      </c>
      <c r="P676" s="4"/>
      <c r="Q676" s="108" t="s">
        <v>526</v>
      </c>
      <c r="R676" s="16" t="s">
        <v>23</v>
      </c>
      <c r="S676" s="17">
        <v>100</v>
      </c>
      <c r="T676" s="267"/>
    </row>
    <row r="677" spans="1:20" ht="18.75" hidden="1" customHeight="1" x14ac:dyDescent="0.25">
      <c r="A677" s="1"/>
      <c r="B677" s="569"/>
      <c r="C677" s="592"/>
      <c r="D677" s="563"/>
      <c r="E677" s="19">
        <v>2</v>
      </c>
      <c r="F677" s="284" t="s">
        <v>527</v>
      </c>
      <c r="G677" s="14">
        <v>77.319999999999993</v>
      </c>
      <c r="H677" s="269">
        <v>893201</v>
      </c>
      <c r="I677" s="285">
        <f>+G677-G676</f>
        <v>11.879999999999995</v>
      </c>
      <c r="J677" s="286"/>
      <c r="K677" s="273">
        <v>0</v>
      </c>
      <c r="L677" s="16" t="s">
        <v>23</v>
      </c>
      <c r="M677" s="17">
        <v>100</v>
      </c>
      <c r="N677" s="3" t="s">
        <v>448</v>
      </c>
      <c r="O677" s="3">
        <v>426</v>
      </c>
      <c r="P677" s="4"/>
      <c r="Q677" s="108" t="s">
        <v>526</v>
      </c>
      <c r="R677" s="16"/>
      <c r="S677" s="17"/>
      <c r="T677" s="267"/>
    </row>
    <row r="678" spans="1:20" ht="18.75" hidden="1" customHeight="1" x14ac:dyDescent="0.25">
      <c r="A678" s="1"/>
      <c r="B678" s="569"/>
      <c r="C678" s="592"/>
      <c r="D678" s="563"/>
      <c r="E678" s="19">
        <v>3</v>
      </c>
      <c r="F678" s="284" t="s">
        <v>528</v>
      </c>
      <c r="G678" s="14">
        <v>280.77</v>
      </c>
      <c r="H678" s="269">
        <v>3243455</v>
      </c>
      <c r="I678" s="285">
        <f>+G678-G676</f>
        <v>215.32999999999998</v>
      </c>
      <c r="J678" s="286"/>
      <c r="K678" s="273">
        <v>0</v>
      </c>
      <c r="L678" s="16" t="s">
        <v>23</v>
      </c>
      <c r="M678" s="17">
        <v>100</v>
      </c>
      <c r="N678" s="3" t="s">
        <v>448</v>
      </c>
      <c r="O678" s="3">
        <v>426</v>
      </c>
      <c r="P678" s="4"/>
      <c r="Q678" s="108" t="s">
        <v>526</v>
      </c>
      <c r="R678" s="16"/>
      <c r="S678" s="17"/>
      <c r="T678" s="267"/>
    </row>
    <row r="679" spans="1:20" ht="18.75" hidden="1" customHeight="1" x14ac:dyDescent="0.25">
      <c r="A679" s="1"/>
      <c r="B679" s="569"/>
      <c r="C679" s="592"/>
      <c r="D679" s="563"/>
      <c r="E679" s="19">
        <v>4</v>
      </c>
      <c r="F679" s="284" t="s">
        <v>529</v>
      </c>
      <c r="G679" s="14">
        <v>718.84</v>
      </c>
      <c r="H679" s="269">
        <v>8304040</v>
      </c>
      <c r="I679" s="285">
        <f>+G679-G676</f>
        <v>653.40000000000009</v>
      </c>
      <c r="J679" s="286"/>
      <c r="K679" s="273">
        <v>0</v>
      </c>
      <c r="L679" s="16" t="s">
        <v>23</v>
      </c>
      <c r="M679" s="17">
        <v>100</v>
      </c>
      <c r="N679" s="3" t="s">
        <v>448</v>
      </c>
      <c r="O679" s="3">
        <v>426</v>
      </c>
      <c r="P679" s="4"/>
      <c r="Q679" s="108" t="s">
        <v>526</v>
      </c>
      <c r="R679" s="16"/>
      <c r="S679" s="17"/>
      <c r="T679" s="267"/>
    </row>
    <row r="680" spans="1:20" ht="26.25" hidden="1" customHeight="1" thickBot="1" x14ac:dyDescent="0.3">
      <c r="A680" s="1"/>
      <c r="B680" s="569"/>
      <c r="C680" s="593"/>
      <c r="D680" s="564"/>
      <c r="E680" s="287">
        <v>5</v>
      </c>
      <c r="F680" s="288" t="s">
        <v>534</v>
      </c>
      <c r="G680" s="289">
        <v>1630.19</v>
      </c>
      <c r="H680" s="269">
        <v>18831955</v>
      </c>
      <c r="I680" s="290">
        <f>+G680-G676</f>
        <v>1564.75</v>
      </c>
      <c r="J680" s="286"/>
      <c r="K680" s="273">
        <v>0</v>
      </c>
      <c r="L680" s="16" t="s">
        <v>23</v>
      </c>
      <c r="M680" s="17">
        <v>100</v>
      </c>
      <c r="N680" s="3" t="s">
        <v>448</v>
      </c>
      <c r="O680" s="3">
        <v>426</v>
      </c>
      <c r="P680" s="4"/>
      <c r="Q680" s="108" t="s">
        <v>526</v>
      </c>
      <c r="R680" s="16"/>
      <c r="S680" s="17"/>
      <c r="T680" s="267"/>
    </row>
    <row r="681" spans="1:20" ht="32.25" hidden="1" customHeight="1" x14ac:dyDescent="0.25">
      <c r="A681" s="1"/>
      <c r="B681" s="570">
        <v>90135</v>
      </c>
      <c r="C681" s="591">
        <v>90135</v>
      </c>
      <c r="D681" s="562" t="s">
        <v>535</v>
      </c>
      <c r="E681" s="280">
        <v>1</v>
      </c>
      <c r="F681" s="281" t="s">
        <v>525</v>
      </c>
      <c r="G681" s="282">
        <v>0</v>
      </c>
      <c r="H681" s="269">
        <v>0</v>
      </c>
      <c r="I681" s="283"/>
      <c r="J681" s="273"/>
      <c r="K681" s="273">
        <v>0</v>
      </c>
      <c r="L681" s="16" t="s">
        <v>23</v>
      </c>
      <c r="M681" s="17">
        <v>0</v>
      </c>
      <c r="N681" s="3" t="s">
        <v>448</v>
      </c>
      <c r="O681" s="3">
        <v>426</v>
      </c>
      <c r="P681" s="4"/>
      <c r="Q681" s="108" t="s">
        <v>526</v>
      </c>
      <c r="R681" s="16" t="s">
        <v>23</v>
      </c>
      <c r="S681" s="17">
        <v>0</v>
      </c>
      <c r="T681" s="267"/>
    </row>
    <row r="682" spans="1:20" ht="32.25" hidden="1" customHeight="1" x14ac:dyDescent="0.25">
      <c r="A682" s="1"/>
      <c r="B682" s="571"/>
      <c r="C682" s="592"/>
      <c r="D682" s="563"/>
      <c r="E682" s="19">
        <v>2</v>
      </c>
      <c r="F682" s="284" t="s">
        <v>527</v>
      </c>
      <c r="G682" s="14">
        <v>0</v>
      </c>
      <c r="H682" s="269">
        <v>0</v>
      </c>
      <c r="I682" s="285"/>
      <c r="J682" s="273"/>
      <c r="K682" s="273">
        <v>0</v>
      </c>
      <c r="L682" s="16" t="s">
        <v>23</v>
      </c>
      <c r="M682" s="17">
        <v>0</v>
      </c>
      <c r="N682" s="3" t="s">
        <v>448</v>
      </c>
      <c r="O682" s="3">
        <v>426</v>
      </c>
      <c r="P682" s="4"/>
      <c r="Q682" s="108" t="s">
        <v>526</v>
      </c>
      <c r="R682" s="16"/>
      <c r="S682" s="17"/>
      <c r="T682" s="267"/>
    </row>
    <row r="683" spans="1:20" ht="27.75" hidden="1" customHeight="1" x14ac:dyDescent="0.25">
      <c r="A683" s="1"/>
      <c r="B683" s="571"/>
      <c r="C683" s="592"/>
      <c r="D683" s="563"/>
      <c r="E683" s="19">
        <v>3</v>
      </c>
      <c r="F683" s="284" t="s">
        <v>528</v>
      </c>
      <c r="G683" s="14">
        <v>0</v>
      </c>
      <c r="H683" s="269">
        <v>0</v>
      </c>
      <c r="I683" s="285"/>
      <c r="J683" s="273"/>
      <c r="K683" s="273">
        <v>0</v>
      </c>
      <c r="L683" s="16" t="s">
        <v>23</v>
      </c>
      <c r="M683" s="17">
        <v>0</v>
      </c>
      <c r="N683" s="3" t="s">
        <v>448</v>
      </c>
      <c r="O683" s="3">
        <v>426</v>
      </c>
      <c r="P683" s="4"/>
      <c r="Q683" s="108" t="s">
        <v>526</v>
      </c>
      <c r="R683" s="16"/>
      <c r="S683" s="17"/>
      <c r="T683" s="267"/>
    </row>
    <row r="684" spans="1:20" ht="32.25" hidden="1" customHeight="1" x14ac:dyDescent="0.25">
      <c r="A684" s="1"/>
      <c r="B684" s="571"/>
      <c r="C684" s="592"/>
      <c r="D684" s="563"/>
      <c r="E684" s="19">
        <v>4</v>
      </c>
      <c r="F684" s="284" t="s">
        <v>529</v>
      </c>
      <c r="G684" s="14">
        <v>0</v>
      </c>
      <c r="H684" s="269">
        <v>0</v>
      </c>
      <c r="I684" s="285"/>
      <c r="J684" s="273"/>
      <c r="K684" s="273">
        <v>0</v>
      </c>
      <c r="L684" s="16" t="s">
        <v>23</v>
      </c>
      <c r="M684" s="17">
        <v>0</v>
      </c>
      <c r="N684" s="3" t="s">
        <v>448</v>
      </c>
      <c r="O684" s="3">
        <v>426</v>
      </c>
      <c r="P684" s="4"/>
      <c r="Q684" s="108" t="s">
        <v>526</v>
      </c>
      <c r="R684" s="16"/>
      <c r="S684" s="17"/>
      <c r="T684" s="267"/>
    </row>
    <row r="685" spans="1:20" ht="32.25" hidden="1" customHeight="1" thickBot="1" x14ac:dyDescent="0.3">
      <c r="A685" s="1"/>
      <c r="B685" s="571"/>
      <c r="C685" s="593"/>
      <c r="D685" s="564"/>
      <c r="E685" s="287">
        <v>5</v>
      </c>
      <c r="F685" s="288" t="s">
        <v>534</v>
      </c>
      <c r="G685" s="289">
        <v>0</v>
      </c>
      <c r="H685" s="269">
        <v>0</v>
      </c>
      <c r="I685" s="290"/>
      <c r="J685" s="273"/>
      <c r="K685" s="273">
        <v>0</v>
      </c>
      <c r="L685" s="16" t="s">
        <v>23</v>
      </c>
      <c r="M685" s="17">
        <v>0</v>
      </c>
      <c r="N685" s="3" t="s">
        <v>448</v>
      </c>
      <c r="O685" s="3">
        <v>426</v>
      </c>
      <c r="P685" s="4"/>
      <c r="Q685" s="108" t="s">
        <v>526</v>
      </c>
      <c r="R685" s="16"/>
      <c r="S685" s="17"/>
      <c r="T685" s="267"/>
    </row>
    <row r="686" spans="1:20" ht="19.5" hidden="1" customHeight="1" x14ac:dyDescent="0.25">
      <c r="A686" s="1"/>
      <c r="B686" s="569">
        <v>400175</v>
      </c>
      <c r="C686" s="591" t="s">
        <v>536</v>
      </c>
      <c r="D686" s="562" t="s">
        <v>537</v>
      </c>
      <c r="E686" s="280">
        <v>1</v>
      </c>
      <c r="F686" s="281" t="s">
        <v>525</v>
      </c>
      <c r="G686" s="282">
        <v>59.8</v>
      </c>
      <c r="H686" s="269">
        <v>690810</v>
      </c>
      <c r="I686" s="283"/>
      <c r="J686" s="273"/>
      <c r="K686" s="273">
        <v>0</v>
      </c>
      <c r="L686" s="16" t="s">
        <v>23</v>
      </c>
      <c r="M686" s="17">
        <v>100</v>
      </c>
      <c r="N686" s="3" t="s">
        <v>448</v>
      </c>
      <c r="O686" s="3">
        <v>426</v>
      </c>
      <c r="P686" s="4"/>
      <c r="Q686" s="108" t="s">
        <v>526</v>
      </c>
      <c r="R686" s="16" t="s">
        <v>23</v>
      </c>
      <c r="S686" s="17">
        <v>100</v>
      </c>
      <c r="T686" s="267"/>
    </row>
    <row r="687" spans="1:20" ht="19.5" hidden="1" customHeight="1" x14ac:dyDescent="0.25">
      <c r="A687" s="1"/>
      <c r="B687" s="569"/>
      <c r="C687" s="592"/>
      <c r="D687" s="563"/>
      <c r="E687" s="19">
        <v>2</v>
      </c>
      <c r="F687" s="284" t="s">
        <v>538</v>
      </c>
      <c r="G687" s="14">
        <v>72.989999999999995</v>
      </c>
      <c r="H687" s="269">
        <v>843180</v>
      </c>
      <c r="I687" s="285">
        <f>+G687-G686</f>
        <v>13.189999999999998</v>
      </c>
      <c r="J687" s="286"/>
      <c r="K687" s="273">
        <v>0</v>
      </c>
      <c r="L687" s="16" t="s">
        <v>23</v>
      </c>
      <c r="M687" s="17">
        <v>100</v>
      </c>
      <c r="N687" s="3" t="s">
        <v>448</v>
      </c>
      <c r="O687" s="3">
        <v>426</v>
      </c>
      <c r="P687" s="4"/>
      <c r="Q687" s="108" t="s">
        <v>526</v>
      </c>
      <c r="R687" s="16"/>
      <c r="S687" s="17"/>
      <c r="T687" s="267"/>
    </row>
    <row r="688" spans="1:20" ht="19.5" hidden="1" customHeight="1" x14ac:dyDescent="0.25">
      <c r="A688" s="1"/>
      <c r="B688" s="569"/>
      <c r="C688" s="592"/>
      <c r="D688" s="563"/>
      <c r="E688" s="19">
        <v>3</v>
      </c>
      <c r="F688" s="284" t="s">
        <v>528</v>
      </c>
      <c r="G688" s="14">
        <v>259.22000000000003</v>
      </c>
      <c r="H688" s="269">
        <v>2994509</v>
      </c>
      <c r="I688" s="285">
        <f>+G688-G686</f>
        <v>199.42000000000002</v>
      </c>
      <c r="J688" s="286"/>
      <c r="K688" s="273">
        <v>0</v>
      </c>
      <c r="L688" s="16" t="s">
        <v>23</v>
      </c>
      <c r="M688" s="17">
        <v>100</v>
      </c>
      <c r="N688" s="3" t="s">
        <v>448</v>
      </c>
      <c r="O688" s="3">
        <v>426</v>
      </c>
      <c r="P688" s="4"/>
      <c r="Q688" s="108" t="s">
        <v>526</v>
      </c>
      <c r="R688" s="16"/>
      <c r="S688" s="17"/>
      <c r="T688" s="267"/>
    </row>
    <row r="689" spans="1:20" ht="19.5" hidden="1" customHeight="1" x14ac:dyDescent="0.25">
      <c r="A689" s="1"/>
      <c r="B689" s="569"/>
      <c r="C689" s="592"/>
      <c r="D689" s="563"/>
      <c r="E689" s="19">
        <v>4</v>
      </c>
      <c r="F689" s="284" t="s">
        <v>529</v>
      </c>
      <c r="G689" s="14">
        <v>362.5</v>
      </c>
      <c r="H689" s="269">
        <v>4187600</v>
      </c>
      <c r="I689" s="285">
        <f>+G689-G686</f>
        <v>302.7</v>
      </c>
      <c r="J689" s="286"/>
      <c r="K689" s="273">
        <v>0</v>
      </c>
      <c r="L689" s="16" t="s">
        <v>23</v>
      </c>
      <c r="M689" s="17">
        <v>100</v>
      </c>
      <c r="N689" s="3" t="s">
        <v>448</v>
      </c>
      <c r="O689" s="3">
        <v>426</v>
      </c>
      <c r="P689" s="4"/>
      <c r="Q689" s="108" t="s">
        <v>526</v>
      </c>
      <c r="R689" s="16"/>
      <c r="S689" s="17"/>
      <c r="T689" s="267"/>
    </row>
    <row r="690" spans="1:20" ht="27.75" hidden="1" customHeight="1" thickBot="1" x14ac:dyDescent="0.3">
      <c r="A690" s="1"/>
      <c r="B690" s="569"/>
      <c r="C690" s="593"/>
      <c r="D690" s="564"/>
      <c r="E690" s="287">
        <v>5</v>
      </c>
      <c r="F690" s="288" t="s">
        <v>539</v>
      </c>
      <c r="G690" s="289">
        <v>556.66</v>
      </c>
      <c r="H690" s="269">
        <v>6430536</v>
      </c>
      <c r="I690" s="290">
        <f>+G690-G686</f>
        <v>496.85999999999996</v>
      </c>
      <c r="J690" s="286"/>
      <c r="K690" s="273">
        <v>0</v>
      </c>
      <c r="L690" s="16" t="s">
        <v>23</v>
      </c>
      <c r="M690" s="17">
        <v>100</v>
      </c>
      <c r="N690" s="3" t="s">
        <v>448</v>
      </c>
      <c r="O690" s="3">
        <v>426</v>
      </c>
      <c r="P690" s="4"/>
      <c r="Q690" s="108" t="s">
        <v>526</v>
      </c>
      <c r="R690" s="16"/>
      <c r="S690" s="17"/>
      <c r="T690" s="267"/>
    </row>
    <row r="691" spans="1:20" ht="33.75" hidden="1" customHeight="1" x14ac:dyDescent="0.25">
      <c r="A691" s="1"/>
      <c r="B691" s="569">
        <v>90196</v>
      </c>
      <c r="C691" s="591">
        <v>90136</v>
      </c>
      <c r="D691" s="562" t="s">
        <v>540</v>
      </c>
      <c r="E691" s="280">
        <v>1</v>
      </c>
      <c r="F691" s="281" t="s">
        <v>525</v>
      </c>
      <c r="G691" s="282">
        <v>0</v>
      </c>
      <c r="H691" s="269">
        <v>0</v>
      </c>
      <c r="I691" s="283"/>
      <c r="J691" s="273"/>
      <c r="K691" s="273">
        <v>0</v>
      </c>
      <c r="L691" s="16" t="s">
        <v>23</v>
      </c>
      <c r="M691" s="17">
        <v>0</v>
      </c>
      <c r="N691" s="3" t="s">
        <v>448</v>
      </c>
      <c r="O691" s="3">
        <v>426</v>
      </c>
      <c r="P691" s="4"/>
      <c r="Q691" s="108" t="s">
        <v>526</v>
      </c>
      <c r="R691" s="16" t="s">
        <v>23</v>
      </c>
      <c r="S691" s="17">
        <v>0</v>
      </c>
      <c r="T691" s="267"/>
    </row>
    <row r="692" spans="1:20" ht="33.75" hidden="1" customHeight="1" x14ac:dyDescent="0.25">
      <c r="A692" s="1"/>
      <c r="B692" s="569"/>
      <c r="C692" s="592"/>
      <c r="D692" s="563"/>
      <c r="E692" s="19">
        <v>2</v>
      </c>
      <c r="F692" s="284" t="s">
        <v>538</v>
      </c>
      <c r="G692" s="14">
        <v>0</v>
      </c>
      <c r="H692" s="269">
        <v>0</v>
      </c>
      <c r="I692" s="285"/>
      <c r="J692" s="273"/>
      <c r="K692" s="273">
        <v>0</v>
      </c>
      <c r="L692" s="16" t="s">
        <v>23</v>
      </c>
      <c r="M692" s="17">
        <v>0</v>
      </c>
      <c r="N692" s="3" t="s">
        <v>448</v>
      </c>
      <c r="O692" s="3">
        <v>426</v>
      </c>
      <c r="P692" s="4"/>
      <c r="Q692" s="108" t="s">
        <v>526</v>
      </c>
      <c r="R692" s="16"/>
      <c r="S692" s="17"/>
      <c r="T692" s="267"/>
    </row>
    <row r="693" spans="1:20" ht="33.75" hidden="1" customHeight="1" x14ac:dyDescent="0.25">
      <c r="A693" s="1"/>
      <c r="B693" s="569"/>
      <c r="C693" s="592"/>
      <c r="D693" s="563"/>
      <c r="E693" s="19">
        <v>3</v>
      </c>
      <c r="F693" s="284" t="s">
        <v>528</v>
      </c>
      <c r="G693" s="14">
        <v>0</v>
      </c>
      <c r="H693" s="269">
        <v>0</v>
      </c>
      <c r="I693" s="285"/>
      <c r="J693" s="273"/>
      <c r="K693" s="273">
        <v>0</v>
      </c>
      <c r="L693" s="16" t="s">
        <v>23</v>
      </c>
      <c r="M693" s="17">
        <v>0</v>
      </c>
      <c r="N693" s="3" t="s">
        <v>448</v>
      </c>
      <c r="O693" s="3">
        <v>426</v>
      </c>
      <c r="P693" s="4"/>
      <c r="Q693" s="108" t="s">
        <v>526</v>
      </c>
      <c r="R693" s="16"/>
      <c r="S693" s="17"/>
      <c r="T693" s="267"/>
    </row>
    <row r="694" spans="1:20" ht="33.75" hidden="1" customHeight="1" x14ac:dyDescent="0.25">
      <c r="A694" s="1"/>
      <c r="B694" s="569"/>
      <c r="C694" s="592"/>
      <c r="D694" s="563"/>
      <c r="E694" s="19">
        <v>4</v>
      </c>
      <c r="F694" s="284" t="s">
        <v>529</v>
      </c>
      <c r="G694" s="14">
        <v>0</v>
      </c>
      <c r="H694" s="269">
        <v>0</v>
      </c>
      <c r="I694" s="285"/>
      <c r="J694" s="273"/>
      <c r="K694" s="273">
        <v>0</v>
      </c>
      <c r="L694" s="16" t="s">
        <v>23</v>
      </c>
      <c r="M694" s="17">
        <v>0</v>
      </c>
      <c r="N694" s="3" t="s">
        <v>448</v>
      </c>
      <c r="O694" s="3">
        <v>426</v>
      </c>
      <c r="P694" s="4"/>
      <c r="Q694" s="108" t="s">
        <v>526</v>
      </c>
      <c r="R694" s="16"/>
      <c r="S694" s="17"/>
      <c r="T694" s="267"/>
    </row>
    <row r="695" spans="1:20" ht="33.75" hidden="1" customHeight="1" thickBot="1" x14ac:dyDescent="0.3">
      <c r="A695" s="1"/>
      <c r="B695" s="569"/>
      <c r="C695" s="593"/>
      <c r="D695" s="564"/>
      <c r="E695" s="287">
        <v>5</v>
      </c>
      <c r="F695" s="288" t="s">
        <v>539</v>
      </c>
      <c r="G695" s="289">
        <v>0</v>
      </c>
      <c r="H695" s="269">
        <v>0</v>
      </c>
      <c r="I695" s="290"/>
      <c r="J695" s="273"/>
      <c r="K695" s="273">
        <v>0</v>
      </c>
      <c r="L695" s="16" t="s">
        <v>23</v>
      </c>
      <c r="M695" s="17">
        <v>0</v>
      </c>
      <c r="N695" s="3" t="s">
        <v>448</v>
      </c>
      <c r="O695" s="3">
        <v>426</v>
      </c>
      <c r="P695" s="4"/>
      <c r="Q695" s="108" t="s">
        <v>526</v>
      </c>
      <c r="R695" s="16"/>
      <c r="S695" s="17"/>
      <c r="T695" s="267"/>
    </row>
    <row r="696" spans="1:20" ht="41.25" hidden="1" customHeight="1" x14ac:dyDescent="0.25">
      <c r="A696" s="1"/>
      <c r="B696" s="570">
        <v>400176</v>
      </c>
      <c r="C696" s="591" t="s">
        <v>541</v>
      </c>
      <c r="D696" s="562" t="s">
        <v>542</v>
      </c>
      <c r="E696" s="280">
        <v>1</v>
      </c>
      <c r="F696" s="281" t="s">
        <v>543</v>
      </c>
      <c r="G696" s="282">
        <v>43.18</v>
      </c>
      <c r="H696" s="269">
        <v>498815</v>
      </c>
      <c r="I696" s="283"/>
      <c r="J696" s="273"/>
      <c r="K696" s="273">
        <v>0</v>
      </c>
      <c r="L696" s="16" t="s">
        <v>23</v>
      </c>
      <c r="M696" s="17">
        <v>100</v>
      </c>
      <c r="N696" s="3" t="s">
        <v>448</v>
      </c>
      <c r="O696" s="3">
        <v>426</v>
      </c>
      <c r="P696" s="4"/>
      <c r="Q696" s="108" t="s">
        <v>526</v>
      </c>
      <c r="R696" s="16" t="s">
        <v>23</v>
      </c>
      <c r="S696" s="17">
        <v>100</v>
      </c>
      <c r="T696" s="267"/>
    </row>
    <row r="697" spans="1:20" ht="32.25" hidden="1" customHeight="1" x14ac:dyDescent="0.25">
      <c r="A697" s="1"/>
      <c r="B697" s="571"/>
      <c r="C697" s="592"/>
      <c r="D697" s="563"/>
      <c r="E697" s="19">
        <v>2</v>
      </c>
      <c r="F697" s="292" t="s">
        <v>544</v>
      </c>
      <c r="G697" s="14">
        <v>49.07</v>
      </c>
      <c r="H697" s="269">
        <v>566857</v>
      </c>
      <c r="I697" s="283">
        <f>+G697-G696</f>
        <v>5.8900000000000006</v>
      </c>
      <c r="J697" s="286"/>
      <c r="K697" s="273">
        <v>0</v>
      </c>
      <c r="L697" s="16" t="s">
        <v>23</v>
      </c>
      <c r="M697" s="17">
        <v>100</v>
      </c>
      <c r="N697" s="3" t="s">
        <v>448</v>
      </c>
      <c r="O697" s="3">
        <v>426</v>
      </c>
      <c r="P697" s="4"/>
      <c r="Q697" s="108" t="s">
        <v>526</v>
      </c>
      <c r="R697" s="16"/>
      <c r="S697" s="17"/>
      <c r="T697" s="267"/>
    </row>
    <row r="698" spans="1:20" ht="18" hidden="1" customHeight="1" x14ac:dyDescent="0.25">
      <c r="A698" s="1"/>
      <c r="B698" s="571"/>
      <c r="C698" s="592"/>
      <c r="D698" s="563"/>
      <c r="E698" s="19">
        <v>3</v>
      </c>
      <c r="F698" s="292" t="s">
        <v>545</v>
      </c>
      <c r="G698" s="14">
        <v>58.15</v>
      </c>
      <c r="H698" s="269">
        <v>671749</v>
      </c>
      <c r="I698" s="283">
        <f>+G698-G696</f>
        <v>14.969999999999999</v>
      </c>
      <c r="J698" s="286"/>
      <c r="K698" s="273">
        <v>0</v>
      </c>
      <c r="L698" s="16" t="s">
        <v>23</v>
      </c>
      <c r="M698" s="17">
        <v>100</v>
      </c>
      <c r="N698" s="3" t="s">
        <v>448</v>
      </c>
      <c r="O698" s="3">
        <v>426</v>
      </c>
      <c r="P698" s="4"/>
      <c r="Q698" s="108" t="s">
        <v>526</v>
      </c>
      <c r="R698" s="16"/>
      <c r="S698" s="17"/>
      <c r="T698" s="267"/>
    </row>
    <row r="699" spans="1:20" ht="48" hidden="1" customHeight="1" x14ac:dyDescent="0.25">
      <c r="A699" s="1"/>
      <c r="B699" s="571"/>
      <c r="C699" s="592"/>
      <c r="D699" s="563"/>
      <c r="E699" s="19">
        <v>4</v>
      </c>
      <c r="F699" s="292" t="s">
        <v>546</v>
      </c>
      <c r="G699" s="14">
        <v>385.99</v>
      </c>
      <c r="H699" s="269">
        <v>4458956</v>
      </c>
      <c r="I699" s="283">
        <f>+G699-G696</f>
        <v>342.81</v>
      </c>
      <c r="J699" s="286"/>
      <c r="K699" s="273">
        <v>0</v>
      </c>
      <c r="L699" s="16" t="s">
        <v>23</v>
      </c>
      <c r="M699" s="17">
        <v>100</v>
      </c>
      <c r="N699" s="3" t="s">
        <v>448</v>
      </c>
      <c r="O699" s="3">
        <v>426</v>
      </c>
      <c r="P699" s="4"/>
      <c r="Q699" s="108" t="s">
        <v>526</v>
      </c>
      <c r="R699" s="16"/>
      <c r="S699" s="17"/>
      <c r="T699" s="267"/>
    </row>
    <row r="700" spans="1:20" ht="32.25" hidden="1" customHeight="1" x14ac:dyDescent="0.25">
      <c r="A700" s="1"/>
      <c r="B700" s="571"/>
      <c r="C700" s="592"/>
      <c r="D700" s="563"/>
      <c r="E700" s="19">
        <v>5</v>
      </c>
      <c r="F700" s="292" t="s">
        <v>547</v>
      </c>
      <c r="G700" s="14">
        <v>594.23</v>
      </c>
      <c r="H700" s="269">
        <v>6864545</v>
      </c>
      <c r="I700" s="283">
        <f>+G700-G696</f>
        <v>551.05000000000007</v>
      </c>
      <c r="J700" s="286"/>
      <c r="K700" s="273">
        <v>0</v>
      </c>
      <c r="L700" s="16" t="s">
        <v>23</v>
      </c>
      <c r="M700" s="17">
        <v>100</v>
      </c>
      <c r="N700" s="3" t="s">
        <v>448</v>
      </c>
      <c r="O700" s="3">
        <v>426</v>
      </c>
      <c r="P700" s="4"/>
      <c r="Q700" s="108" t="s">
        <v>526</v>
      </c>
      <c r="R700" s="16"/>
      <c r="S700" s="17"/>
      <c r="T700" s="267"/>
    </row>
    <row r="701" spans="1:20" ht="41.25" hidden="1" customHeight="1" thickBot="1" x14ac:dyDescent="0.3">
      <c r="A701" s="1"/>
      <c r="B701" s="572"/>
      <c r="C701" s="593"/>
      <c r="D701" s="564"/>
      <c r="E701" s="295">
        <v>6</v>
      </c>
      <c r="F701" s="296" t="s">
        <v>548</v>
      </c>
      <c r="G701" s="289">
        <v>1038.5</v>
      </c>
      <c r="H701" s="269">
        <v>11996752</v>
      </c>
      <c r="I701" s="297">
        <f>+G701-G696</f>
        <v>995.32</v>
      </c>
      <c r="J701" s="286"/>
      <c r="K701" s="273">
        <v>0</v>
      </c>
      <c r="L701" s="16" t="s">
        <v>23</v>
      </c>
      <c r="M701" s="17">
        <v>100</v>
      </c>
      <c r="N701" s="3" t="s">
        <v>448</v>
      </c>
      <c r="O701" s="3">
        <v>426</v>
      </c>
      <c r="P701" s="4"/>
      <c r="Q701" s="108" t="s">
        <v>526</v>
      </c>
      <c r="R701" s="16"/>
      <c r="S701" s="17"/>
      <c r="T701" s="267"/>
    </row>
    <row r="702" spans="1:20" ht="38.25" hidden="1" customHeight="1" x14ac:dyDescent="0.25">
      <c r="A702" s="1"/>
      <c r="B702" s="570">
        <v>90137</v>
      </c>
      <c r="C702" s="591">
        <v>90137</v>
      </c>
      <c r="D702" s="562" t="s">
        <v>549</v>
      </c>
      <c r="E702" s="280">
        <v>1</v>
      </c>
      <c r="F702" s="281" t="s">
        <v>543</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8.25" hidden="1" customHeight="1" x14ac:dyDescent="0.25">
      <c r="A703" s="1"/>
      <c r="B703" s="571"/>
      <c r="C703" s="592"/>
      <c r="D703" s="563"/>
      <c r="E703" s="19">
        <v>2</v>
      </c>
      <c r="F703" s="292" t="s">
        <v>544</v>
      </c>
      <c r="G703" s="14">
        <v>0</v>
      </c>
      <c r="H703" s="269">
        <v>0</v>
      </c>
      <c r="I703" s="285"/>
      <c r="J703" s="273"/>
      <c r="K703" s="273">
        <v>0</v>
      </c>
      <c r="L703" s="16" t="s">
        <v>23</v>
      </c>
      <c r="M703" s="17">
        <v>0</v>
      </c>
      <c r="N703" s="3" t="s">
        <v>448</v>
      </c>
      <c r="O703" s="3">
        <v>426</v>
      </c>
      <c r="P703" s="4"/>
      <c r="Q703" s="108" t="s">
        <v>526</v>
      </c>
      <c r="R703" s="16"/>
      <c r="S703" s="17"/>
      <c r="T703" s="267"/>
    </row>
    <row r="704" spans="1:20" ht="38.25" hidden="1" customHeight="1" x14ac:dyDescent="0.25">
      <c r="A704" s="1"/>
      <c r="B704" s="571"/>
      <c r="C704" s="592"/>
      <c r="D704" s="563"/>
      <c r="E704" s="19">
        <v>3</v>
      </c>
      <c r="F704" s="292" t="s">
        <v>545</v>
      </c>
      <c r="G704" s="14">
        <v>0</v>
      </c>
      <c r="H704" s="269">
        <v>0</v>
      </c>
      <c r="I704" s="285"/>
      <c r="J704" s="273"/>
      <c r="K704" s="273">
        <v>0</v>
      </c>
      <c r="L704" s="16" t="s">
        <v>23</v>
      </c>
      <c r="M704" s="17">
        <v>0</v>
      </c>
      <c r="N704" s="3" t="s">
        <v>448</v>
      </c>
      <c r="O704" s="3">
        <v>426</v>
      </c>
      <c r="P704" s="4"/>
      <c r="Q704" s="108" t="s">
        <v>526</v>
      </c>
      <c r="R704" s="16"/>
      <c r="S704" s="17"/>
      <c r="T704" s="267"/>
    </row>
    <row r="705" spans="1:20" ht="48.75" hidden="1" customHeight="1" x14ac:dyDescent="0.25">
      <c r="A705" s="1"/>
      <c r="B705" s="571"/>
      <c r="C705" s="592"/>
      <c r="D705" s="563"/>
      <c r="E705" s="19">
        <v>4</v>
      </c>
      <c r="F705" s="292" t="s">
        <v>546</v>
      </c>
      <c r="G705" s="14">
        <v>0</v>
      </c>
      <c r="H705" s="269">
        <v>0</v>
      </c>
      <c r="I705" s="285"/>
      <c r="J705" s="273"/>
      <c r="K705" s="273">
        <v>0</v>
      </c>
      <c r="L705" s="16" t="s">
        <v>23</v>
      </c>
      <c r="M705" s="17">
        <v>0</v>
      </c>
      <c r="N705" s="3" t="s">
        <v>448</v>
      </c>
      <c r="O705" s="3">
        <v>426</v>
      </c>
      <c r="P705" s="4"/>
      <c r="Q705" s="108" t="s">
        <v>526</v>
      </c>
      <c r="R705" s="16"/>
      <c r="S705" s="17"/>
      <c r="T705" s="267"/>
    </row>
    <row r="706" spans="1:20" ht="38.25" hidden="1" customHeight="1" x14ac:dyDescent="0.25">
      <c r="A706" s="1"/>
      <c r="B706" s="571"/>
      <c r="C706" s="592"/>
      <c r="D706" s="563"/>
      <c r="E706" s="19">
        <v>5</v>
      </c>
      <c r="F706" s="292" t="s">
        <v>547</v>
      </c>
      <c r="G706" s="14">
        <v>0</v>
      </c>
      <c r="H706" s="269">
        <v>0</v>
      </c>
      <c r="I706" s="285"/>
      <c r="J706" s="273"/>
      <c r="K706" s="273">
        <v>0</v>
      </c>
      <c r="L706" s="16" t="s">
        <v>23</v>
      </c>
      <c r="M706" s="17">
        <v>0</v>
      </c>
      <c r="N706" s="3" t="s">
        <v>448</v>
      </c>
      <c r="O706" s="3">
        <v>426</v>
      </c>
      <c r="P706" s="4"/>
      <c r="Q706" s="108" t="s">
        <v>526</v>
      </c>
      <c r="R706" s="16"/>
      <c r="S706" s="17"/>
      <c r="T706" s="267"/>
    </row>
    <row r="707" spans="1:20" ht="32.25" hidden="1" customHeight="1" thickBot="1" x14ac:dyDescent="0.3">
      <c r="A707" s="1"/>
      <c r="B707" s="571"/>
      <c r="C707" s="593"/>
      <c r="D707" s="564"/>
      <c r="E707" s="295">
        <v>6</v>
      </c>
      <c r="F707" s="296" t="s">
        <v>548</v>
      </c>
      <c r="G707" s="289">
        <v>0</v>
      </c>
      <c r="H707" s="269">
        <v>0</v>
      </c>
      <c r="I707" s="290"/>
      <c r="J707" s="273"/>
      <c r="K707" s="273">
        <v>0</v>
      </c>
      <c r="L707" s="16" t="s">
        <v>23</v>
      </c>
      <c r="M707" s="17">
        <v>0</v>
      </c>
      <c r="N707" s="3" t="s">
        <v>448</v>
      </c>
      <c r="O707" s="3">
        <v>426</v>
      </c>
      <c r="P707" s="4"/>
      <c r="Q707" s="108" t="s">
        <v>526</v>
      </c>
      <c r="R707" s="16"/>
      <c r="S707" s="17"/>
      <c r="T707" s="267"/>
    </row>
    <row r="708" spans="1:20" ht="40.5" hidden="1" customHeight="1" x14ac:dyDescent="0.25">
      <c r="A708" s="1"/>
      <c r="B708" s="569">
        <v>400177</v>
      </c>
      <c r="C708" s="591" t="s">
        <v>550</v>
      </c>
      <c r="D708" s="562" t="s">
        <v>551</v>
      </c>
      <c r="E708" s="280">
        <v>1</v>
      </c>
      <c r="F708" s="281" t="s">
        <v>543</v>
      </c>
      <c r="G708" s="282">
        <v>45</v>
      </c>
      <c r="H708" s="269">
        <v>519840</v>
      </c>
      <c r="I708" s="283"/>
      <c r="J708" s="273"/>
      <c r="K708" s="273">
        <v>0</v>
      </c>
      <c r="L708" s="16" t="s">
        <v>23</v>
      </c>
      <c r="M708" s="17">
        <v>100</v>
      </c>
      <c r="N708" s="3" t="s">
        <v>448</v>
      </c>
      <c r="O708" s="3">
        <v>426</v>
      </c>
      <c r="P708" s="4"/>
      <c r="Q708" s="108" t="s">
        <v>526</v>
      </c>
      <c r="R708" s="16" t="s">
        <v>23</v>
      </c>
      <c r="S708" s="17">
        <v>100</v>
      </c>
      <c r="T708" s="267"/>
    </row>
    <row r="709" spans="1:20" ht="40.5" hidden="1" customHeight="1" x14ac:dyDescent="0.25">
      <c r="A709" s="1"/>
      <c r="B709" s="569"/>
      <c r="C709" s="592"/>
      <c r="D709" s="563"/>
      <c r="E709" s="19">
        <v>2</v>
      </c>
      <c r="F709" s="284" t="s">
        <v>552</v>
      </c>
      <c r="G709" s="14">
        <v>51.49</v>
      </c>
      <c r="H709" s="269">
        <v>594812</v>
      </c>
      <c r="I709" s="285">
        <f>+G709-G708</f>
        <v>6.490000000000002</v>
      </c>
      <c r="J709" s="286"/>
      <c r="K709" s="273">
        <v>0</v>
      </c>
      <c r="L709" s="16" t="s">
        <v>23</v>
      </c>
      <c r="M709" s="17">
        <v>100</v>
      </c>
      <c r="N709" s="3" t="s">
        <v>448</v>
      </c>
      <c r="O709" s="3">
        <v>426</v>
      </c>
      <c r="P709" s="4"/>
      <c r="Q709" s="108" t="s">
        <v>526</v>
      </c>
      <c r="R709" s="16"/>
      <c r="S709" s="17"/>
      <c r="T709" s="267"/>
    </row>
    <row r="710" spans="1:20" ht="25.9" hidden="1" customHeight="1" x14ac:dyDescent="0.25">
      <c r="A710" s="1"/>
      <c r="B710" s="569"/>
      <c r="C710" s="592"/>
      <c r="D710" s="563"/>
      <c r="E710" s="19">
        <v>3</v>
      </c>
      <c r="F710" s="284" t="s">
        <v>545</v>
      </c>
      <c r="G710" s="14">
        <v>58.15</v>
      </c>
      <c r="H710" s="269">
        <v>671749</v>
      </c>
      <c r="I710" s="285">
        <f>+G710-G708</f>
        <v>13.149999999999999</v>
      </c>
      <c r="J710" s="286"/>
      <c r="K710" s="273">
        <v>0</v>
      </c>
      <c r="L710" s="16" t="s">
        <v>23</v>
      </c>
      <c r="M710" s="17">
        <v>100</v>
      </c>
      <c r="N710" s="3" t="s">
        <v>448</v>
      </c>
      <c r="O710" s="3">
        <v>426</v>
      </c>
      <c r="P710" s="4"/>
      <c r="Q710" s="108" t="s">
        <v>526</v>
      </c>
      <c r="R710" s="16"/>
      <c r="S710" s="17"/>
      <c r="T710" s="267"/>
    </row>
    <row r="711" spans="1:20" ht="46.5" hidden="1" customHeight="1" x14ac:dyDescent="0.25">
      <c r="A711" s="1"/>
      <c r="B711" s="569"/>
      <c r="C711" s="592"/>
      <c r="D711" s="563"/>
      <c r="E711" s="19">
        <v>4</v>
      </c>
      <c r="F711" s="284" t="s">
        <v>546</v>
      </c>
      <c r="G711" s="14">
        <v>457.71</v>
      </c>
      <c r="H711" s="269">
        <v>5287466</v>
      </c>
      <c r="I711" s="285">
        <f>+G711-G708</f>
        <v>412.71</v>
      </c>
      <c r="J711" s="286"/>
      <c r="K711" s="273">
        <v>0</v>
      </c>
      <c r="L711" s="16" t="s">
        <v>23</v>
      </c>
      <c r="M711" s="17">
        <v>100</v>
      </c>
      <c r="N711" s="3" t="s">
        <v>448</v>
      </c>
      <c r="O711" s="3">
        <v>426</v>
      </c>
      <c r="P711" s="4"/>
      <c r="Q711" s="108" t="s">
        <v>526</v>
      </c>
      <c r="R711" s="16"/>
      <c r="S711" s="17"/>
      <c r="T711" s="267"/>
    </row>
    <row r="712" spans="1:20" ht="47.25" hidden="1" customHeight="1" thickBot="1" x14ac:dyDescent="0.3">
      <c r="A712" s="1"/>
      <c r="B712" s="569"/>
      <c r="C712" s="593"/>
      <c r="D712" s="564"/>
      <c r="E712" s="287">
        <v>5</v>
      </c>
      <c r="F712" s="288" t="s">
        <v>553</v>
      </c>
      <c r="G712" s="289">
        <v>1038.5</v>
      </c>
      <c r="H712" s="269">
        <v>11996752</v>
      </c>
      <c r="I712" s="290">
        <f>+G712-G708</f>
        <v>993.5</v>
      </c>
      <c r="J712" s="286"/>
      <c r="K712" s="273">
        <v>0</v>
      </c>
      <c r="L712" s="16" t="s">
        <v>23</v>
      </c>
      <c r="M712" s="17">
        <v>100</v>
      </c>
      <c r="N712" s="3" t="s">
        <v>448</v>
      </c>
      <c r="O712" s="3">
        <v>426</v>
      </c>
      <c r="P712" s="4"/>
      <c r="Q712" s="108" t="s">
        <v>526</v>
      </c>
      <c r="R712" s="16"/>
      <c r="S712" s="17"/>
      <c r="T712" s="267"/>
    </row>
    <row r="713" spans="1:20" ht="40.5" hidden="1" customHeight="1" x14ac:dyDescent="0.25">
      <c r="A713" s="1"/>
      <c r="B713" s="570">
        <v>90138</v>
      </c>
      <c r="C713" s="591">
        <v>90138</v>
      </c>
      <c r="D713" s="562" t="s">
        <v>554</v>
      </c>
      <c r="E713" s="280">
        <v>1</v>
      </c>
      <c r="F713" s="281" t="s">
        <v>543</v>
      </c>
      <c r="G713" s="282">
        <v>0</v>
      </c>
      <c r="H713" s="269">
        <v>0</v>
      </c>
      <c r="I713" s="297"/>
      <c r="J713" s="273"/>
      <c r="K713" s="273">
        <v>0</v>
      </c>
      <c r="L713" s="16" t="s">
        <v>23</v>
      </c>
      <c r="M713" s="17">
        <v>0</v>
      </c>
      <c r="N713" s="3" t="s">
        <v>448</v>
      </c>
      <c r="O713" s="3">
        <v>426</v>
      </c>
      <c r="P713" s="4"/>
      <c r="Q713" s="108" t="s">
        <v>526</v>
      </c>
      <c r="R713" s="16" t="s">
        <v>23</v>
      </c>
      <c r="S713" s="17">
        <v>0</v>
      </c>
      <c r="T713" s="267"/>
    </row>
    <row r="714" spans="1:20" ht="40.5" hidden="1" customHeight="1" x14ac:dyDescent="0.25">
      <c r="A714" s="1"/>
      <c r="B714" s="571"/>
      <c r="C714" s="592"/>
      <c r="D714" s="563"/>
      <c r="E714" s="19">
        <v>2</v>
      </c>
      <c r="F714" s="284" t="s">
        <v>552</v>
      </c>
      <c r="G714" s="14">
        <v>0</v>
      </c>
      <c r="H714" s="269">
        <v>0</v>
      </c>
      <c r="I714" s="290"/>
      <c r="J714" s="273"/>
      <c r="K714" s="273">
        <v>0</v>
      </c>
      <c r="L714" s="16" t="s">
        <v>23</v>
      </c>
      <c r="M714" s="17">
        <v>0</v>
      </c>
      <c r="N714" s="3" t="s">
        <v>448</v>
      </c>
      <c r="O714" s="3">
        <v>426</v>
      </c>
      <c r="P714" s="4"/>
      <c r="Q714" s="108" t="s">
        <v>526</v>
      </c>
      <c r="R714" s="16"/>
      <c r="S714" s="17"/>
      <c r="T714" s="267"/>
    </row>
    <row r="715" spans="1:20" ht="26.25" hidden="1" customHeight="1" x14ac:dyDescent="0.25">
      <c r="A715" s="1"/>
      <c r="B715" s="571"/>
      <c r="C715" s="592"/>
      <c r="D715" s="563"/>
      <c r="E715" s="19">
        <v>3</v>
      </c>
      <c r="F715" s="284" t="s">
        <v>545</v>
      </c>
      <c r="G715" s="14">
        <v>0</v>
      </c>
      <c r="H715" s="269">
        <v>0</v>
      </c>
      <c r="I715" s="290"/>
      <c r="J715" s="273"/>
      <c r="K715" s="273">
        <v>0</v>
      </c>
      <c r="L715" s="16" t="s">
        <v>23</v>
      </c>
      <c r="M715" s="17">
        <v>0</v>
      </c>
      <c r="N715" s="3" t="s">
        <v>448</v>
      </c>
      <c r="O715" s="3">
        <v>426</v>
      </c>
      <c r="P715" s="4"/>
      <c r="Q715" s="108" t="s">
        <v>526</v>
      </c>
      <c r="R715" s="16"/>
      <c r="S715" s="17"/>
      <c r="T715" s="267"/>
    </row>
    <row r="716" spans="1:20" ht="43.15" hidden="1" customHeight="1" x14ac:dyDescent="0.25">
      <c r="A716" s="1"/>
      <c r="B716" s="571"/>
      <c r="C716" s="592"/>
      <c r="D716" s="563"/>
      <c r="E716" s="19">
        <v>4</v>
      </c>
      <c r="F716" s="284" t="s">
        <v>546</v>
      </c>
      <c r="G716" s="14">
        <v>0</v>
      </c>
      <c r="H716" s="269">
        <v>0</v>
      </c>
      <c r="I716" s="290"/>
      <c r="J716" s="273"/>
      <c r="K716" s="273">
        <v>0</v>
      </c>
      <c r="L716" s="16" t="s">
        <v>23</v>
      </c>
      <c r="M716" s="17">
        <v>0</v>
      </c>
      <c r="N716" s="3" t="s">
        <v>448</v>
      </c>
      <c r="O716" s="3">
        <v>426</v>
      </c>
      <c r="P716" s="4"/>
      <c r="Q716" s="108" t="s">
        <v>526</v>
      </c>
      <c r="R716" s="16"/>
      <c r="S716" s="17"/>
      <c r="T716" s="267"/>
    </row>
    <row r="717" spans="1:20" ht="43.5" hidden="1" customHeight="1" thickBot="1" x14ac:dyDescent="0.3">
      <c r="A717" s="1"/>
      <c r="B717" s="571"/>
      <c r="C717" s="593"/>
      <c r="D717" s="564"/>
      <c r="E717" s="287">
        <v>5</v>
      </c>
      <c r="F717" s="288" t="s">
        <v>553</v>
      </c>
      <c r="G717" s="289">
        <v>0</v>
      </c>
      <c r="H717" s="269">
        <v>0</v>
      </c>
      <c r="I717" s="290"/>
      <c r="J717" s="273"/>
      <c r="K717" s="273">
        <v>0</v>
      </c>
      <c r="L717" s="16" t="s">
        <v>23</v>
      </c>
      <c r="M717" s="17">
        <v>0</v>
      </c>
      <c r="N717" s="3" t="s">
        <v>448</v>
      </c>
      <c r="O717" s="3">
        <v>426</v>
      </c>
      <c r="P717" s="4"/>
      <c r="Q717" s="108" t="s">
        <v>526</v>
      </c>
      <c r="R717" s="16"/>
      <c r="S717" s="17"/>
      <c r="T717" s="267"/>
    </row>
    <row r="718" spans="1:20" ht="32.25" hidden="1" customHeight="1" x14ac:dyDescent="0.25">
      <c r="A718" s="1"/>
      <c r="B718" s="569">
        <v>400178</v>
      </c>
      <c r="C718" s="591" t="s">
        <v>555</v>
      </c>
      <c r="D718" s="562" t="s">
        <v>556</v>
      </c>
      <c r="E718" s="280">
        <v>1</v>
      </c>
      <c r="F718" s="281" t="s">
        <v>557</v>
      </c>
      <c r="G718" s="282">
        <v>43.77</v>
      </c>
      <c r="H718" s="269">
        <v>505631</v>
      </c>
      <c r="I718" s="283"/>
      <c r="J718" s="273"/>
      <c r="K718" s="273">
        <v>0</v>
      </c>
      <c r="L718" s="16" t="s">
        <v>23</v>
      </c>
      <c r="M718" s="17">
        <v>100</v>
      </c>
      <c r="N718" s="3" t="s">
        <v>448</v>
      </c>
      <c r="O718" s="3">
        <v>426</v>
      </c>
      <c r="P718" s="4"/>
      <c r="Q718" s="108" t="s">
        <v>526</v>
      </c>
      <c r="R718" s="16" t="s">
        <v>23</v>
      </c>
      <c r="S718" s="17">
        <v>100</v>
      </c>
      <c r="T718" s="267"/>
    </row>
    <row r="719" spans="1:20" ht="32.25" hidden="1" customHeight="1" x14ac:dyDescent="0.25">
      <c r="A719" s="1"/>
      <c r="B719" s="569"/>
      <c r="C719" s="592"/>
      <c r="D719" s="563"/>
      <c r="E719" s="19">
        <v>2</v>
      </c>
      <c r="F719" s="284" t="s">
        <v>558</v>
      </c>
      <c r="G719" s="14">
        <v>178.43</v>
      </c>
      <c r="H719" s="269">
        <v>2061223</v>
      </c>
      <c r="I719" s="285">
        <f>+G719-G718</f>
        <v>134.66</v>
      </c>
      <c r="J719" s="286"/>
      <c r="K719" s="273">
        <v>0</v>
      </c>
      <c r="L719" s="16" t="s">
        <v>23</v>
      </c>
      <c r="M719" s="17">
        <v>100</v>
      </c>
      <c r="N719" s="3" t="s">
        <v>448</v>
      </c>
      <c r="O719" s="3">
        <v>426</v>
      </c>
      <c r="P719" s="4"/>
      <c r="Q719" s="108" t="s">
        <v>526</v>
      </c>
      <c r="R719" s="16"/>
      <c r="S719" s="17"/>
      <c r="T719" s="267"/>
    </row>
    <row r="720" spans="1:20" ht="32.25" hidden="1" customHeight="1" x14ac:dyDescent="0.25">
      <c r="A720" s="1"/>
      <c r="B720" s="569"/>
      <c r="C720" s="592"/>
      <c r="D720" s="563"/>
      <c r="E720" s="19">
        <v>3</v>
      </c>
      <c r="F720" s="284" t="s">
        <v>559</v>
      </c>
      <c r="G720" s="14">
        <v>155.22999999999999</v>
      </c>
      <c r="H720" s="269">
        <v>1793217</v>
      </c>
      <c r="I720" s="285">
        <f>+G720-G718</f>
        <v>111.45999999999998</v>
      </c>
      <c r="J720" s="286"/>
      <c r="K720" s="273">
        <v>0</v>
      </c>
      <c r="L720" s="16" t="s">
        <v>23</v>
      </c>
      <c r="M720" s="17">
        <v>100</v>
      </c>
      <c r="N720" s="3" t="s">
        <v>448</v>
      </c>
      <c r="O720" s="3">
        <v>426</v>
      </c>
      <c r="P720" s="4"/>
      <c r="Q720" s="108" t="s">
        <v>526</v>
      </c>
      <c r="R720" s="16"/>
      <c r="S720" s="17"/>
      <c r="T720" s="267"/>
    </row>
    <row r="721" spans="1:20" ht="32.25" hidden="1" customHeight="1" thickBot="1" x14ac:dyDescent="0.3">
      <c r="A721" s="1"/>
      <c r="B721" s="569"/>
      <c r="C721" s="593"/>
      <c r="D721" s="564"/>
      <c r="E721" s="287">
        <v>4</v>
      </c>
      <c r="F721" s="288" t="s">
        <v>560</v>
      </c>
      <c r="G721" s="289">
        <v>263.8</v>
      </c>
      <c r="H721" s="269">
        <v>3047418</v>
      </c>
      <c r="I721" s="290">
        <f>+G721-G718</f>
        <v>220.03</v>
      </c>
      <c r="J721" s="286"/>
      <c r="K721" s="273">
        <v>0</v>
      </c>
      <c r="L721" s="16" t="s">
        <v>23</v>
      </c>
      <c r="M721" s="17">
        <v>100</v>
      </c>
      <c r="N721" s="3" t="s">
        <v>448</v>
      </c>
      <c r="O721" s="3">
        <v>426</v>
      </c>
      <c r="P721" s="4"/>
      <c r="Q721" s="108" t="s">
        <v>526</v>
      </c>
      <c r="R721" s="16"/>
      <c r="S721" s="17"/>
      <c r="T721" s="267"/>
    </row>
    <row r="722" spans="1:20" ht="32.25" hidden="1" customHeight="1" x14ac:dyDescent="0.25">
      <c r="A722" s="1"/>
      <c r="B722" s="569">
        <v>90139</v>
      </c>
      <c r="C722" s="591">
        <v>90139</v>
      </c>
      <c r="D722" s="562" t="s">
        <v>561</v>
      </c>
      <c r="E722" s="280">
        <v>1</v>
      </c>
      <c r="F722" s="281" t="s">
        <v>557</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2.25" hidden="1" customHeight="1" x14ac:dyDescent="0.25">
      <c r="A723" s="1"/>
      <c r="B723" s="569"/>
      <c r="C723" s="592"/>
      <c r="D723" s="563"/>
      <c r="E723" s="19">
        <v>2</v>
      </c>
      <c r="F723" s="284" t="s">
        <v>558</v>
      </c>
      <c r="G723" s="14">
        <v>0</v>
      </c>
      <c r="H723" s="269">
        <v>0</v>
      </c>
      <c r="I723" s="285"/>
      <c r="J723" s="273"/>
      <c r="K723" s="273">
        <v>0</v>
      </c>
      <c r="L723" s="16" t="s">
        <v>23</v>
      </c>
      <c r="M723" s="17">
        <v>0</v>
      </c>
      <c r="N723" s="3" t="s">
        <v>448</v>
      </c>
      <c r="O723" s="3">
        <v>426</v>
      </c>
      <c r="P723" s="4"/>
      <c r="Q723" s="108" t="s">
        <v>526</v>
      </c>
      <c r="R723" s="16"/>
      <c r="S723" s="17"/>
      <c r="T723" s="267"/>
    </row>
    <row r="724" spans="1:20" ht="32.25" hidden="1" customHeight="1" x14ac:dyDescent="0.25">
      <c r="A724" s="1"/>
      <c r="B724" s="569"/>
      <c r="C724" s="592"/>
      <c r="D724" s="563"/>
      <c r="E724" s="19">
        <v>3</v>
      </c>
      <c r="F724" s="284" t="s">
        <v>559</v>
      </c>
      <c r="G724" s="14">
        <v>0</v>
      </c>
      <c r="H724" s="269">
        <v>0</v>
      </c>
      <c r="I724" s="285"/>
      <c r="J724" s="273"/>
      <c r="K724" s="273">
        <v>0</v>
      </c>
      <c r="L724" s="16" t="s">
        <v>23</v>
      </c>
      <c r="M724" s="17">
        <v>0</v>
      </c>
      <c r="N724" s="3" t="s">
        <v>448</v>
      </c>
      <c r="O724" s="3">
        <v>426</v>
      </c>
      <c r="P724" s="4"/>
      <c r="Q724" s="108" t="s">
        <v>526</v>
      </c>
      <c r="R724" s="16"/>
      <c r="S724" s="17"/>
      <c r="T724" s="267"/>
    </row>
    <row r="725" spans="1:20" ht="32.25" hidden="1" customHeight="1" thickBot="1" x14ac:dyDescent="0.3">
      <c r="A725" s="1"/>
      <c r="B725" s="569"/>
      <c r="C725" s="593"/>
      <c r="D725" s="564"/>
      <c r="E725" s="287">
        <v>4</v>
      </c>
      <c r="F725" s="288" t="s">
        <v>560</v>
      </c>
      <c r="G725" s="289">
        <v>0</v>
      </c>
      <c r="H725" s="269">
        <v>0</v>
      </c>
      <c r="I725" s="290"/>
      <c r="J725" s="273"/>
      <c r="K725" s="273">
        <v>0</v>
      </c>
      <c r="L725" s="16" t="s">
        <v>23</v>
      </c>
      <c r="M725" s="17">
        <v>0</v>
      </c>
      <c r="N725" s="3" t="s">
        <v>448</v>
      </c>
      <c r="O725" s="3">
        <v>426</v>
      </c>
      <c r="P725" s="4"/>
      <c r="Q725" s="108" t="s">
        <v>526</v>
      </c>
      <c r="R725" s="16"/>
      <c r="S725" s="17"/>
      <c r="T725" s="267"/>
    </row>
    <row r="726" spans="1:20" hidden="1" x14ac:dyDescent="0.25">
      <c r="A726" s="1"/>
      <c r="B726" s="85">
        <v>4002</v>
      </c>
      <c r="C726" s="298">
        <v>4002</v>
      </c>
      <c r="D726" s="541" t="s">
        <v>562</v>
      </c>
      <c r="E726" s="542"/>
      <c r="F726" s="542"/>
      <c r="G726" s="542"/>
      <c r="H726" s="543"/>
      <c r="I726" s="223"/>
      <c r="J726" s="278"/>
      <c r="K726" s="273">
        <v>0</v>
      </c>
      <c r="L726" s="16"/>
      <c r="M726" s="17" t="s">
        <v>45</v>
      </c>
      <c r="N726" s="3" t="s">
        <v>45</v>
      </c>
      <c r="O726" s="3"/>
      <c r="P726" s="4"/>
      <c r="Q726" s="108"/>
      <c r="R726" s="16"/>
      <c r="S726" s="17"/>
      <c r="T726" s="267"/>
    </row>
    <row r="727" spans="1:20" ht="42.75" hidden="1" x14ac:dyDescent="0.25">
      <c r="A727" s="1"/>
      <c r="B727" s="85">
        <v>40022</v>
      </c>
      <c r="C727" s="18" t="s">
        <v>563</v>
      </c>
      <c r="D727" s="84" t="s">
        <v>564</v>
      </c>
      <c r="E727" s="19"/>
      <c r="F727" s="19" t="s">
        <v>22</v>
      </c>
      <c r="G727" s="14">
        <v>12.68</v>
      </c>
      <c r="H727" s="269">
        <v>146479</v>
      </c>
      <c r="I727" s="224"/>
      <c r="J727" s="273"/>
      <c r="K727" s="273">
        <v>0</v>
      </c>
      <c r="L727" s="16" t="s">
        <v>186</v>
      </c>
      <c r="M727" s="17">
        <v>100</v>
      </c>
      <c r="N727" s="3" t="s">
        <v>565</v>
      </c>
      <c r="O727" s="3">
        <v>454</v>
      </c>
      <c r="P727" s="4"/>
      <c r="Q7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27" s="16" t="s">
        <v>186</v>
      </c>
      <c r="S727" s="17">
        <v>100</v>
      </c>
      <c r="T727" s="267"/>
    </row>
    <row r="728" spans="1:20" ht="42.75" hidden="1" x14ac:dyDescent="0.25">
      <c r="A728" s="1"/>
      <c r="B728" s="78">
        <v>40023</v>
      </c>
      <c r="C728" s="18" t="s">
        <v>566</v>
      </c>
      <c r="D728" s="84" t="s">
        <v>567</v>
      </c>
      <c r="E728" s="19"/>
      <c r="F728" s="19" t="s">
        <v>22</v>
      </c>
      <c r="G728" s="14">
        <v>28.54</v>
      </c>
      <c r="H728" s="269">
        <v>329694</v>
      </c>
      <c r="I728" s="224"/>
      <c r="J728" s="273"/>
      <c r="K728" s="273">
        <v>0</v>
      </c>
      <c r="L728" s="16" t="s">
        <v>449</v>
      </c>
      <c r="M728" s="17">
        <v>100</v>
      </c>
      <c r="N728" s="3" t="s">
        <v>565</v>
      </c>
      <c r="O728" s="3">
        <v>454</v>
      </c>
      <c r="P728" s="4"/>
      <c r="Q7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28" s="16" t="s">
        <v>449</v>
      </c>
      <c r="S728" s="17">
        <v>100</v>
      </c>
      <c r="T728" s="267"/>
    </row>
    <row r="729" spans="1:20" hidden="1" x14ac:dyDescent="0.25">
      <c r="A729" s="1"/>
      <c r="B729" s="78">
        <v>40024</v>
      </c>
      <c r="C729" s="155" t="s">
        <v>568</v>
      </c>
      <c r="D729" s="157" t="s">
        <v>569</v>
      </c>
      <c r="E729" s="140"/>
      <c r="F729" s="140" t="s">
        <v>22</v>
      </c>
      <c r="G729" s="141">
        <v>2.19</v>
      </c>
      <c r="H729" s="269">
        <v>25299</v>
      </c>
      <c r="I729" s="171"/>
      <c r="J729" s="20"/>
      <c r="K729" s="20">
        <v>0</v>
      </c>
      <c r="L729" s="31" t="s">
        <v>449</v>
      </c>
      <c r="M729" s="32">
        <v>100</v>
      </c>
      <c r="N729" s="33" t="s">
        <v>565</v>
      </c>
      <c r="O729" s="33">
        <v>454</v>
      </c>
      <c r="P729" s="34"/>
      <c r="Q7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29" s="16" t="s">
        <v>449</v>
      </c>
      <c r="S729" s="32">
        <v>100</v>
      </c>
      <c r="T729" s="267"/>
    </row>
    <row r="730" spans="1:20" hidden="1" x14ac:dyDescent="0.25">
      <c r="A730" s="1"/>
      <c r="B730" s="78">
        <v>40025</v>
      </c>
      <c r="C730" s="152" t="s">
        <v>570</v>
      </c>
      <c r="D730" s="165" t="s">
        <v>571</v>
      </c>
      <c r="E730" s="150"/>
      <c r="F730" s="150" t="s">
        <v>22</v>
      </c>
      <c r="G730" s="158">
        <v>13.91</v>
      </c>
      <c r="H730" s="269">
        <v>160688</v>
      </c>
      <c r="I730" s="172"/>
      <c r="J730" s="20"/>
      <c r="K730" s="20">
        <v>0</v>
      </c>
      <c r="L730" s="31" t="s">
        <v>449</v>
      </c>
      <c r="M730" s="32">
        <v>100</v>
      </c>
      <c r="N730" s="33" t="s">
        <v>565</v>
      </c>
      <c r="O730" s="33">
        <v>454</v>
      </c>
      <c r="P730" s="34"/>
      <c r="Q7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0" s="16" t="s">
        <v>449</v>
      </c>
      <c r="S730" s="32">
        <v>100</v>
      </c>
      <c r="T730" s="267"/>
    </row>
    <row r="731" spans="1:20" ht="23.25" hidden="1" customHeight="1" x14ac:dyDescent="0.25">
      <c r="A731" s="29"/>
      <c r="B731" s="78">
        <v>40026</v>
      </c>
      <c r="C731" s="519" t="s">
        <v>572</v>
      </c>
      <c r="D731" s="527" t="s">
        <v>573</v>
      </c>
      <c r="E731" s="161">
        <v>1</v>
      </c>
      <c r="F731" s="161" t="s">
        <v>574</v>
      </c>
      <c r="G731" s="162">
        <v>29.99</v>
      </c>
      <c r="H731" s="269">
        <v>346444</v>
      </c>
      <c r="I731" s="175"/>
      <c r="J731" s="91"/>
      <c r="K731" s="20">
        <v>0</v>
      </c>
      <c r="L731" s="31" t="s">
        <v>23</v>
      </c>
      <c r="M731" s="32">
        <v>100</v>
      </c>
      <c r="N731" s="33" t="s">
        <v>565</v>
      </c>
      <c r="O731" s="33">
        <v>454</v>
      </c>
      <c r="P731" s="34"/>
      <c r="Q7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31" s="16" t="s">
        <v>23</v>
      </c>
      <c r="S731" s="32">
        <v>100</v>
      </c>
      <c r="T731" s="267"/>
    </row>
    <row r="732" spans="1:20" ht="23.25" hidden="1" customHeight="1" x14ac:dyDescent="0.25">
      <c r="A732" s="18" t="s">
        <v>575</v>
      </c>
      <c r="B732" s="78"/>
      <c r="C732" s="523"/>
      <c r="D732" s="528"/>
      <c r="E732" s="140">
        <v>2</v>
      </c>
      <c r="F732" s="140" t="s">
        <v>576</v>
      </c>
      <c r="G732" s="141">
        <v>30.88</v>
      </c>
      <c r="H732" s="269">
        <v>356726</v>
      </c>
      <c r="I732" s="184">
        <f>+G732-G731</f>
        <v>0.89000000000000057</v>
      </c>
      <c r="J732" s="91"/>
      <c r="K732" s="20">
        <v>0</v>
      </c>
      <c r="L732" s="31" t="s">
        <v>23</v>
      </c>
      <c r="M732" s="32">
        <v>100</v>
      </c>
      <c r="N732" s="33" t="s">
        <v>565</v>
      </c>
      <c r="O732" s="33">
        <v>454</v>
      </c>
      <c r="P732" s="34"/>
      <c r="Q732" s="108"/>
      <c r="R732" s="4"/>
      <c r="S732" s="38"/>
      <c r="T732" s="267"/>
    </row>
    <row r="733" spans="1:20" ht="23.25" hidden="1" customHeight="1" x14ac:dyDescent="0.25">
      <c r="A733" s="18" t="s">
        <v>577</v>
      </c>
      <c r="B733" s="78"/>
      <c r="C733" s="523"/>
      <c r="D733" s="528"/>
      <c r="E733" s="140">
        <v>3</v>
      </c>
      <c r="F733" s="140" t="s">
        <v>578</v>
      </c>
      <c r="G733" s="141">
        <v>31.77</v>
      </c>
      <c r="H733" s="269">
        <v>367007</v>
      </c>
      <c r="I733" s="184">
        <f>+G733-G731</f>
        <v>1.7800000000000011</v>
      </c>
      <c r="J733" s="91"/>
      <c r="K733" s="20">
        <v>0</v>
      </c>
      <c r="L733" s="31" t="s">
        <v>23</v>
      </c>
      <c r="M733" s="32">
        <v>100</v>
      </c>
      <c r="N733" s="33" t="s">
        <v>565</v>
      </c>
      <c r="O733" s="33">
        <v>454</v>
      </c>
      <c r="P733" s="34"/>
      <c r="Q733" s="108"/>
      <c r="R733" s="4"/>
      <c r="S733" s="38"/>
      <c r="T733" s="267"/>
    </row>
    <row r="734" spans="1:20" ht="23.25" hidden="1" customHeight="1" thickBot="1" x14ac:dyDescent="0.3">
      <c r="A734" s="18" t="s">
        <v>579</v>
      </c>
      <c r="B734" s="78"/>
      <c r="C734" s="520"/>
      <c r="D734" s="529"/>
      <c r="E734" s="163">
        <v>4</v>
      </c>
      <c r="F734" s="163" t="s">
        <v>580</v>
      </c>
      <c r="G734" s="164">
        <v>34.01</v>
      </c>
      <c r="H734" s="269">
        <v>392884</v>
      </c>
      <c r="I734" s="185">
        <f>+G734-G731</f>
        <v>4.0199999999999996</v>
      </c>
      <c r="J734" s="91"/>
      <c r="K734" s="20">
        <v>0</v>
      </c>
      <c r="L734" s="31" t="s">
        <v>23</v>
      </c>
      <c r="M734" s="32">
        <v>100</v>
      </c>
      <c r="N734" s="33" t="s">
        <v>565</v>
      </c>
      <c r="O734" s="33">
        <v>454</v>
      </c>
      <c r="P734" s="34"/>
      <c r="Q734" s="108"/>
      <c r="R734" s="4"/>
      <c r="S734" s="38"/>
      <c r="T734" s="267"/>
    </row>
    <row r="735" spans="1:20" ht="19.5" hidden="1" customHeight="1" x14ac:dyDescent="0.25">
      <c r="A735" s="29"/>
      <c r="B735" s="78">
        <v>400210</v>
      </c>
      <c r="C735" s="519" t="s">
        <v>581</v>
      </c>
      <c r="D735" s="527" t="s">
        <v>582</v>
      </c>
      <c r="E735" s="210">
        <v>1</v>
      </c>
      <c r="F735" s="210" t="s">
        <v>583</v>
      </c>
      <c r="G735" s="162">
        <v>45.81</v>
      </c>
      <c r="H735" s="269">
        <v>529197</v>
      </c>
      <c r="I735" s="175"/>
      <c r="J735" s="15"/>
      <c r="K735" s="20">
        <v>0</v>
      </c>
      <c r="L735" s="31" t="s">
        <v>186</v>
      </c>
      <c r="M735" s="32">
        <v>100</v>
      </c>
      <c r="N735" s="33" t="s">
        <v>565</v>
      </c>
      <c r="O735" s="33">
        <v>454</v>
      </c>
      <c r="P735" s="34"/>
      <c r="Q7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35" s="16" t="s">
        <v>186</v>
      </c>
      <c r="S735" s="32">
        <v>100</v>
      </c>
      <c r="T735" s="267"/>
    </row>
    <row r="736" spans="1:20" ht="19.5" hidden="1" customHeight="1" x14ac:dyDescent="0.25">
      <c r="A736" s="18" t="s">
        <v>584</v>
      </c>
      <c r="B736" s="78"/>
      <c r="C736" s="523"/>
      <c r="D736" s="528"/>
      <c r="E736" s="148">
        <v>2</v>
      </c>
      <c r="F736" s="148" t="s">
        <v>585</v>
      </c>
      <c r="G736" s="141">
        <v>48.48</v>
      </c>
      <c r="H736" s="269">
        <v>560041</v>
      </c>
      <c r="I736" s="184">
        <f>+G736-G735</f>
        <v>2.6699999999999946</v>
      </c>
      <c r="J736" s="91"/>
      <c r="K736" s="20">
        <v>0</v>
      </c>
      <c r="L736" s="31" t="s">
        <v>186</v>
      </c>
      <c r="M736" s="32">
        <v>100</v>
      </c>
      <c r="N736" s="33" t="s">
        <v>565</v>
      </c>
      <c r="O736" s="33"/>
      <c r="P736" s="34"/>
      <c r="Q736" s="106"/>
      <c r="R736" s="4"/>
      <c r="S736" s="38"/>
      <c r="T736" s="267"/>
    </row>
    <row r="737" spans="1:20" ht="19.5" hidden="1" customHeight="1" x14ac:dyDescent="0.25">
      <c r="A737" s="18" t="s">
        <v>586</v>
      </c>
      <c r="B737" s="78"/>
      <c r="C737" s="523"/>
      <c r="D737" s="528"/>
      <c r="E737" s="148">
        <v>3</v>
      </c>
      <c r="F737" s="148" t="s">
        <v>587</v>
      </c>
      <c r="G737" s="141">
        <v>51.87</v>
      </c>
      <c r="H737" s="269">
        <v>599202</v>
      </c>
      <c r="I737" s="184">
        <f>+G737-G735</f>
        <v>6.0599999999999952</v>
      </c>
      <c r="J737" s="91"/>
      <c r="K737" s="20">
        <v>0</v>
      </c>
      <c r="L737" s="31" t="s">
        <v>186</v>
      </c>
      <c r="M737" s="32">
        <v>100</v>
      </c>
      <c r="N737" s="33" t="s">
        <v>565</v>
      </c>
      <c r="O737" s="33"/>
      <c r="P737" s="34"/>
      <c r="Q737" s="106"/>
      <c r="R737" s="4"/>
      <c r="S737" s="38"/>
      <c r="T737" s="267"/>
    </row>
    <row r="738" spans="1:20" ht="19.5" hidden="1" customHeight="1" x14ac:dyDescent="0.25">
      <c r="A738" s="18" t="s">
        <v>588</v>
      </c>
      <c r="B738" s="78"/>
      <c r="C738" s="523"/>
      <c r="D738" s="528"/>
      <c r="E738" s="148">
        <v>4</v>
      </c>
      <c r="F738" s="148" t="s">
        <v>589</v>
      </c>
      <c r="G738" s="141">
        <v>55.22</v>
      </c>
      <c r="H738" s="269">
        <v>637901</v>
      </c>
      <c r="I738" s="184">
        <f>+G738-G735</f>
        <v>9.4099999999999966</v>
      </c>
      <c r="J738" s="91"/>
      <c r="K738" s="20">
        <v>0</v>
      </c>
      <c r="L738" s="31" t="s">
        <v>186</v>
      </c>
      <c r="M738" s="32">
        <v>100</v>
      </c>
      <c r="N738" s="33" t="s">
        <v>565</v>
      </c>
      <c r="O738" s="33"/>
      <c r="P738" s="34"/>
      <c r="Q738" s="106"/>
      <c r="R738" s="4"/>
      <c r="S738" s="38"/>
      <c r="T738" s="267"/>
    </row>
    <row r="739" spans="1:20" ht="19.5" hidden="1" customHeight="1" thickBot="1" x14ac:dyDescent="0.3">
      <c r="A739" s="18" t="s">
        <v>590</v>
      </c>
      <c r="B739" s="78"/>
      <c r="C739" s="520"/>
      <c r="D739" s="529"/>
      <c r="E739" s="211">
        <v>5</v>
      </c>
      <c r="F739" s="211" t="s">
        <v>591</v>
      </c>
      <c r="G739" s="164">
        <v>69.900000000000006</v>
      </c>
      <c r="H739" s="269">
        <v>807485</v>
      </c>
      <c r="I739" s="185">
        <f>+G739-G735</f>
        <v>24.090000000000003</v>
      </c>
      <c r="J739" s="91"/>
      <c r="K739" s="20">
        <v>0</v>
      </c>
      <c r="L739" s="31" t="s">
        <v>186</v>
      </c>
      <c r="M739" s="32">
        <v>100</v>
      </c>
      <c r="N739" s="33" t="s">
        <v>565</v>
      </c>
      <c r="O739" s="33"/>
      <c r="P739" s="34"/>
      <c r="Q739" s="106"/>
      <c r="R739" s="4"/>
      <c r="S739" s="38"/>
      <c r="T739" s="267"/>
    </row>
    <row r="740" spans="1:20" ht="21" hidden="1" customHeight="1" x14ac:dyDescent="0.25">
      <c r="A740" s="29"/>
      <c r="B740" s="78">
        <v>400215</v>
      </c>
      <c r="C740" s="519" t="s">
        <v>592</v>
      </c>
      <c r="D740" s="527" t="s">
        <v>593</v>
      </c>
      <c r="E740" s="161">
        <v>1</v>
      </c>
      <c r="F740" s="161" t="s">
        <v>594</v>
      </c>
      <c r="G740" s="162">
        <v>27.19</v>
      </c>
      <c r="H740" s="269">
        <v>314099</v>
      </c>
      <c r="I740" s="175"/>
      <c r="J740" s="15"/>
      <c r="K740" s="20">
        <v>0</v>
      </c>
      <c r="L740" s="31" t="s">
        <v>595</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0" s="16" t="s">
        <v>595</v>
      </c>
      <c r="S740" s="32">
        <v>100</v>
      </c>
      <c r="T740" s="267"/>
    </row>
    <row r="741" spans="1:20" ht="21" hidden="1" customHeight="1" x14ac:dyDescent="0.25">
      <c r="A741" s="18" t="s">
        <v>596</v>
      </c>
      <c r="B741" s="78"/>
      <c r="C741" s="523"/>
      <c r="D741" s="528"/>
      <c r="E741" s="140">
        <v>2</v>
      </c>
      <c r="F741" s="140" t="s">
        <v>597</v>
      </c>
      <c r="G741" s="141">
        <v>28.88</v>
      </c>
      <c r="H741" s="269">
        <v>333622</v>
      </c>
      <c r="I741" s="184">
        <f>+G741-G740</f>
        <v>1.6899999999999977</v>
      </c>
      <c r="J741" s="187"/>
      <c r="K741" s="20">
        <v>0</v>
      </c>
      <c r="L741" s="31" t="s">
        <v>595</v>
      </c>
      <c r="M741" s="32">
        <v>100</v>
      </c>
      <c r="N741" s="33" t="s">
        <v>565</v>
      </c>
      <c r="O741" s="33"/>
      <c r="P741" s="34"/>
      <c r="Q741" s="108"/>
      <c r="R741" s="4"/>
      <c r="S741" s="38"/>
      <c r="T741" s="267"/>
    </row>
    <row r="742" spans="1:20" ht="21" hidden="1" customHeight="1" x14ac:dyDescent="0.25">
      <c r="A742" s="18" t="s">
        <v>598</v>
      </c>
      <c r="B742" s="78"/>
      <c r="C742" s="523"/>
      <c r="D742" s="528"/>
      <c r="E742" s="140">
        <v>3</v>
      </c>
      <c r="F742" s="140" t="s">
        <v>599</v>
      </c>
      <c r="G742" s="141">
        <v>30.79</v>
      </c>
      <c r="H742" s="269">
        <v>355686</v>
      </c>
      <c r="I742" s="184">
        <f>+G742-G740</f>
        <v>3.5999999999999979</v>
      </c>
      <c r="J742" s="187"/>
      <c r="K742" s="20">
        <v>0</v>
      </c>
      <c r="L742" s="31" t="s">
        <v>595</v>
      </c>
      <c r="M742" s="32">
        <v>100</v>
      </c>
      <c r="N742" s="33" t="s">
        <v>565</v>
      </c>
      <c r="O742" s="33"/>
      <c r="P742" s="34"/>
      <c r="Q742" s="108"/>
      <c r="R742" s="4"/>
      <c r="S742" s="38"/>
      <c r="T742" s="267"/>
    </row>
    <row r="743" spans="1:20" ht="21" hidden="1" customHeight="1" x14ac:dyDescent="0.25">
      <c r="A743" s="18" t="s">
        <v>600</v>
      </c>
      <c r="B743" s="78"/>
      <c r="C743" s="523"/>
      <c r="D743" s="528"/>
      <c r="E743" s="140">
        <v>4</v>
      </c>
      <c r="F743" s="140" t="s">
        <v>601</v>
      </c>
      <c r="G743" s="141">
        <v>32.659999999999997</v>
      </c>
      <c r="H743" s="269">
        <v>377288</v>
      </c>
      <c r="I743" s="184">
        <f>+G743-G740</f>
        <v>5.4699999999999953</v>
      </c>
      <c r="J743" s="187"/>
      <c r="K743" s="20">
        <v>0</v>
      </c>
      <c r="L743" s="31" t="s">
        <v>595</v>
      </c>
      <c r="M743" s="32">
        <v>100</v>
      </c>
      <c r="N743" s="33" t="s">
        <v>565</v>
      </c>
      <c r="O743" s="33"/>
      <c r="P743" s="34"/>
      <c r="Q743" s="108"/>
      <c r="R743" s="4"/>
      <c r="S743" s="38"/>
      <c r="T743" s="267"/>
    </row>
    <row r="744" spans="1:20" ht="21" hidden="1" customHeight="1" thickBot="1" x14ac:dyDescent="0.3">
      <c r="A744" s="18" t="s">
        <v>602</v>
      </c>
      <c r="B744" s="78"/>
      <c r="C744" s="520"/>
      <c r="D744" s="529"/>
      <c r="E744" s="163">
        <v>5</v>
      </c>
      <c r="F744" s="163" t="s">
        <v>603</v>
      </c>
      <c r="G744" s="164">
        <v>41.95</v>
      </c>
      <c r="H744" s="269">
        <v>484606</v>
      </c>
      <c r="I744" s="185">
        <f>+G744-G740</f>
        <v>14.760000000000002</v>
      </c>
      <c r="J744" s="187"/>
      <c r="K744" s="20">
        <v>0</v>
      </c>
      <c r="L744" s="31" t="s">
        <v>595</v>
      </c>
      <c r="M744" s="32">
        <v>100</v>
      </c>
      <c r="N744" s="33" t="s">
        <v>565</v>
      </c>
      <c r="O744" s="33"/>
      <c r="P744" s="34"/>
      <c r="Q744" s="108"/>
      <c r="R744" s="4"/>
      <c r="S744" s="38"/>
      <c r="T744" s="267"/>
    </row>
    <row r="745" spans="1:20" ht="28.5" hidden="1" customHeight="1" x14ac:dyDescent="0.25">
      <c r="A745" s="29"/>
      <c r="B745" s="78">
        <v>400220</v>
      </c>
      <c r="C745" s="519" t="s">
        <v>604</v>
      </c>
      <c r="D745" s="527" t="s">
        <v>605</v>
      </c>
      <c r="E745" s="161">
        <v>1</v>
      </c>
      <c r="F745" s="161" t="s">
        <v>606</v>
      </c>
      <c r="G745" s="162">
        <v>31.68</v>
      </c>
      <c r="H745" s="269">
        <v>365967</v>
      </c>
      <c r="I745" s="175"/>
      <c r="J745" s="15"/>
      <c r="K745" s="20">
        <v>0</v>
      </c>
      <c r="L745" s="31" t="s">
        <v>186</v>
      </c>
      <c r="M745" s="32">
        <v>100</v>
      </c>
      <c r="N745" s="33" t="s">
        <v>565</v>
      </c>
      <c r="O745" s="33">
        <v>454</v>
      </c>
      <c r="P745" s="34"/>
      <c r="Q7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45" s="16" t="s">
        <v>186</v>
      </c>
      <c r="S745" s="32">
        <v>100</v>
      </c>
      <c r="T745" s="267"/>
    </row>
    <row r="746" spans="1:20" ht="28.5" hidden="1" customHeight="1" x14ac:dyDescent="0.25">
      <c r="A746" s="18" t="s">
        <v>607</v>
      </c>
      <c r="B746" s="78"/>
      <c r="C746" s="523"/>
      <c r="D746" s="528"/>
      <c r="E746" s="140">
        <v>2</v>
      </c>
      <c r="F746" s="140" t="s">
        <v>608</v>
      </c>
      <c r="G746" s="141">
        <v>34.01</v>
      </c>
      <c r="H746" s="269">
        <v>392884</v>
      </c>
      <c r="I746" s="184">
        <f>+G746-G745</f>
        <v>2.3299999999999983</v>
      </c>
      <c r="J746" s="187"/>
      <c r="K746" s="20">
        <v>0</v>
      </c>
      <c r="L746" s="31" t="s">
        <v>186</v>
      </c>
      <c r="M746" s="32">
        <v>100</v>
      </c>
      <c r="N746" s="33" t="s">
        <v>565</v>
      </c>
      <c r="O746" s="33"/>
      <c r="P746" s="34"/>
      <c r="Q746" s="106"/>
      <c r="R746" s="4"/>
      <c r="S746" s="38"/>
      <c r="T746" s="267"/>
    </row>
    <row r="747" spans="1:20" ht="28.5" hidden="1" customHeight="1" thickBot="1" x14ac:dyDescent="0.3">
      <c r="A747" s="18" t="s">
        <v>609</v>
      </c>
      <c r="B747" s="78"/>
      <c r="C747" s="520"/>
      <c r="D747" s="529"/>
      <c r="E747" s="163">
        <v>3</v>
      </c>
      <c r="F747" s="163" t="s">
        <v>610</v>
      </c>
      <c r="G747" s="164">
        <v>39.32</v>
      </c>
      <c r="H747" s="269">
        <v>454225</v>
      </c>
      <c r="I747" s="185">
        <f>+G747-G745</f>
        <v>7.6400000000000006</v>
      </c>
      <c r="J747" s="187"/>
      <c r="K747" s="20">
        <v>0</v>
      </c>
      <c r="L747" s="31" t="s">
        <v>186</v>
      </c>
      <c r="M747" s="32">
        <v>100</v>
      </c>
      <c r="N747" s="33" t="s">
        <v>565</v>
      </c>
      <c r="O747" s="33"/>
      <c r="P747" s="34"/>
      <c r="Q747" s="106"/>
      <c r="R747" s="4"/>
      <c r="S747" s="38"/>
      <c r="T747" s="267"/>
    </row>
    <row r="748" spans="1:20" ht="28.5" hidden="1" x14ac:dyDescent="0.25">
      <c r="A748" s="1"/>
      <c r="B748" s="78">
        <v>400223</v>
      </c>
      <c r="C748" s="299" t="s">
        <v>611</v>
      </c>
      <c r="D748" s="300" t="s">
        <v>612</v>
      </c>
      <c r="E748" s="301"/>
      <c r="F748" s="291" t="s">
        <v>22</v>
      </c>
      <c r="G748" s="293">
        <v>53.48</v>
      </c>
      <c r="H748" s="269">
        <v>617801</v>
      </c>
      <c r="I748" s="223"/>
      <c r="J748" s="115"/>
      <c r="K748" s="273">
        <v>0</v>
      </c>
      <c r="L748" s="16" t="s">
        <v>23</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48" s="16" t="s">
        <v>23</v>
      </c>
      <c r="S748" s="17">
        <v>100</v>
      </c>
      <c r="T748" s="267"/>
    </row>
    <row r="749" spans="1:20" hidden="1" x14ac:dyDescent="0.25">
      <c r="A749" s="1"/>
      <c r="B749" s="78">
        <v>400224</v>
      </c>
      <c r="C749" s="155" t="s">
        <v>613</v>
      </c>
      <c r="D749" s="157" t="s">
        <v>614</v>
      </c>
      <c r="E749" s="202"/>
      <c r="F749" s="140" t="s">
        <v>22</v>
      </c>
      <c r="G749" s="141">
        <v>118.12</v>
      </c>
      <c r="H749" s="269">
        <v>1364522</v>
      </c>
      <c r="I749" s="171"/>
      <c r="J749" s="15"/>
      <c r="K749" s="20">
        <v>0</v>
      </c>
      <c r="L749" s="31" t="s">
        <v>23</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49" s="16" t="s">
        <v>23</v>
      </c>
      <c r="S749" s="32">
        <v>100</v>
      </c>
      <c r="T749" s="267"/>
    </row>
    <row r="750" spans="1:20" ht="28.5" hidden="1" x14ac:dyDescent="0.25">
      <c r="A750" s="1"/>
      <c r="B750" s="78">
        <v>400225</v>
      </c>
      <c r="C750" s="155" t="s">
        <v>615</v>
      </c>
      <c r="D750" s="157" t="s">
        <v>616</v>
      </c>
      <c r="E750" s="202"/>
      <c r="F750" s="140" t="s">
        <v>22</v>
      </c>
      <c r="G750" s="141">
        <v>153.19</v>
      </c>
      <c r="H750" s="269">
        <v>1769651</v>
      </c>
      <c r="I750" s="171"/>
      <c r="J750" s="15"/>
      <c r="K750" s="20">
        <v>0</v>
      </c>
      <c r="L750" s="31" t="s">
        <v>23</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0" s="16" t="s">
        <v>23</v>
      </c>
      <c r="S750" s="32">
        <v>100</v>
      </c>
      <c r="T750" s="267"/>
    </row>
    <row r="751" spans="1:20" ht="18" hidden="1" customHeight="1" thickBot="1" x14ac:dyDescent="0.3">
      <c r="A751" s="1"/>
      <c r="B751" s="78">
        <v>400226</v>
      </c>
      <c r="C751" s="152" t="s">
        <v>617</v>
      </c>
      <c r="D751" s="165" t="s">
        <v>618</v>
      </c>
      <c r="E751" s="150"/>
      <c r="F751" s="150" t="s">
        <v>22</v>
      </c>
      <c r="G751" s="158">
        <v>138.6</v>
      </c>
      <c r="H751" s="269">
        <v>1601107</v>
      </c>
      <c r="I751" s="172"/>
      <c r="J751" s="15"/>
      <c r="K751" s="20">
        <v>0</v>
      </c>
      <c r="L751" s="31" t="s">
        <v>23</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51" s="16" t="s">
        <v>23</v>
      </c>
      <c r="S751" s="32">
        <v>100</v>
      </c>
      <c r="T751" s="267"/>
    </row>
    <row r="752" spans="1:20" ht="28.5" hidden="1" customHeight="1" x14ac:dyDescent="0.25">
      <c r="A752" s="29"/>
      <c r="B752" s="78">
        <v>400227</v>
      </c>
      <c r="C752" s="519" t="s">
        <v>619</v>
      </c>
      <c r="D752" s="527" t="s">
        <v>620</v>
      </c>
      <c r="E752" s="161">
        <v>1</v>
      </c>
      <c r="F752" s="161" t="s">
        <v>621</v>
      </c>
      <c r="G752" s="162">
        <v>18.66</v>
      </c>
      <c r="H752" s="269">
        <v>215560</v>
      </c>
      <c r="I752" s="175"/>
      <c r="J752" s="15"/>
      <c r="K752" s="20">
        <v>0</v>
      </c>
      <c r="L752" s="31" t="s">
        <v>595</v>
      </c>
      <c r="M752" s="32">
        <v>100</v>
      </c>
      <c r="N752" s="33" t="s">
        <v>565</v>
      </c>
      <c r="O752" s="33">
        <v>454</v>
      </c>
      <c r="P752" s="34"/>
      <c r="Q7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52" s="16" t="s">
        <v>595</v>
      </c>
      <c r="S752" s="32">
        <v>100</v>
      </c>
      <c r="T752" s="267"/>
    </row>
    <row r="753" spans="1:21" ht="28.5" hidden="1" customHeight="1" x14ac:dyDescent="0.25">
      <c r="A753" s="18" t="s">
        <v>622</v>
      </c>
      <c r="B753" s="78"/>
      <c r="C753" s="523"/>
      <c r="D753" s="528"/>
      <c r="E753" s="140">
        <v>2</v>
      </c>
      <c r="F753" s="140" t="s">
        <v>623</v>
      </c>
      <c r="G753" s="141">
        <v>24.22</v>
      </c>
      <c r="H753" s="269">
        <v>279789</v>
      </c>
      <c r="I753" s="184">
        <f>+G753-G752</f>
        <v>5.5599999999999987</v>
      </c>
      <c r="J753" s="187"/>
      <c r="K753" s="20">
        <v>0</v>
      </c>
      <c r="L753" s="31" t="s">
        <v>595</v>
      </c>
      <c r="M753" s="32">
        <v>100</v>
      </c>
      <c r="N753" s="33" t="s">
        <v>565</v>
      </c>
      <c r="O753" s="33"/>
      <c r="P753" s="34"/>
      <c r="Q753" s="106"/>
      <c r="R753" s="4"/>
      <c r="S753" s="38"/>
      <c r="T753" s="267"/>
    </row>
    <row r="754" spans="1:21" ht="28.5" hidden="1" customHeight="1" x14ac:dyDescent="0.25">
      <c r="A754" s="18" t="s">
        <v>624</v>
      </c>
      <c r="B754" s="78"/>
      <c r="C754" s="523"/>
      <c r="D754" s="528"/>
      <c r="E754" s="140">
        <v>3</v>
      </c>
      <c r="F754" s="140" t="s">
        <v>625</v>
      </c>
      <c r="G754" s="141">
        <v>29.22</v>
      </c>
      <c r="H754" s="269">
        <v>337549</v>
      </c>
      <c r="I754" s="184">
        <f>+G754-G752</f>
        <v>10.559999999999999</v>
      </c>
      <c r="J754" s="187"/>
      <c r="K754" s="20">
        <v>0</v>
      </c>
      <c r="L754" s="31" t="s">
        <v>595</v>
      </c>
      <c r="M754" s="32">
        <v>100</v>
      </c>
      <c r="N754" s="33" t="s">
        <v>565</v>
      </c>
      <c r="O754" s="33"/>
      <c r="P754" s="34"/>
      <c r="Q754" s="106"/>
      <c r="R754" s="4"/>
      <c r="S754" s="38"/>
      <c r="T754" s="267"/>
    </row>
    <row r="755" spans="1:21" ht="28.5" hidden="1" customHeight="1" x14ac:dyDescent="0.25">
      <c r="A755" s="18" t="s">
        <v>626</v>
      </c>
      <c r="B755" s="78"/>
      <c r="C755" s="523"/>
      <c r="D755" s="528"/>
      <c r="E755" s="140">
        <v>4</v>
      </c>
      <c r="F755" s="140" t="s">
        <v>627</v>
      </c>
      <c r="G755" s="141">
        <v>34.74</v>
      </c>
      <c r="H755" s="269">
        <v>401316</v>
      </c>
      <c r="I755" s="184">
        <f>+G755-G752</f>
        <v>16.080000000000002</v>
      </c>
      <c r="J755" s="187"/>
      <c r="K755" s="20">
        <v>0</v>
      </c>
      <c r="L755" s="31" t="s">
        <v>595</v>
      </c>
      <c r="M755" s="32">
        <v>100</v>
      </c>
      <c r="N755" s="33" t="s">
        <v>565</v>
      </c>
      <c r="O755" s="33"/>
      <c r="P755" s="34"/>
      <c r="Q755" s="106"/>
      <c r="R755" s="4"/>
      <c r="S755" s="38"/>
      <c r="T755" s="267"/>
    </row>
    <row r="756" spans="1:21" ht="28.5" hidden="1" customHeight="1" thickBot="1" x14ac:dyDescent="0.3">
      <c r="A756" s="18" t="s">
        <v>628</v>
      </c>
      <c r="B756" s="78"/>
      <c r="C756" s="520"/>
      <c r="D756" s="529"/>
      <c r="E756" s="163">
        <v>5</v>
      </c>
      <c r="F756" s="163" t="s">
        <v>629</v>
      </c>
      <c r="G756" s="164">
        <v>39.74</v>
      </c>
      <c r="H756" s="269">
        <v>459076</v>
      </c>
      <c r="I756" s="185">
        <f>+G756-G752</f>
        <v>21.080000000000002</v>
      </c>
      <c r="J756" s="187"/>
      <c r="K756" s="20">
        <v>0</v>
      </c>
      <c r="L756" s="31" t="s">
        <v>595</v>
      </c>
      <c r="M756" s="32">
        <v>100</v>
      </c>
      <c r="N756" s="33" t="s">
        <v>565</v>
      </c>
      <c r="O756" s="33"/>
      <c r="P756" s="34"/>
      <c r="Q756" s="106"/>
      <c r="R756" s="4"/>
      <c r="S756" s="38"/>
      <c r="T756" s="267"/>
    </row>
    <row r="757" spans="1:21" ht="47.25" hidden="1" customHeight="1" x14ac:dyDescent="0.25">
      <c r="A757" s="1"/>
      <c r="B757" s="78">
        <v>400232</v>
      </c>
      <c r="C757" s="204" t="s">
        <v>630</v>
      </c>
      <c r="D757" s="205" t="s">
        <v>631</v>
      </c>
      <c r="E757" s="151"/>
      <c r="F757" s="151" t="s">
        <v>22</v>
      </c>
      <c r="G757" s="195">
        <v>19.510000000000002</v>
      </c>
      <c r="H757" s="269">
        <v>225380</v>
      </c>
      <c r="I757" s="174"/>
      <c r="J757" s="15"/>
      <c r="K757" s="20">
        <v>0</v>
      </c>
      <c r="L757" s="31" t="s">
        <v>449</v>
      </c>
      <c r="M757" s="32">
        <v>100</v>
      </c>
      <c r="N757" s="33" t="s">
        <v>565</v>
      </c>
      <c r="O757" s="33">
        <v>454</v>
      </c>
      <c r="P757" s="3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57" s="16" t="s">
        <v>449</v>
      </c>
      <c r="S757" s="32">
        <v>100</v>
      </c>
      <c r="T757" s="267"/>
    </row>
    <row r="758" spans="1:21" ht="60.75" hidden="1" customHeight="1" x14ac:dyDescent="0.25">
      <c r="A758" s="1"/>
      <c r="B758" s="78">
        <v>400233</v>
      </c>
      <c r="C758" s="155" t="s">
        <v>632</v>
      </c>
      <c r="D758" s="157" t="s">
        <v>633</v>
      </c>
      <c r="E758" s="140"/>
      <c r="F758" s="140" t="s">
        <v>22</v>
      </c>
      <c r="G758" s="141">
        <v>20.99</v>
      </c>
      <c r="H758" s="269">
        <v>242476</v>
      </c>
      <c r="I758" s="171"/>
      <c r="J758" s="15"/>
      <c r="K758" s="20">
        <v>0</v>
      </c>
      <c r="L758" s="31" t="s">
        <v>449</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58" s="16" t="s">
        <v>449</v>
      </c>
      <c r="S758" s="32">
        <v>100</v>
      </c>
      <c r="T758" s="267"/>
    </row>
    <row r="759" spans="1:21" ht="57" hidden="1" customHeight="1" x14ac:dyDescent="0.25">
      <c r="A759" s="1"/>
      <c r="B759" s="78">
        <v>400234</v>
      </c>
      <c r="C759" s="155" t="s">
        <v>634</v>
      </c>
      <c r="D759" s="157" t="s">
        <v>635</v>
      </c>
      <c r="E759" s="140"/>
      <c r="F759" s="140" t="s">
        <v>22</v>
      </c>
      <c r="G759" s="141">
        <v>39.36</v>
      </c>
      <c r="H759" s="269">
        <v>454687</v>
      </c>
      <c r="I759" s="171"/>
      <c r="J759" s="15"/>
      <c r="K759" s="20">
        <v>0</v>
      </c>
      <c r="L759" s="31" t="s">
        <v>449</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59" s="16" t="s">
        <v>449</v>
      </c>
      <c r="S759" s="32">
        <v>100</v>
      </c>
      <c r="T759" s="267"/>
    </row>
    <row r="760" spans="1:21" ht="28.5" hidden="1" x14ac:dyDescent="0.25">
      <c r="A760" s="1"/>
      <c r="B760" s="78">
        <v>400236</v>
      </c>
      <c r="C760" s="155" t="s">
        <v>636</v>
      </c>
      <c r="D760" s="157" t="s">
        <v>637</v>
      </c>
      <c r="E760" s="140"/>
      <c r="F760" s="140" t="s">
        <v>22</v>
      </c>
      <c r="G760" s="141">
        <v>23.58</v>
      </c>
      <c r="H760" s="269">
        <v>272396</v>
      </c>
      <c r="I760" s="171"/>
      <c r="J760" s="15"/>
      <c r="K760" s="20">
        <v>0</v>
      </c>
      <c r="L760" s="31" t="s">
        <v>318</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0" s="16" t="s">
        <v>318</v>
      </c>
      <c r="S760" s="32">
        <v>100</v>
      </c>
      <c r="T760" s="267"/>
    </row>
    <row r="761" spans="1:21" ht="28.5" hidden="1" x14ac:dyDescent="0.25">
      <c r="A761" s="1"/>
      <c r="B761" s="78">
        <v>400237</v>
      </c>
      <c r="C761" s="155" t="s">
        <v>638</v>
      </c>
      <c r="D761" s="157" t="s">
        <v>639</v>
      </c>
      <c r="E761" s="140"/>
      <c r="F761" s="140" t="s">
        <v>22</v>
      </c>
      <c r="G761" s="141">
        <v>66.42</v>
      </c>
      <c r="H761" s="269">
        <v>767284</v>
      </c>
      <c r="I761" s="171"/>
      <c r="J761" s="15"/>
      <c r="K761" s="20">
        <v>0</v>
      </c>
      <c r="L761" s="31" t="s">
        <v>266</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61" s="16" t="s">
        <v>266</v>
      </c>
      <c r="S761" s="32">
        <v>100</v>
      </c>
      <c r="T761" s="267"/>
    </row>
    <row r="762" spans="1:21" ht="42.75" hidden="1" x14ac:dyDescent="0.25">
      <c r="A762" s="1"/>
      <c r="B762" s="78">
        <v>400238</v>
      </c>
      <c r="C762" s="155" t="s">
        <v>640</v>
      </c>
      <c r="D762" s="157" t="s">
        <v>641</v>
      </c>
      <c r="E762" s="140"/>
      <c r="F762" s="140" t="s">
        <v>22</v>
      </c>
      <c r="G762" s="141">
        <v>223.51</v>
      </c>
      <c r="H762" s="269">
        <v>2581988</v>
      </c>
      <c r="I762" s="171"/>
      <c r="J762" s="15"/>
      <c r="K762" s="20">
        <v>0</v>
      </c>
      <c r="L762" s="31" t="s">
        <v>186</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62" s="16" t="s">
        <v>186</v>
      </c>
      <c r="S762" s="32">
        <v>100</v>
      </c>
      <c r="T762" s="267"/>
    </row>
    <row r="763" spans="1:21" ht="28.5" hidden="1" x14ac:dyDescent="0.25">
      <c r="A763" s="1"/>
      <c r="B763" s="89"/>
      <c r="C763" s="155" t="s">
        <v>642</v>
      </c>
      <c r="D763" s="157" t="s">
        <v>643</v>
      </c>
      <c r="E763" s="140"/>
      <c r="F763" s="140" t="s">
        <v>22</v>
      </c>
      <c r="G763" s="141">
        <v>24.73</v>
      </c>
      <c r="H763" s="269">
        <v>285681</v>
      </c>
      <c r="I763" s="171"/>
      <c r="J763" s="115"/>
      <c r="K763" s="20">
        <v>0</v>
      </c>
      <c r="L763" s="16" t="s">
        <v>644</v>
      </c>
      <c r="M763" s="17">
        <v>100</v>
      </c>
      <c r="N763" s="3" t="s">
        <v>565</v>
      </c>
      <c r="O763" s="3">
        <v>454</v>
      </c>
      <c r="P763" s="4"/>
      <c r="Q7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63" s="16" t="s">
        <v>645</v>
      </c>
      <c r="S763" s="17">
        <v>100</v>
      </c>
      <c r="T763" s="267"/>
    </row>
    <row r="764" spans="1:21" hidden="1" x14ac:dyDescent="0.25">
      <c r="A764" s="1"/>
      <c r="B764" s="89">
        <v>4003</v>
      </c>
      <c r="C764" s="155">
        <v>4003</v>
      </c>
      <c r="D764" s="157" t="s">
        <v>646</v>
      </c>
      <c r="E764" s="140"/>
      <c r="F764" s="140" t="s">
        <v>22</v>
      </c>
      <c r="G764" s="141">
        <v>1.91</v>
      </c>
      <c r="H764" s="269">
        <v>22064</v>
      </c>
      <c r="I764" s="171"/>
      <c r="J764" s="115"/>
      <c r="K764" s="20">
        <v>0</v>
      </c>
      <c r="L764" s="16" t="s">
        <v>644</v>
      </c>
      <c r="M764" s="17">
        <v>100</v>
      </c>
      <c r="N764" s="3" t="s">
        <v>565</v>
      </c>
      <c r="O764" s="3">
        <v>503</v>
      </c>
      <c r="P764" s="4"/>
      <c r="Q7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64" s="16" t="s">
        <v>644</v>
      </c>
      <c r="S764" s="17">
        <v>100</v>
      </c>
      <c r="T764" s="267"/>
    </row>
    <row r="765" spans="1:21" ht="28.5" hidden="1" x14ac:dyDescent="0.25">
      <c r="A765" s="1"/>
      <c r="B765" s="89"/>
      <c r="C765" s="155" t="s">
        <v>647</v>
      </c>
      <c r="D765" s="157" t="s">
        <v>648</v>
      </c>
      <c r="E765" s="140" t="s">
        <v>22</v>
      </c>
      <c r="F765" s="140" t="s">
        <v>22</v>
      </c>
      <c r="G765" s="141">
        <v>1.0900000000000001</v>
      </c>
      <c r="H765" s="269">
        <v>12592</v>
      </c>
      <c r="I765" s="172"/>
      <c r="J765" s="115"/>
      <c r="K765" s="20">
        <v>0</v>
      </c>
      <c r="L765" s="16"/>
      <c r="M765" s="17"/>
      <c r="N765" s="3"/>
      <c r="O765" s="3"/>
      <c r="P765" s="4"/>
      <c r="Q765" s="108"/>
      <c r="R765" s="2"/>
      <c r="S765" s="3"/>
      <c r="T765" s="267"/>
      <c r="U765" s="255"/>
    </row>
    <row r="766" spans="1:21" hidden="1" x14ac:dyDescent="0.25">
      <c r="A766" s="1"/>
      <c r="B766" s="78">
        <v>4004</v>
      </c>
      <c r="C766" s="212">
        <v>4004</v>
      </c>
      <c r="D766" s="547" t="s">
        <v>649</v>
      </c>
      <c r="E766" s="548"/>
      <c r="F766" s="548"/>
      <c r="G766" s="548"/>
      <c r="H766" s="549"/>
      <c r="I766" s="172"/>
      <c r="J766" s="15"/>
      <c r="K766" s="20">
        <v>0</v>
      </c>
      <c r="L766" s="31" t="s">
        <v>449</v>
      </c>
      <c r="M766" s="32" t="s">
        <v>45</v>
      </c>
      <c r="N766" s="33" t="s">
        <v>45</v>
      </c>
      <c r="O766" s="33"/>
      <c r="P766" s="34"/>
      <c r="Q766" s="108"/>
      <c r="R766" s="4"/>
      <c r="S766" s="38"/>
      <c r="T766" s="267"/>
    </row>
    <row r="767" spans="1:21" ht="28.5" hidden="1" customHeight="1" x14ac:dyDescent="0.25">
      <c r="A767" s="64"/>
      <c r="B767" s="116">
        <v>40041</v>
      </c>
      <c r="C767" s="519" t="s">
        <v>650</v>
      </c>
      <c r="D767" s="527" t="s">
        <v>651</v>
      </c>
      <c r="E767" s="161">
        <v>1</v>
      </c>
      <c r="F767" s="201" t="s">
        <v>652</v>
      </c>
      <c r="G767" s="162">
        <v>36.35</v>
      </c>
      <c r="H767" s="269">
        <v>419915</v>
      </c>
      <c r="I767" s="175"/>
      <c r="J767" s="15"/>
      <c r="K767" s="20">
        <v>0</v>
      </c>
      <c r="L767" s="31" t="s">
        <v>449</v>
      </c>
      <c r="M767" s="32">
        <v>100</v>
      </c>
      <c r="N767" s="33" t="s">
        <v>565</v>
      </c>
      <c r="O767" s="33">
        <v>1705</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67" s="16" t="s">
        <v>449</v>
      </c>
      <c r="S767" s="32">
        <v>100</v>
      </c>
      <c r="T767" s="267"/>
    </row>
    <row r="768" spans="1:21" ht="29.25" hidden="1" customHeight="1" x14ac:dyDescent="0.25">
      <c r="A768" s="117" t="s">
        <v>653</v>
      </c>
      <c r="B768" s="116"/>
      <c r="C768" s="523"/>
      <c r="D768" s="528"/>
      <c r="E768" s="140">
        <v>2</v>
      </c>
      <c r="F768" s="202" t="s">
        <v>654</v>
      </c>
      <c r="G768" s="141">
        <v>108.7</v>
      </c>
      <c r="H768" s="269">
        <v>1255702</v>
      </c>
      <c r="I768" s="184">
        <f>+G768-G767</f>
        <v>72.349999999999994</v>
      </c>
      <c r="J768" s="187"/>
      <c r="K768" s="20">
        <v>0</v>
      </c>
      <c r="L768" s="31" t="s">
        <v>449</v>
      </c>
      <c r="M768" s="32">
        <v>100</v>
      </c>
      <c r="N768" s="33" t="s">
        <v>565</v>
      </c>
      <c r="O768" s="33"/>
      <c r="P768" s="34"/>
      <c r="Q768" s="108"/>
      <c r="R768" s="4"/>
      <c r="S768" s="38"/>
      <c r="T768" s="267"/>
    </row>
    <row r="769" spans="1:20" ht="27" hidden="1" customHeight="1" thickBot="1" x14ac:dyDescent="0.3">
      <c r="A769" s="118" t="s">
        <v>655</v>
      </c>
      <c r="B769" s="116"/>
      <c r="C769" s="520"/>
      <c r="D769" s="529"/>
      <c r="E769" s="163">
        <v>3</v>
      </c>
      <c r="F769" s="203" t="s">
        <v>656</v>
      </c>
      <c r="G769" s="164">
        <v>161.41999999999999</v>
      </c>
      <c r="H769" s="269">
        <v>1864724</v>
      </c>
      <c r="I769" s="185">
        <f>+G769-G767</f>
        <v>125.07</v>
      </c>
      <c r="J769" s="187"/>
      <c r="K769" s="20">
        <v>0</v>
      </c>
      <c r="L769" s="31" t="s">
        <v>449</v>
      </c>
      <c r="M769" s="32">
        <v>100</v>
      </c>
      <c r="N769" s="33" t="s">
        <v>565</v>
      </c>
      <c r="O769" s="33"/>
      <c r="P769" s="34"/>
      <c r="Q769" s="108"/>
      <c r="R769" s="4"/>
      <c r="S769" s="38"/>
      <c r="T769" s="267"/>
    </row>
    <row r="770" spans="1:20" hidden="1" x14ac:dyDescent="0.25">
      <c r="A770" s="1"/>
      <c r="B770" s="78">
        <v>4006</v>
      </c>
      <c r="C770" s="213">
        <v>4006</v>
      </c>
      <c r="D770" s="556" t="s">
        <v>657</v>
      </c>
      <c r="E770" s="557"/>
      <c r="F770" s="557"/>
      <c r="G770" s="557"/>
      <c r="H770" s="558"/>
      <c r="I770" s="178"/>
      <c r="J770" s="30"/>
      <c r="K770" s="20">
        <v>0</v>
      </c>
      <c r="L770" s="31"/>
      <c r="M770" s="32" t="s">
        <v>45</v>
      </c>
      <c r="N770" s="33" t="s">
        <v>45</v>
      </c>
      <c r="O770" s="33"/>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0" s="4"/>
      <c r="S770" s="38"/>
      <c r="T770" s="267"/>
    </row>
    <row r="771" spans="1:20" ht="37.5" hidden="1" customHeight="1" x14ac:dyDescent="0.25">
      <c r="A771" s="29"/>
      <c r="B771" s="85">
        <v>40061</v>
      </c>
      <c r="C771" s="559" t="s">
        <v>658</v>
      </c>
      <c r="D771" s="587" t="s">
        <v>659</v>
      </c>
      <c r="E771" s="280">
        <v>1</v>
      </c>
      <c r="F771" s="280" t="s">
        <v>660</v>
      </c>
      <c r="G771" s="282">
        <v>2648.21</v>
      </c>
      <c r="H771" s="269">
        <v>30592122</v>
      </c>
      <c r="I771" s="283"/>
      <c r="J771" s="115"/>
      <c r="K771" s="273">
        <v>0</v>
      </c>
      <c r="L771" s="16" t="s">
        <v>23</v>
      </c>
      <c r="M771" s="17">
        <v>100</v>
      </c>
      <c r="N771" s="3" t="s">
        <v>565</v>
      </c>
      <c r="O771" s="3">
        <v>243</v>
      </c>
      <c r="P771" s="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71" s="16" t="s">
        <v>23</v>
      </c>
      <c r="S771" s="17">
        <v>100</v>
      </c>
      <c r="T771" s="267"/>
    </row>
    <row r="772" spans="1:20" ht="37.5" hidden="1" customHeight="1" x14ac:dyDescent="0.25">
      <c r="A772" s="18" t="s">
        <v>661</v>
      </c>
      <c r="B772" s="85"/>
      <c r="C772" s="560"/>
      <c r="D772" s="588"/>
      <c r="E772" s="19">
        <v>2</v>
      </c>
      <c r="F772" s="19" t="s">
        <v>662</v>
      </c>
      <c r="G772" s="14">
        <v>4851.51</v>
      </c>
      <c r="H772" s="269">
        <v>56044644</v>
      </c>
      <c r="I772" s="285">
        <f>+G772-G771</f>
        <v>2203.3000000000002</v>
      </c>
      <c r="J772" s="302"/>
      <c r="K772" s="273">
        <v>0</v>
      </c>
      <c r="L772" s="16" t="s">
        <v>23</v>
      </c>
      <c r="M772" s="17">
        <v>100</v>
      </c>
      <c r="N772" s="3" t="s">
        <v>565</v>
      </c>
      <c r="O772" s="3"/>
      <c r="P772" s="4"/>
      <c r="Q772" s="108"/>
      <c r="R772" s="4"/>
      <c r="S772" s="2"/>
      <c r="T772" s="267"/>
    </row>
    <row r="773" spans="1:20" ht="37.5" hidden="1" customHeight="1" x14ac:dyDescent="0.25">
      <c r="A773" s="18" t="s">
        <v>663</v>
      </c>
      <c r="B773" s="85"/>
      <c r="C773" s="560"/>
      <c r="D773" s="588"/>
      <c r="E773" s="19">
        <v>3</v>
      </c>
      <c r="F773" s="19" t="s">
        <v>664</v>
      </c>
      <c r="G773" s="14">
        <v>7472.32</v>
      </c>
      <c r="H773" s="269">
        <v>86320241</v>
      </c>
      <c r="I773" s="285">
        <f>+G773-G771</f>
        <v>4824.1099999999997</v>
      </c>
      <c r="J773" s="302"/>
      <c r="K773" s="273">
        <v>0</v>
      </c>
      <c r="L773" s="16" t="s">
        <v>23</v>
      </c>
      <c r="M773" s="17">
        <v>100</v>
      </c>
      <c r="N773" s="3" t="s">
        <v>565</v>
      </c>
      <c r="O773" s="3"/>
      <c r="P773" s="4"/>
      <c r="Q773" s="108"/>
      <c r="R773" s="4"/>
      <c r="S773" s="2"/>
      <c r="T773" s="267"/>
    </row>
    <row r="774" spans="1:20" ht="37.5" hidden="1" customHeight="1" thickBot="1" x14ac:dyDescent="0.3">
      <c r="A774" s="18" t="s">
        <v>665</v>
      </c>
      <c r="B774" s="85"/>
      <c r="C774" s="561"/>
      <c r="D774" s="589"/>
      <c r="E774" s="287">
        <v>4</v>
      </c>
      <c r="F774" s="287" t="s">
        <v>666</v>
      </c>
      <c r="G774" s="289">
        <v>12819.92</v>
      </c>
      <c r="H774" s="269">
        <v>148095716</v>
      </c>
      <c r="I774" s="290">
        <f>+G774-G771</f>
        <v>10171.709999999999</v>
      </c>
      <c r="J774" s="302"/>
      <c r="K774" s="273">
        <v>0</v>
      </c>
      <c r="L774" s="16" t="s">
        <v>23</v>
      </c>
      <c r="M774" s="17">
        <v>100</v>
      </c>
      <c r="N774" s="3" t="s">
        <v>565</v>
      </c>
      <c r="O774" s="3"/>
      <c r="P774" s="4"/>
      <c r="Q774" s="108"/>
      <c r="R774" s="4"/>
      <c r="S774" s="2"/>
      <c r="T774" s="267"/>
    </row>
    <row r="775" spans="1:20" ht="36.75" hidden="1" customHeight="1" x14ac:dyDescent="0.25">
      <c r="A775" s="29"/>
      <c r="B775" s="78">
        <v>40065</v>
      </c>
      <c r="C775" s="559" t="s">
        <v>667</v>
      </c>
      <c r="D775" s="587" t="s">
        <v>668</v>
      </c>
      <c r="E775" s="280">
        <v>1</v>
      </c>
      <c r="F775" s="280" t="s">
        <v>660</v>
      </c>
      <c r="G775" s="282">
        <v>2648.21</v>
      </c>
      <c r="H775" s="269">
        <v>30592122</v>
      </c>
      <c r="I775" s="283"/>
      <c r="J775" s="115"/>
      <c r="K775" s="273">
        <v>0</v>
      </c>
      <c r="L775" s="16" t="s">
        <v>23</v>
      </c>
      <c r="M775" s="17">
        <v>100</v>
      </c>
      <c r="N775" s="3" t="s">
        <v>565</v>
      </c>
      <c r="O775" s="3">
        <v>243</v>
      </c>
      <c r="P775" s="4"/>
      <c r="Q7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75" s="16" t="s">
        <v>23</v>
      </c>
      <c r="S775" s="17">
        <v>100</v>
      </c>
      <c r="T775" s="267"/>
    </row>
    <row r="776" spans="1:20" ht="31.15" hidden="1" customHeight="1" x14ac:dyDescent="0.25">
      <c r="A776" s="18" t="s">
        <v>669</v>
      </c>
      <c r="B776" s="78"/>
      <c r="C776" s="560"/>
      <c r="D776" s="588"/>
      <c r="E776" s="19">
        <v>2</v>
      </c>
      <c r="F776" s="19" t="s">
        <v>662</v>
      </c>
      <c r="G776" s="14">
        <v>4851.51</v>
      </c>
      <c r="H776" s="269">
        <v>56044644</v>
      </c>
      <c r="I776" s="285">
        <f>+G776-G775</f>
        <v>2203.3000000000002</v>
      </c>
      <c r="J776" s="302"/>
      <c r="K776" s="273">
        <v>0</v>
      </c>
      <c r="L776" s="16" t="s">
        <v>23</v>
      </c>
      <c r="M776" s="17">
        <v>100</v>
      </c>
      <c r="N776" s="3" t="s">
        <v>565</v>
      </c>
      <c r="O776" s="3"/>
      <c r="P776" s="4"/>
      <c r="Q776" s="108"/>
      <c r="R776" s="4"/>
      <c r="S776" s="2"/>
      <c r="T776" s="267"/>
    </row>
    <row r="777" spans="1:20" ht="33" hidden="1" customHeight="1" x14ac:dyDescent="0.25">
      <c r="A777" s="18" t="s">
        <v>670</v>
      </c>
      <c r="B777" s="78"/>
      <c r="C777" s="560"/>
      <c r="D777" s="588"/>
      <c r="E777" s="19">
        <v>3</v>
      </c>
      <c r="F777" s="19" t="s">
        <v>664</v>
      </c>
      <c r="G777" s="14">
        <v>7472.32</v>
      </c>
      <c r="H777" s="269">
        <v>86320241</v>
      </c>
      <c r="I777" s="285">
        <f>+G777-G775</f>
        <v>4824.1099999999997</v>
      </c>
      <c r="J777" s="302"/>
      <c r="K777" s="273">
        <v>0</v>
      </c>
      <c r="L777" s="16" t="s">
        <v>23</v>
      </c>
      <c r="M777" s="17">
        <v>100</v>
      </c>
      <c r="N777" s="3" t="s">
        <v>565</v>
      </c>
      <c r="O777" s="3"/>
      <c r="P777" s="4"/>
      <c r="Q777" s="108"/>
      <c r="R777" s="4"/>
      <c r="S777" s="2"/>
      <c r="T777" s="267"/>
    </row>
    <row r="778" spans="1:20" ht="24.6" hidden="1" customHeight="1" thickBot="1" x14ac:dyDescent="0.3">
      <c r="A778" s="18" t="s">
        <v>671</v>
      </c>
      <c r="B778" s="78"/>
      <c r="C778" s="561"/>
      <c r="D778" s="589"/>
      <c r="E778" s="287">
        <v>4</v>
      </c>
      <c r="F778" s="287" t="s">
        <v>666</v>
      </c>
      <c r="G778" s="289">
        <v>12819.92</v>
      </c>
      <c r="H778" s="269">
        <v>148095716</v>
      </c>
      <c r="I778" s="290">
        <f>+G778-G775</f>
        <v>10171.709999999999</v>
      </c>
      <c r="J778" s="302"/>
      <c r="K778" s="273">
        <v>0</v>
      </c>
      <c r="L778" s="16" t="s">
        <v>23</v>
      </c>
      <c r="M778" s="17">
        <v>100</v>
      </c>
      <c r="N778" s="3" t="s">
        <v>565</v>
      </c>
      <c r="O778" s="3"/>
      <c r="P778" s="4"/>
      <c r="Q778" s="108"/>
      <c r="R778" s="4"/>
      <c r="S778" s="2"/>
      <c r="T778" s="267"/>
    </row>
    <row r="779" spans="1:20" ht="36.75" hidden="1" customHeight="1" x14ac:dyDescent="0.25">
      <c r="A779" s="29"/>
      <c r="B779" s="78">
        <v>40069</v>
      </c>
      <c r="C779" s="559" t="s">
        <v>672</v>
      </c>
      <c r="D779" s="590" t="s">
        <v>673</v>
      </c>
      <c r="E779" s="280">
        <v>1</v>
      </c>
      <c r="F779" s="280" t="s">
        <v>660</v>
      </c>
      <c r="G779" s="282">
        <v>3289.31</v>
      </c>
      <c r="H779" s="269">
        <v>37998109</v>
      </c>
      <c r="I779" s="283"/>
      <c r="J779" s="115"/>
      <c r="K779" s="273">
        <v>0</v>
      </c>
      <c r="L779" s="16" t="s">
        <v>23</v>
      </c>
      <c r="M779" s="17">
        <v>100</v>
      </c>
      <c r="N779" s="3" t="s">
        <v>565</v>
      </c>
      <c r="O779" s="3">
        <v>243</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79" s="16" t="s">
        <v>23</v>
      </c>
      <c r="S779" s="17">
        <v>100</v>
      </c>
      <c r="T779" s="267"/>
    </row>
    <row r="780" spans="1:20" ht="36.75" hidden="1" customHeight="1" x14ac:dyDescent="0.25">
      <c r="A780" s="18" t="s">
        <v>674</v>
      </c>
      <c r="B780" s="78"/>
      <c r="C780" s="560"/>
      <c r="D780" s="588"/>
      <c r="E780" s="19">
        <v>2</v>
      </c>
      <c r="F780" s="19" t="s">
        <v>662</v>
      </c>
      <c r="G780" s="14">
        <v>6042.61</v>
      </c>
      <c r="H780" s="269">
        <v>69804231</v>
      </c>
      <c r="I780" s="285">
        <f>+G780-G779</f>
        <v>2753.2999999999997</v>
      </c>
      <c r="J780" s="302"/>
      <c r="K780" s="273">
        <v>0</v>
      </c>
      <c r="L780" s="16" t="s">
        <v>23</v>
      </c>
      <c r="M780" s="17">
        <v>100</v>
      </c>
      <c r="N780" s="3" t="s">
        <v>565</v>
      </c>
      <c r="O780" s="3"/>
      <c r="P780" s="4"/>
      <c r="Q780" s="108"/>
      <c r="R780" s="4"/>
      <c r="S780" s="2"/>
      <c r="T780" s="267"/>
    </row>
    <row r="781" spans="1:20" ht="36.75" hidden="1" customHeight="1" x14ac:dyDescent="0.25">
      <c r="A781" s="18" t="s">
        <v>675</v>
      </c>
      <c r="B781" s="78"/>
      <c r="C781" s="560"/>
      <c r="D781" s="588"/>
      <c r="E781" s="19">
        <v>3</v>
      </c>
      <c r="F781" s="19" t="s">
        <v>664</v>
      </c>
      <c r="G781" s="14">
        <v>9318.64</v>
      </c>
      <c r="H781" s="269">
        <v>107648929</v>
      </c>
      <c r="I781" s="285">
        <f>+G781-G779</f>
        <v>6029.33</v>
      </c>
      <c r="J781" s="302"/>
      <c r="K781" s="273">
        <v>0</v>
      </c>
      <c r="L781" s="16" t="s">
        <v>23</v>
      </c>
      <c r="M781" s="17">
        <v>100</v>
      </c>
      <c r="N781" s="3" t="s">
        <v>565</v>
      </c>
      <c r="O781" s="3"/>
      <c r="P781" s="4"/>
      <c r="Q781" s="108"/>
      <c r="R781" s="4"/>
      <c r="S781" s="2"/>
      <c r="T781" s="267"/>
    </row>
    <row r="782" spans="1:20" ht="26.45" hidden="1" customHeight="1" thickBot="1" x14ac:dyDescent="0.3">
      <c r="A782" s="18" t="s">
        <v>676</v>
      </c>
      <c r="B782" s="78"/>
      <c r="C782" s="561"/>
      <c r="D782" s="589"/>
      <c r="E782" s="287">
        <v>4</v>
      </c>
      <c r="F782" s="287" t="s">
        <v>666</v>
      </c>
      <c r="G782" s="289">
        <v>16003.15</v>
      </c>
      <c r="H782" s="269">
        <v>184868389</v>
      </c>
      <c r="I782" s="290">
        <f>+G782-G779</f>
        <v>12713.84</v>
      </c>
      <c r="J782" s="302"/>
      <c r="K782" s="273">
        <v>0</v>
      </c>
      <c r="L782" s="16" t="s">
        <v>23</v>
      </c>
      <c r="M782" s="17">
        <v>100</v>
      </c>
      <c r="N782" s="3" t="s">
        <v>565</v>
      </c>
      <c r="O782" s="3"/>
      <c r="P782" s="4"/>
      <c r="Q782" s="108"/>
      <c r="R782" s="4"/>
      <c r="S782" s="2"/>
      <c r="T782" s="267"/>
    </row>
    <row r="783" spans="1:20" ht="33.75" hidden="1" customHeight="1" x14ac:dyDescent="0.25">
      <c r="A783" s="29"/>
      <c r="B783" s="78">
        <v>400613</v>
      </c>
      <c r="C783" s="559" t="s">
        <v>677</v>
      </c>
      <c r="D783" s="587" t="s">
        <v>678</v>
      </c>
      <c r="E783" s="280">
        <v>1</v>
      </c>
      <c r="F783" s="280" t="s">
        <v>660</v>
      </c>
      <c r="G783" s="282">
        <v>1422.75</v>
      </c>
      <c r="H783" s="269">
        <v>16435608</v>
      </c>
      <c r="I783" s="283"/>
      <c r="J783" s="115"/>
      <c r="K783" s="273">
        <v>0</v>
      </c>
      <c r="L783" s="16" t="s">
        <v>23</v>
      </c>
      <c r="M783" s="17">
        <v>100</v>
      </c>
      <c r="N783" s="3" t="s">
        <v>565</v>
      </c>
      <c r="O783" s="3">
        <v>243</v>
      </c>
      <c r="P783" s="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83" s="16" t="s">
        <v>23</v>
      </c>
      <c r="S783" s="17">
        <v>100</v>
      </c>
      <c r="T783" s="267"/>
    </row>
    <row r="784" spans="1:20" ht="28.5" hidden="1" customHeight="1" x14ac:dyDescent="0.25">
      <c r="A784" s="18" t="s">
        <v>679</v>
      </c>
      <c r="B784" s="78"/>
      <c r="C784" s="560"/>
      <c r="D784" s="588"/>
      <c r="E784" s="19">
        <v>2</v>
      </c>
      <c r="F784" s="19" t="s">
        <v>662</v>
      </c>
      <c r="G784" s="14">
        <v>2788.76</v>
      </c>
      <c r="H784" s="269">
        <v>32215756</v>
      </c>
      <c r="I784" s="285">
        <f>+G784-G783</f>
        <v>1366.0100000000002</v>
      </c>
      <c r="J784" s="302"/>
      <c r="K784" s="273">
        <v>0</v>
      </c>
      <c r="L784" s="16" t="s">
        <v>23</v>
      </c>
      <c r="M784" s="17">
        <v>100</v>
      </c>
      <c r="N784" s="3" t="s">
        <v>565</v>
      </c>
      <c r="O784" s="3"/>
      <c r="P784" s="4"/>
      <c r="Q784" s="108"/>
      <c r="R784" s="4"/>
      <c r="S784" s="2"/>
      <c r="T784" s="267"/>
    </row>
    <row r="785" spans="1:20" ht="24" hidden="1" customHeight="1" x14ac:dyDescent="0.25">
      <c r="A785" s="18" t="s">
        <v>680</v>
      </c>
      <c r="B785" s="78"/>
      <c r="C785" s="560"/>
      <c r="D785" s="588"/>
      <c r="E785" s="19">
        <v>3</v>
      </c>
      <c r="F785" s="19" t="s">
        <v>664</v>
      </c>
      <c r="G785" s="14">
        <v>4523.41</v>
      </c>
      <c r="H785" s="269">
        <v>52254432</v>
      </c>
      <c r="I785" s="285">
        <f>+G785-G783</f>
        <v>3100.66</v>
      </c>
      <c r="J785" s="302"/>
      <c r="K785" s="273">
        <v>0</v>
      </c>
      <c r="L785" s="16" t="s">
        <v>23</v>
      </c>
      <c r="M785" s="17">
        <v>100</v>
      </c>
      <c r="N785" s="3" t="s">
        <v>565</v>
      </c>
      <c r="O785" s="3"/>
      <c r="P785" s="4"/>
      <c r="Q785" s="108"/>
      <c r="R785" s="4"/>
      <c r="S785" s="2"/>
      <c r="T785" s="267"/>
    </row>
    <row r="786" spans="1:20" ht="31.5" hidden="1" customHeight="1" thickBot="1" x14ac:dyDescent="0.3">
      <c r="A786" s="18" t="s">
        <v>681</v>
      </c>
      <c r="B786" s="78"/>
      <c r="C786" s="561"/>
      <c r="D786" s="589"/>
      <c r="E786" s="287">
        <v>4</v>
      </c>
      <c r="F786" s="287" t="s">
        <v>666</v>
      </c>
      <c r="G786" s="289">
        <v>8216.56</v>
      </c>
      <c r="H786" s="269">
        <v>94917701</v>
      </c>
      <c r="I786" s="290">
        <f>+G786-G783</f>
        <v>6793.8099999999995</v>
      </c>
      <c r="J786" s="302"/>
      <c r="K786" s="273">
        <v>0</v>
      </c>
      <c r="L786" s="16" t="s">
        <v>23</v>
      </c>
      <c r="M786" s="17">
        <v>100</v>
      </c>
      <c r="N786" s="3" t="s">
        <v>565</v>
      </c>
      <c r="O786" s="3"/>
      <c r="P786" s="4"/>
      <c r="Q786" s="108"/>
      <c r="R786" s="4"/>
      <c r="S786" s="2"/>
      <c r="T786" s="267"/>
    </row>
    <row r="787" spans="1:20" hidden="1" x14ac:dyDescent="0.25">
      <c r="A787" s="1"/>
      <c r="B787" s="78">
        <v>4007</v>
      </c>
      <c r="C787" s="299">
        <v>4007</v>
      </c>
      <c r="D787" s="300" t="s">
        <v>682</v>
      </c>
      <c r="E787" s="291"/>
      <c r="F787" s="291" t="s">
        <v>22</v>
      </c>
      <c r="G787" s="293">
        <v>53.06</v>
      </c>
      <c r="H787" s="269">
        <v>612949</v>
      </c>
      <c r="I787" s="223"/>
      <c r="J787" s="115"/>
      <c r="K787" s="273">
        <v>0</v>
      </c>
      <c r="L787" s="16" t="s">
        <v>23</v>
      </c>
      <c r="M787" s="17">
        <v>100</v>
      </c>
      <c r="N787" s="3" t="s">
        <v>565</v>
      </c>
      <c r="O787" s="3">
        <v>245</v>
      </c>
      <c r="P787" s="4"/>
      <c r="Q7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87" s="16" t="s">
        <v>23</v>
      </c>
      <c r="S787" s="17">
        <v>100</v>
      </c>
      <c r="T787" s="267"/>
    </row>
    <row r="788" spans="1:20" ht="156.75" hidden="1" x14ac:dyDescent="0.25">
      <c r="A788" s="1"/>
      <c r="B788" s="78">
        <v>4008</v>
      </c>
      <c r="C788" s="18">
        <v>4008</v>
      </c>
      <c r="D788" s="84" t="s">
        <v>683</v>
      </c>
      <c r="E788" s="19"/>
      <c r="F788" s="19" t="s">
        <v>22</v>
      </c>
      <c r="G788" s="14">
        <v>49.54</v>
      </c>
      <c r="H788" s="269">
        <v>572286</v>
      </c>
      <c r="I788" s="224"/>
      <c r="J788" s="115"/>
      <c r="K788" s="273">
        <v>0</v>
      </c>
      <c r="L788" s="16" t="s">
        <v>180</v>
      </c>
      <c r="M788" s="17">
        <v>100</v>
      </c>
      <c r="N788" s="3" t="s">
        <v>565</v>
      </c>
      <c r="O788" s="3">
        <v>217</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88" s="16" t="s">
        <v>180</v>
      </c>
      <c r="S788" s="17">
        <v>100</v>
      </c>
      <c r="T788" s="267"/>
    </row>
    <row r="789" spans="1:20" ht="28.5" hidden="1" x14ac:dyDescent="0.25">
      <c r="A789" s="1"/>
      <c r="B789" s="78">
        <v>4009</v>
      </c>
      <c r="C789" s="18">
        <v>4009</v>
      </c>
      <c r="D789" s="84" t="s">
        <v>684</v>
      </c>
      <c r="E789" s="19"/>
      <c r="F789" s="19" t="s">
        <v>22</v>
      </c>
      <c r="G789" s="14">
        <v>2014.32</v>
      </c>
      <c r="H789" s="269">
        <v>23269425</v>
      </c>
      <c r="I789" s="224"/>
      <c r="J789" s="115"/>
      <c r="K789" s="273">
        <v>0</v>
      </c>
      <c r="L789" s="16" t="s">
        <v>180</v>
      </c>
      <c r="M789" s="17">
        <v>100</v>
      </c>
      <c r="N789" s="3" t="s">
        <v>565</v>
      </c>
      <c r="O789" s="3">
        <v>243</v>
      </c>
      <c r="P789" s="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89" s="16" t="s">
        <v>180</v>
      </c>
      <c r="S789" s="17">
        <v>100</v>
      </c>
      <c r="T789" s="267"/>
    </row>
    <row r="790" spans="1:20" ht="57" hidden="1" x14ac:dyDescent="0.25">
      <c r="A790" s="1"/>
      <c r="B790" s="78">
        <v>40101</v>
      </c>
      <c r="C790" s="18" t="s">
        <v>685</v>
      </c>
      <c r="D790" s="84" t="s">
        <v>686</v>
      </c>
      <c r="E790" s="19"/>
      <c r="F790" s="19" t="s">
        <v>22</v>
      </c>
      <c r="G790" s="14">
        <v>1892.59</v>
      </c>
      <c r="H790" s="269">
        <v>21863200</v>
      </c>
      <c r="I790" s="224"/>
      <c r="J790" s="115"/>
      <c r="K790" s="273">
        <v>0</v>
      </c>
      <c r="L790" s="16" t="s">
        <v>23</v>
      </c>
      <c r="M790" s="17">
        <v>100</v>
      </c>
      <c r="N790" s="3" t="s">
        <v>565</v>
      </c>
      <c r="O790" s="22" t="s">
        <v>687</v>
      </c>
      <c r="P790" s="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0" s="16" t="s">
        <v>23</v>
      </c>
      <c r="S790" s="17">
        <v>100</v>
      </c>
      <c r="T790" s="267"/>
    </row>
    <row r="791" spans="1:20" ht="28.5" hidden="1" x14ac:dyDescent="0.25">
      <c r="A791" s="1"/>
      <c r="B791" s="78">
        <v>40102</v>
      </c>
      <c r="C791" s="274" t="s">
        <v>688</v>
      </c>
      <c r="D791" s="275" t="s">
        <v>689</v>
      </c>
      <c r="E791" s="276"/>
      <c r="F791" s="276" t="s">
        <v>22</v>
      </c>
      <c r="G791" s="277">
        <v>1676.59</v>
      </c>
      <c r="H791" s="269">
        <v>19367968</v>
      </c>
      <c r="I791" s="303"/>
      <c r="J791" s="115"/>
      <c r="K791" s="273">
        <v>0</v>
      </c>
      <c r="L791" s="16" t="s">
        <v>23</v>
      </c>
      <c r="M791" s="17">
        <v>100</v>
      </c>
      <c r="N791" s="3" t="s">
        <v>565</v>
      </c>
      <c r="O791" s="3">
        <v>243</v>
      </c>
      <c r="P791" s="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791" s="16" t="s">
        <v>23</v>
      </c>
      <c r="S791" s="17">
        <v>100</v>
      </c>
      <c r="T791" s="267"/>
    </row>
    <row r="792" spans="1:20" ht="41.25" hidden="1" customHeight="1" x14ac:dyDescent="0.25">
      <c r="A792" s="29"/>
      <c r="B792" s="78">
        <v>4011</v>
      </c>
      <c r="C792" s="559">
        <v>4011</v>
      </c>
      <c r="D792" s="587" t="s">
        <v>690</v>
      </c>
      <c r="E792" s="280">
        <v>1</v>
      </c>
      <c r="F792" s="280" t="s">
        <v>662</v>
      </c>
      <c r="G792" s="282">
        <v>5196.66</v>
      </c>
      <c r="H792" s="269">
        <v>60031816</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792" s="16" t="s">
        <v>23</v>
      </c>
      <c r="S792" s="17">
        <v>100</v>
      </c>
      <c r="T792" s="267"/>
    </row>
    <row r="793" spans="1:20" ht="39.75" hidden="1" customHeight="1" x14ac:dyDescent="0.25">
      <c r="A793" s="18">
        <v>4012</v>
      </c>
      <c r="B793" s="78"/>
      <c r="C793" s="560"/>
      <c r="D793" s="588"/>
      <c r="E793" s="19">
        <v>2</v>
      </c>
      <c r="F793" s="19" t="s">
        <v>664</v>
      </c>
      <c r="G793" s="14">
        <v>9551.39</v>
      </c>
      <c r="H793" s="269">
        <v>110337657</v>
      </c>
      <c r="I793" s="285">
        <f>+G793-G792</f>
        <v>4354.7299999999996</v>
      </c>
      <c r="J793" s="115"/>
      <c r="K793" s="273">
        <v>0</v>
      </c>
      <c r="L793" s="16" t="s">
        <v>23</v>
      </c>
      <c r="M793" s="17">
        <v>100</v>
      </c>
      <c r="N793" s="3" t="s">
        <v>565</v>
      </c>
      <c r="O793" s="3"/>
      <c r="P793" s="4"/>
      <c r="Q793" s="108"/>
      <c r="R793" s="4"/>
      <c r="S793" s="2"/>
      <c r="T793" s="267"/>
    </row>
    <row r="794" spans="1:20" ht="36" hidden="1" customHeight="1" thickBot="1" x14ac:dyDescent="0.3">
      <c r="A794" s="18">
        <v>4013</v>
      </c>
      <c r="B794" s="78"/>
      <c r="C794" s="561"/>
      <c r="D794" s="589"/>
      <c r="E794" s="287">
        <v>3</v>
      </c>
      <c r="F794" s="287" t="s">
        <v>666</v>
      </c>
      <c r="G794" s="289">
        <v>14228.04</v>
      </c>
      <c r="H794" s="269">
        <v>164362318</v>
      </c>
      <c r="I794" s="290">
        <f>+G794-G792</f>
        <v>9031.380000000001</v>
      </c>
      <c r="J794" s="115"/>
      <c r="K794" s="273">
        <v>0</v>
      </c>
      <c r="L794" s="16" t="s">
        <v>23</v>
      </c>
      <c r="M794" s="17">
        <v>100</v>
      </c>
      <c r="N794" s="3" t="s">
        <v>565</v>
      </c>
      <c r="O794" s="3"/>
      <c r="P794" s="4"/>
      <c r="Q794" s="108"/>
      <c r="R794" s="4"/>
      <c r="S794" s="2"/>
      <c r="T794" s="267"/>
    </row>
    <row r="795" spans="1:20" ht="28.5" hidden="1" x14ac:dyDescent="0.25">
      <c r="A795" s="1"/>
      <c r="B795" s="78">
        <v>4017</v>
      </c>
      <c r="C795" s="299">
        <v>4017</v>
      </c>
      <c r="D795" s="300" t="s">
        <v>691</v>
      </c>
      <c r="E795" s="291"/>
      <c r="F795" s="291" t="s">
        <v>22</v>
      </c>
      <c r="G795" s="293">
        <v>1206.32</v>
      </c>
      <c r="H795" s="269">
        <v>13935409</v>
      </c>
      <c r="I795" s="223"/>
      <c r="J795" s="115"/>
      <c r="K795" s="273">
        <v>0</v>
      </c>
      <c r="L795" s="16" t="s">
        <v>23</v>
      </c>
      <c r="M795" s="17">
        <v>100</v>
      </c>
      <c r="N795" s="3" t="s">
        <v>565</v>
      </c>
      <c r="O795" s="3">
        <v>5254</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795" s="16" t="s">
        <v>23</v>
      </c>
      <c r="S795" s="17">
        <v>100</v>
      </c>
      <c r="T795" s="267"/>
    </row>
    <row r="796" spans="1:20" s="222" customFormat="1" ht="57" hidden="1" x14ac:dyDescent="0.25">
      <c r="A796" s="229"/>
      <c r="B796" s="236">
        <v>4018</v>
      </c>
      <c r="C796" s="155">
        <v>4018</v>
      </c>
      <c r="D796" s="157" t="s">
        <v>692</v>
      </c>
      <c r="E796" s="140"/>
      <c r="F796" s="140" t="s">
        <v>22</v>
      </c>
      <c r="G796" s="141">
        <v>302.44</v>
      </c>
      <c r="H796" s="269">
        <v>3493787</v>
      </c>
      <c r="I796" s="171"/>
      <c r="J796" s="15"/>
      <c r="K796" s="20">
        <v>0</v>
      </c>
      <c r="L796" s="31" t="s">
        <v>180</v>
      </c>
      <c r="M796" s="32">
        <v>100</v>
      </c>
      <c r="N796" s="33" t="s">
        <v>565</v>
      </c>
      <c r="O796" s="33">
        <v>5258</v>
      </c>
      <c r="P796" s="34"/>
      <c r="Q7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796" s="31" t="s">
        <v>180</v>
      </c>
      <c r="S796" s="32">
        <v>100</v>
      </c>
      <c r="T796" s="267"/>
    </row>
    <row r="797" spans="1:20" ht="28.5" hidden="1" x14ac:dyDescent="0.25">
      <c r="A797" s="1"/>
      <c r="B797" s="78">
        <v>40181</v>
      </c>
      <c r="C797" s="155" t="s">
        <v>693</v>
      </c>
      <c r="D797" s="157" t="s">
        <v>694</v>
      </c>
      <c r="E797" s="140"/>
      <c r="F797" s="140" t="s">
        <v>22</v>
      </c>
      <c r="G797" s="141">
        <v>186.7</v>
      </c>
      <c r="H797" s="269">
        <v>2156758</v>
      </c>
      <c r="I797" s="171"/>
      <c r="J797" s="15"/>
      <c r="K797" s="20">
        <v>0</v>
      </c>
      <c r="L797" s="31" t="s">
        <v>318</v>
      </c>
      <c r="M797" s="32">
        <v>100</v>
      </c>
      <c r="N797" s="33" t="s">
        <v>565</v>
      </c>
      <c r="O797" s="33">
        <v>1746</v>
      </c>
      <c r="P797" s="3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797" s="16" t="s">
        <v>318</v>
      </c>
      <c r="S797" s="32">
        <v>100</v>
      </c>
      <c r="T797" s="267"/>
    </row>
    <row r="798" spans="1:20" s="222" customFormat="1" ht="28.5" hidden="1" x14ac:dyDescent="0.25">
      <c r="A798" s="229"/>
      <c r="B798" s="236">
        <v>40183</v>
      </c>
      <c r="C798" s="155" t="s">
        <v>695</v>
      </c>
      <c r="D798" s="157" t="s">
        <v>696</v>
      </c>
      <c r="E798" s="140"/>
      <c r="F798" s="140" t="s">
        <v>22</v>
      </c>
      <c r="G798" s="141">
        <v>521.63</v>
      </c>
      <c r="H798" s="269">
        <v>6025870</v>
      </c>
      <c r="I798" s="171"/>
      <c r="J798" s="15"/>
      <c r="K798" s="20">
        <v>0</v>
      </c>
      <c r="L798" s="31" t="s">
        <v>318</v>
      </c>
      <c r="M798" s="32">
        <v>100</v>
      </c>
      <c r="N798" s="33" t="s">
        <v>565</v>
      </c>
      <c r="O798" s="33">
        <v>1746</v>
      </c>
      <c r="P798" s="34"/>
      <c r="Q7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798" s="31" t="s">
        <v>318</v>
      </c>
      <c r="S798" s="32">
        <v>100</v>
      </c>
      <c r="T798" s="267"/>
    </row>
    <row r="799" spans="1:20" ht="28.5" hidden="1" x14ac:dyDescent="0.25">
      <c r="A799" s="1"/>
      <c r="B799" s="78">
        <v>40231</v>
      </c>
      <c r="C799" s="155" t="s">
        <v>697</v>
      </c>
      <c r="D799" s="157" t="s">
        <v>698</v>
      </c>
      <c r="E799" s="140"/>
      <c r="F799" s="140" t="s">
        <v>22</v>
      </c>
      <c r="G799" s="141">
        <v>309.44</v>
      </c>
      <c r="H799" s="269">
        <v>3574651</v>
      </c>
      <c r="I799" s="171"/>
      <c r="J799" s="15"/>
      <c r="K799" s="20">
        <v>0</v>
      </c>
      <c r="L799" s="31" t="s">
        <v>318</v>
      </c>
      <c r="M799" s="32">
        <v>100</v>
      </c>
      <c r="N799" s="33" t="s">
        <v>565</v>
      </c>
      <c r="O799" s="33">
        <v>261</v>
      </c>
      <c r="P799" s="3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799" s="16" t="s">
        <v>318</v>
      </c>
      <c r="S799" s="32">
        <v>100</v>
      </c>
      <c r="T799" s="267"/>
    </row>
    <row r="800" spans="1:20" ht="42.75" hidden="1" x14ac:dyDescent="0.25">
      <c r="A800" s="1"/>
      <c r="B800" s="78">
        <v>40232</v>
      </c>
      <c r="C800" s="155" t="s">
        <v>699</v>
      </c>
      <c r="D800" s="157" t="s">
        <v>700</v>
      </c>
      <c r="E800" s="140"/>
      <c r="F800" s="140" t="s">
        <v>22</v>
      </c>
      <c r="G800" s="141">
        <v>423.65</v>
      </c>
      <c r="H800" s="269">
        <v>4894005</v>
      </c>
      <c r="I800" s="171"/>
      <c r="J800" s="15"/>
      <c r="K800" s="20">
        <v>0</v>
      </c>
      <c r="L800" s="31" t="s">
        <v>318</v>
      </c>
      <c r="M800" s="32">
        <v>100</v>
      </c>
      <c r="N800" s="33" t="s">
        <v>565</v>
      </c>
      <c r="O800" s="33">
        <v>404</v>
      </c>
      <c r="P800" s="3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0" s="16" t="s">
        <v>318</v>
      </c>
      <c r="S800" s="32">
        <v>100</v>
      </c>
      <c r="T800" s="267"/>
    </row>
    <row r="801" spans="1:20" s="222" customFormat="1" ht="69" hidden="1" customHeight="1" x14ac:dyDescent="0.25">
      <c r="A801" s="229"/>
      <c r="B801" s="236">
        <v>40233</v>
      </c>
      <c r="C801" s="155" t="s">
        <v>701</v>
      </c>
      <c r="D801" s="157" t="s">
        <v>702</v>
      </c>
      <c r="E801" s="140"/>
      <c r="F801" s="140" t="s">
        <v>22</v>
      </c>
      <c r="G801" s="141">
        <v>337.22</v>
      </c>
      <c r="H801" s="269">
        <v>3895565</v>
      </c>
      <c r="I801" s="171"/>
      <c r="J801" s="15"/>
      <c r="K801" s="20">
        <v>0</v>
      </c>
      <c r="L801" s="31" t="s">
        <v>318</v>
      </c>
      <c r="M801" s="32">
        <v>100</v>
      </c>
      <c r="N801" s="33" t="s">
        <v>565</v>
      </c>
      <c r="O801" s="33">
        <v>259</v>
      </c>
      <c r="P801" s="34"/>
      <c r="Q8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01" s="31" t="s">
        <v>318</v>
      </c>
      <c r="S801" s="32">
        <v>100</v>
      </c>
      <c r="T801" s="267"/>
    </row>
    <row r="802" spans="1:20" hidden="1" x14ac:dyDescent="0.25">
      <c r="A802" s="1"/>
      <c r="B802" s="78">
        <v>40234</v>
      </c>
      <c r="C802" s="155" t="s">
        <v>703</v>
      </c>
      <c r="D802" s="157" t="s">
        <v>704</v>
      </c>
      <c r="E802" s="140"/>
      <c r="F802" s="140" t="s">
        <v>22</v>
      </c>
      <c r="G802" s="141">
        <v>539.52</v>
      </c>
      <c r="H802" s="269">
        <v>6232535</v>
      </c>
      <c r="I802" s="171"/>
      <c r="J802" s="15"/>
      <c r="K802" s="20">
        <v>0</v>
      </c>
      <c r="L802" s="31" t="s">
        <v>318</v>
      </c>
      <c r="M802" s="32">
        <v>100</v>
      </c>
      <c r="N802" s="33" t="s">
        <v>565</v>
      </c>
      <c r="O802" s="33">
        <v>947</v>
      </c>
      <c r="P802" s="3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02" s="16" t="s">
        <v>318</v>
      </c>
      <c r="S802" s="32">
        <v>100</v>
      </c>
      <c r="T802" s="267"/>
    </row>
    <row r="803" spans="1:20" ht="28.5" hidden="1" x14ac:dyDescent="0.25">
      <c r="A803" s="1"/>
      <c r="B803" s="78">
        <v>4024</v>
      </c>
      <c r="C803" s="155">
        <v>4024</v>
      </c>
      <c r="D803" s="157" t="s">
        <v>705</v>
      </c>
      <c r="E803" s="140"/>
      <c r="F803" s="140" t="s">
        <v>22</v>
      </c>
      <c r="G803" s="141">
        <v>972.08</v>
      </c>
      <c r="H803" s="269">
        <v>11229468</v>
      </c>
      <c r="I803" s="171"/>
      <c r="J803" s="15"/>
      <c r="K803" s="20">
        <v>0</v>
      </c>
      <c r="L803" s="31" t="s">
        <v>180</v>
      </c>
      <c r="M803" s="32">
        <v>100</v>
      </c>
      <c r="N803" s="33" t="s">
        <v>565</v>
      </c>
      <c r="O803" s="33">
        <v>406</v>
      </c>
      <c r="P803" s="34"/>
      <c r="Q8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03" s="16" t="s">
        <v>180</v>
      </c>
      <c r="S803" s="32">
        <v>100</v>
      </c>
      <c r="T803" s="267"/>
    </row>
    <row r="804" spans="1:20" ht="28.5" hidden="1" x14ac:dyDescent="0.25">
      <c r="A804" s="1"/>
      <c r="B804" s="78">
        <v>40251</v>
      </c>
      <c r="C804" s="155" t="s">
        <v>706</v>
      </c>
      <c r="D804" s="157" t="s">
        <v>707</v>
      </c>
      <c r="E804" s="140"/>
      <c r="F804" s="140" t="s">
        <v>22</v>
      </c>
      <c r="G804" s="141">
        <v>1494.05</v>
      </c>
      <c r="H804" s="269">
        <v>17259266</v>
      </c>
      <c r="I804" s="171"/>
      <c r="J804" s="15"/>
      <c r="K804" s="20">
        <v>0</v>
      </c>
      <c r="L804" s="31" t="s">
        <v>23</v>
      </c>
      <c r="M804" s="32">
        <v>100</v>
      </c>
      <c r="N804" s="33" t="s">
        <v>565</v>
      </c>
      <c r="O804" s="33">
        <v>191</v>
      </c>
      <c r="P804" s="3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04" s="16" t="s">
        <v>23</v>
      </c>
      <c r="S804" s="32">
        <v>100</v>
      </c>
      <c r="T804" s="267"/>
    </row>
    <row r="805" spans="1:20" ht="28.5" hidden="1" x14ac:dyDescent="0.25">
      <c r="A805" s="149"/>
      <c r="B805" s="143">
        <v>40252</v>
      </c>
      <c r="C805" s="155" t="s">
        <v>708</v>
      </c>
      <c r="D805" s="157" t="s">
        <v>709</v>
      </c>
      <c r="E805" s="111"/>
      <c r="F805" s="140" t="s">
        <v>22</v>
      </c>
      <c r="G805" s="141">
        <v>403.3</v>
      </c>
      <c r="H805" s="269">
        <v>4658922</v>
      </c>
      <c r="I805" s="171"/>
      <c r="J805" s="15"/>
      <c r="K805" s="20">
        <v>0</v>
      </c>
      <c r="L805" s="31" t="s">
        <v>23</v>
      </c>
      <c r="M805" s="32">
        <v>100</v>
      </c>
      <c r="N805" s="33" t="s">
        <v>565</v>
      </c>
      <c r="O805" s="33">
        <v>191</v>
      </c>
      <c r="P805" s="34"/>
      <c r="Q8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05" s="16" t="s">
        <v>23</v>
      </c>
      <c r="S805" s="32">
        <v>100</v>
      </c>
      <c r="T805" s="267"/>
    </row>
    <row r="806" spans="1:20" hidden="1" x14ac:dyDescent="0.25">
      <c r="A806" s="1"/>
      <c r="B806" s="119">
        <v>40253</v>
      </c>
      <c r="C806" s="155" t="s">
        <v>710</v>
      </c>
      <c r="D806" s="157" t="s">
        <v>711</v>
      </c>
      <c r="E806" s="140"/>
      <c r="F806" s="140" t="s">
        <v>22</v>
      </c>
      <c r="G806" s="141">
        <v>496.64</v>
      </c>
      <c r="H806" s="269">
        <v>5737185</v>
      </c>
      <c r="I806" s="171"/>
      <c r="J806" s="15"/>
      <c r="K806" s="20">
        <v>0</v>
      </c>
      <c r="L806" s="31" t="s">
        <v>23</v>
      </c>
      <c r="M806" s="32">
        <v>100</v>
      </c>
      <c r="N806" s="33" t="s">
        <v>565</v>
      </c>
      <c r="O806" s="33">
        <v>191</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06" s="16" t="s">
        <v>23</v>
      </c>
      <c r="S806" s="32">
        <v>100</v>
      </c>
      <c r="T806" s="267"/>
    </row>
    <row r="807" spans="1:20" ht="156.75" hidden="1" x14ac:dyDescent="0.25">
      <c r="A807" s="29">
        <v>4022</v>
      </c>
      <c r="B807" s="78">
        <v>4026</v>
      </c>
      <c r="C807" s="155">
        <v>4026</v>
      </c>
      <c r="D807" s="157" t="s">
        <v>712</v>
      </c>
      <c r="E807" s="140"/>
      <c r="F807" s="140" t="s">
        <v>22</v>
      </c>
      <c r="G807" s="141">
        <v>38.93</v>
      </c>
      <c r="H807" s="269">
        <v>449719</v>
      </c>
      <c r="I807" s="171"/>
      <c r="J807" s="15"/>
      <c r="K807" s="20">
        <v>0</v>
      </c>
      <c r="L807" s="51" t="s">
        <v>713</v>
      </c>
      <c r="M807" s="32">
        <v>100</v>
      </c>
      <c r="N807" s="33" t="s">
        <v>565</v>
      </c>
      <c r="O807" s="33">
        <v>1243</v>
      </c>
      <c r="P807" s="34"/>
      <c r="Q8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07" s="25" t="s">
        <v>713</v>
      </c>
      <c r="S807" s="32">
        <v>100</v>
      </c>
      <c r="T807" s="267"/>
    </row>
    <row r="808" spans="1:20" ht="28.5" hidden="1" x14ac:dyDescent="0.25">
      <c r="A808" s="1"/>
      <c r="B808" s="78">
        <v>4027</v>
      </c>
      <c r="C808" s="155">
        <v>4027</v>
      </c>
      <c r="D808" s="157" t="s">
        <v>714</v>
      </c>
      <c r="E808" s="140"/>
      <c r="F808" s="140" t="s">
        <v>22</v>
      </c>
      <c r="G808" s="141">
        <v>38.93</v>
      </c>
      <c r="H808" s="269">
        <v>449719</v>
      </c>
      <c r="I808" s="171"/>
      <c r="J808" s="15"/>
      <c r="K808" s="20">
        <v>0</v>
      </c>
      <c r="L808" s="31" t="s">
        <v>180</v>
      </c>
      <c r="M808" s="32">
        <v>100</v>
      </c>
      <c r="N808" s="33" t="s">
        <v>565</v>
      </c>
      <c r="O808" s="33">
        <v>1243</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08" s="16" t="s">
        <v>180</v>
      </c>
      <c r="S808" s="32">
        <v>100</v>
      </c>
      <c r="T808" s="267"/>
    </row>
    <row r="809" spans="1:20" ht="29.25" hidden="1" x14ac:dyDescent="0.25">
      <c r="A809" s="1"/>
      <c r="B809" s="143">
        <v>4028</v>
      </c>
      <c r="C809" s="166">
        <v>4028</v>
      </c>
      <c r="D809" s="167" t="s">
        <v>715</v>
      </c>
      <c r="E809" s="140"/>
      <c r="F809" s="140" t="s">
        <v>22</v>
      </c>
      <c r="G809" s="141">
        <v>49.54</v>
      </c>
      <c r="H809" s="269">
        <v>572286</v>
      </c>
      <c r="I809" s="171"/>
      <c r="J809" s="15"/>
      <c r="K809" s="20">
        <v>0</v>
      </c>
      <c r="L809" s="31" t="s">
        <v>318</v>
      </c>
      <c r="M809" s="32">
        <v>100</v>
      </c>
      <c r="N809" s="33" t="s">
        <v>565</v>
      </c>
      <c r="O809" s="33">
        <v>1243</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09" s="16" t="s">
        <v>318</v>
      </c>
      <c r="S809" s="32">
        <v>100</v>
      </c>
      <c r="T809" s="267"/>
    </row>
    <row r="810" spans="1:20" ht="71.25" hidden="1" x14ac:dyDescent="0.25">
      <c r="A810" s="1"/>
      <c r="B810" s="78">
        <v>4029</v>
      </c>
      <c r="C810" s="18">
        <v>4029</v>
      </c>
      <c r="D810" s="84" t="s">
        <v>716</v>
      </c>
      <c r="E810" s="19"/>
      <c r="F810" s="19" t="s">
        <v>22</v>
      </c>
      <c r="G810" s="14">
        <v>778.26</v>
      </c>
      <c r="H810" s="269">
        <v>8990460</v>
      </c>
      <c r="I810" s="224"/>
      <c r="J810" s="115"/>
      <c r="K810" s="273">
        <v>0</v>
      </c>
      <c r="L810" s="16" t="s">
        <v>186</v>
      </c>
      <c r="M810" s="17">
        <v>100</v>
      </c>
      <c r="N810" s="3" t="s">
        <v>565</v>
      </c>
      <c r="O810" s="3">
        <v>419</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0" s="16" t="s">
        <v>186</v>
      </c>
      <c r="S810" s="17">
        <v>100</v>
      </c>
      <c r="T810" s="267"/>
    </row>
    <row r="811" spans="1:20" ht="57" hidden="1" x14ac:dyDescent="0.25">
      <c r="A811" s="1"/>
      <c r="B811" s="78">
        <v>4030</v>
      </c>
      <c r="C811" s="152">
        <v>4030</v>
      </c>
      <c r="D811" s="165" t="s">
        <v>717</v>
      </c>
      <c r="E811" s="150"/>
      <c r="F811" s="150" t="s">
        <v>22</v>
      </c>
      <c r="G811" s="158">
        <v>924.2</v>
      </c>
      <c r="H811" s="269">
        <v>10676358</v>
      </c>
      <c r="I811" s="172"/>
      <c r="J811" s="15"/>
      <c r="K811" s="20">
        <v>0</v>
      </c>
      <c r="L811" s="31" t="s">
        <v>186</v>
      </c>
      <c r="M811" s="32">
        <v>100</v>
      </c>
      <c r="N811" s="33" t="s">
        <v>565</v>
      </c>
      <c r="O811" s="33">
        <v>950</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11" s="16" t="s">
        <v>186</v>
      </c>
      <c r="S811" s="32">
        <v>100</v>
      </c>
      <c r="T811" s="267"/>
    </row>
    <row r="812" spans="1:20" ht="36.75" hidden="1" customHeight="1" x14ac:dyDescent="0.25">
      <c r="A812" s="29"/>
      <c r="B812" s="78">
        <v>40301</v>
      </c>
      <c r="C812" s="519" t="s">
        <v>718</v>
      </c>
      <c r="D812" s="527" t="s">
        <v>719</v>
      </c>
      <c r="E812" s="161">
        <v>1</v>
      </c>
      <c r="F812" s="161" t="s">
        <v>720</v>
      </c>
      <c r="G812" s="162">
        <v>1767.35</v>
      </c>
      <c r="H812" s="269">
        <v>20416427</v>
      </c>
      <c r="I812" s="175"/>
      <c r="J812" s="15"/>
      <c r="K812" s="20">
        <v>0</v>
      </c>
      <c r="L812" s="31" t="s">
        <v>186</v>
      </c>
      <c r="M812" s="32">
        <v>100</v>
      </c>
      <c r="N812" s="33" t="s">
        <v>565</v>
      </c>
      <c r="O812" s="33">
        <v>1783</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12" s="16" t="s">
        <v>186</v>
      </c>
      <c r="S812" s="32">
        <v>100</v>
      </c>
      <c r="T812" s="267"/>
    </row>
    <row r="813" spans="1:20" ht="31.5" hidden="1" customHeight="1" x14ac:dyDescent="0.25">
      <c r="A813" s="18" t="s">
        <v>721</v>
      </c>
      <c r="B813" s="78"/>
      <c r="C813" s="523"/>
      <c r="D813" s="528"/>
      <c r="E813" s="140">
        <v>2</v>
      </c>
      <c r="F813" s="140" t="s">
        <v>722</v>
      </c>
      <c r="G813" s="141">
        <v>2423.21</v>
      </c>
      <c r="H813" s="269">
        <v>27992922</v>
      </c>
      <c r="I813" s="184">
        <f>+G813-G812</f>
        <v>655.86000000000013</v>
      </c>
      <c r="J813" s="91"/>
      <c r="K813" s="20">
        <v>0</v>
      </c>
      <c r="L813" s="31" t="s">
        <v>186</v>
      </c>
      <c r="M813" s="32">
        <v>100</v>
      </c>
      <c r="N813" s="33" t="s">
        <v>565</v>
      </c>
      <c r="O813" s="33"/>
      <c r="P813" s="34"/>
      <c r="Q813" s="108"/>
      <c r="R813" s="4"/>
      <c r="S813" s="38"/>
      <c r="T813" s="267"/>
    </row>
    <row r="814" spans="1:20" ht="37.5" hidden="1" customHeight="1" thickBot="1" x14ac:dyDescent="0.3">
      <c r="A814" s="18" t="s">
        <v>723</v>
      </c>
      <c r="B814" s="78"/>
      <c r="C814" s="520"/>
      <c r="D814" s="529"/>
      <c r="E814" s="163">
        <v>3</v>
      </c>
      <c r="F814" s="163" t="s">
        <v>724</v>
      </c>
      <c r="G814" s="164">
        <v>3352.88</v>
      </c>
      <c r="H814" s="269">
        <v>38732470</v>
      </c>
      <c r="I814" s="185">
        <f>+G814-G812</f>
        <v>1585.5300000000002</v>
      </c>
      <c r="J814" s="91"/>
      <c r="K814" s="20">
        <v>0</v>
      </c>
      <c r="L814" s="31" t="s">
        <v>186</v>
      </c>
      <c r="M814" s="32">
        <v>100</v>
      </c>
      <c r="N814" s="33" t="s">
        <v>565</v>
      </c>
      <c r="O814" s="33"/>
      <c r="P814" s="34"/>
      <c r="Q814" s="108"/>
      <c r="R814" s="4"/>
      <c r="S814" s="38"/>
      <c r="T814" s="267"/>
    </row>
    <row r="815" spans="1:20" ht="38.25" hidden="1" customHeight="1" x14ac:dyDescent="0.25">
      <c r="A815" s="29"/>
      <c r="B815" s="78">
        <v>4031</v>
      </c>
      <c r="C815" s="559">
        <v>4031</v>
      </c>
      <c r="D815" s="562" t="s">
        <v>725</v>
      </c>
      <c r="E815" s="280">
        <v>1</v>
      </c>
      <c r="F815" s="280" t="s">
        <v>662</v>
      </c>
      <c r="G815" s="282">
        <v>3388.97</v>
      </c>
      <c r="H815" s="269">
        <v>39149381</v>
      </c>
      <c r="I815" s="223"/>
      <c r="J815" s="115"/>
      <c r="K815" s="273">
        <v>0</v>
      </c>
      <c r="L815" s="16" t="s">
        <v>23</v>
      </c>
      <c r="M815" s="17">
        <v>100</v>
      </c>
      <c r="N815" s="3" t="s">
        <v>565</v>
      </c>
      <c r="O815" s="3">
        <v>5254</v>
      </c>
      <c r="P815" s="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15" s="16" t="s">
        <v>23</v>
      </c>
      <c r="S815" s="17">
        <v>100</v>
      </c>
      <c r="T815" s="267"/>
    </row>
    <row r="816" spans="1:20" ht="38.25" hidden="1" customHeight="1" x14ac:dyDescent="0.25">
      <c r="A816" s="18">
        <v>4032</v>
      </c>
      <c r="B816" s="78"/>
      <c r="C816" s="560"/>
      <c r="D816" s="563"/>
      <c r="E816" s="19">
        <v>2</v>
      </c>
      <c r="F816" s="19" t="s">
        <v>664</v>
      </c>
      <c r="G816" s="14">
        <v>6473.73</v>
      </c>
      <c r="H816" s="269">
        <v>74784529</v>
      </c>
      <c r="I816" s="224">
        <f>+G816-G815</f>
        <v>3084.7599999999998</v>
      </c>
      <c r="J816" s="304"/>
      <c r="K816" s="273">
        <v>0</v>
      </c>
      <c r="L816" s="16" t="s">
        <v>23</v>
      </c>
      <c r="M816" s="17">
        <v>100</v>
      </c>
      <c r="N816" s="3" t="s">
        <v>565</v>
      </c>
      <c r="O816" s="3"/>
      <c r="P816" s="4"/>
      <c r="Q816" s="108"/>
      <c r="R816" s="4"/>
      <c r="S816" s="2"/>
      <c r="T816" s="267"/>
    </row>
    <row r="817" spans="1:20" ht="38.25" hidden="1" customHeight="1" thickBot="1" x14ac:dyDescent="0.3">
      <c r="A817" s="18">
        <v>4033</v>
      </c>
      <c r="B817" s="78"/>
      <c r="C817" s="561"/>
      <c r="D817" s="564"/>
      <c r="E817" s="287">
        <v>3</v>
      </c>
      <c r="F817" s="287" t="s">
        <v>666</v>
      </c>
      <c r="G817" s="289">
        <v>8575.0300000000007</v>
      </c>
      <c r="H817" s="269">
        <v>99058747</v>
      </c>
      <c r="I817" s="224">
        <f>+G817-G815</f>
        <v>5186.0600000000013</v>
      </c>
      <c r="J817" s="304"/>
      <c r="K817" s="273">
        <v>0</v>
      </c>
      <c r="L817" s="16" t="s">
        <v>23</v>
      </c>
      <c r="M817" s="17">
        <v>100</v>
      </c>
      <c r="N817" s="3" t="s">
        <v>565</v>
      </c>
      <c r="O817" s="3"/>
      <c r="P817" s="4"/>
      <c r="Q817" s="108"/>
      <c r="R817" s="4"/>
      <c r="S817" s="2"/>
      <c r="T817" s="267"/>
    </row>
    <row r="818" spans="1:20" ht="56.25" hidden="1" customHeight="1" x14ac:dyDescent="0.25">
      <c r="A818" s="1"/>
      <c r="B818" s="78">
        <v>4035</v>
      </c>
      <c r="C818" s="299">
        <v>4035</v>
      </c>
      <c r="D818" s="300" t="s">
        <v>726</v>
      </c>
      <c r="E818" s="291"/>
      <c r="F818" s="291" t="s">
        <v>22</v>
      </c>
      <c r="G818" s="293">
        <v>1185.08</v>
      </c>
      <c r="H818" s="269">
        <v>13690044</v>
      </c>
      <c r="I818" s="224"/>
      <c r="J818" s="115"/>
      <c r="K818" s="273">
        <v>0</v>
      </c>
      <c r="L818" s="16" t="s">
        <v>23</v>
      </c>
      <c r="M818" s="17">
        <v>100</v>
      </c>
      <c r="N818" s="3" t="s">
        <v>565</v>
      </c>
      <c r="O818" s="3">
        <v>5254</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18" s="16" t="s">
        <v>23</v>
      </c>
      <c r="S818" s="17">
        <v>100</v>
      </c>
      <c r="T818" s="267"/>
    </row>
    <row r="819" spans="1:20" ht="42.75" hidden="1" x14ac:dyDescent="0.25">
      <c r="A819" s="1"/>
      <c r="B819" s="78">
        <v>4036</v>
      </c>
      <c r="C819" s="18">
        <v>4036</v>
      </c>
      <c r="D819" s="84" t="s">
        <v>727</v>
      </c>
      <c r="E819" s="19"/>
      <c r="F819" s="19" t="s">
        <v>22</v>
      </c>
      <c r="G819" s="14">
        <v>1393.79</v>
      </c>
      <c r="H819" s="269">
        <v>16101062</v>
      </c>
      <c r="I819" s="224"/>
      <c r="J819" s="115"/>
      <c r="K819" s="273">
        <v>0</v>
      </c>
      <c r="L819" s="16" t="s">
        <v>23</v>
      </c>
      <c r="M819" s="17">
        <v>100</v>
      </c>
      <c r="N819" s="3" t="s">
        <v>565</v>
      </c>
      <c r="O819" s="3">
        <v>243</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19" s="16" t="s">
        <v>23</v>
      </c>
      <c r="S819" s="17">
        <v>100</v>
      </c>
      <c r="T819" s="267"/>
    </row>
    <row r="820" spans="1:20" ht="42.75" hidden="1" x14ac:dyDescent="0.25">
      <c r="A820" s="1"/>
      <c r="B820" s="78">
        <v>4037</v>
      </c>
      <c r="C820" s="18">
        <v>4037</v>
      </c>
      <c r="D820" s="84" t="s">
        <v>728</v>
      </c>
      <c r="E820" s="19"/>
      <c r="F820" s="19" t="s">
        <v>22</v>
      </c>
      <c r="G820" s="14">
        <v>834.88</v>
      </c>
      <c r="H820" s="269">
        <v>9644534</v>
      </c>
      <c r="I820" s="224"/>
      <c r="J820" s="115"/>
      <c r="K820" s="273">
        <v>0</v>
      </c>
      <c r="L820" s="16" t="s">
        <v>23</v>
      </c>
      <c r="M820" s="17">
        <v>100</v>
      </c>
      <c r="N820" s="3" t="s">
        <v>565</v>
      </c>
      <c r="O820" s="3">
        <v>5254</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0" s="16" t="s">
        <v>23</v>
      </c>
      <c r="S820" s="17">
        <v>100</v>
      </c>
      <c r="T820" s="267"/>
    </row>
    <row r="821" spans="1:20" ht="42.75" hidden="1" x14ac:dyDescent="0.25">
      <c r="A821" s="1"/>
      <c r="B821" s="78">
        <v>4038</v>
      </c>
      <c r="C821" s="18">
        <v>4038</v>
      </c>
      <c r="D821" s="84" t="s">
        <v>729</v>
      </c>
      <c r="E821" s="19"/>
      <c r="F821" s="19" t="s">
        <v>22</v>
      </c>
      <c r="G821" s="14">
        <v>778.26</v>
      </c>
      <c r="H821" s="269">
        <v>8990460</v>
      </c>
      <c r="I821" s="224"/>
      <c r="J821" s="115"/>
      <c r="K821" s="273">
        <v>0</v>
      </c>
      <c r="L821" s="16" t="s">
        <v>23</v>
      </c>
      <c r="M821" s="17">
        <v>100</v>
      </c>
      <c r="N821" s="3" t="s">
        <v>565</v>
      </c>
      <c r="O821" s="3">
        <v>243</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21" s="16" t="s">
        <v>23</v>
      </c>
      <c r="S821" s="17">
        <v>100</v>
      </c>
      <c r="T821" s="267"/>
    </row>
    <row r="822" spans="1:20" ht="38.25" hidden="1" customHeight="1" thickBot="1" x14ac:dyDescent="0.3">
      <c r="A822" s="1"/>
      <c r="B822" s="78">
        <v>4039</v>
      </c>
      <c r="C822" s="274">
        <v>4039</v>
      </c>
      <c r="D822" s="275" t="s">
        <v>730</v>
      </c>
      <c r="E822" s="276"/>
      <c r="F822" s="276" t="s">
        <v>22</v>
      </c>
      <c r="G822" s="277">
        <v>619.09</v>
      </c>
      <c r="H822" s="269">
        <v>7151728</v>
      </c>
      <c r="I822" s="303"/>
      <c r="J822" s="115"/>
      <c r="K822" s="273">
        <v>0</v>
      </c>
      <c r="L822" s="16" t="s">
        <v>23</v>
      </c>
      <c r="M822" s="17">
        <v>100</v>
      </c>
      <c r="N822" s="3" t="s">
        <v>565</v>
      </c>
      <c r="O822" s="3">
        <v>5254</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22" s="16" t="s">
        <v>23</v>
      </c>
      <c r="S822" s="17">
        <v>100</v>
      </c>
      <c r="T822" s="267"/>
    </row>
    <row r="823" spans="1:20" ht="41.25" hidden="1" customHeight="1" x14ac:dyDescent="0.25">
      <c r="A823" s="29"/>
      <c r="B823" s="78" t="e">
        <v>#REF!</v>
      </c>
      <c r="C823" s="559">
        <v>4040</v>
      </c>
      <c r="D823" s="562" t="s">
        <v>731</v>
      </c>
      <c r="E823" s="280">
        <v>1</v>
      </c>
      <c r="F823" s="280" t="s">
        <v>660</v>
      </c>
      <c r="G823" s="282">
        <v>1422.07</v>
      </c>
      <c r="H823" s="269">
        <v>16427753</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23" s="16" t="s">
        <v>23</v>
      </c>
      <c r="S823" s="17">
        <v>100</v>
      </c>
      <c r="T823" s="267"/>
    </row>
    <row r="824" spans="1:20" ht="41.25" hidden="1" customHeight="1" x14ac:dyDescent="0.25">
      <c r="A824" s="18" t="s">
        <v>732</v>
      </c>
      <c r="B824" s="78"/>
      <c r="C824" s="560"/>
      <c r="D824" s="563"/>
      <c r="E824" s="19">
        <v>2</v>
      </c>
      <c r="F824" s="19" t="s">
        <v>662</v>
      </c>
      <c r="G824" s="14">
        <v>1983.74</v>
      </c>
      <c r="H824" s="269">
        <v>22916164</v>
      </c>
      <c r="I824" s="285">
        <f>+G824-G823</f>
        <v>561.67000000000007</v>
      </c>
      <c r="J824" s="304"/>
      <c r="K824" s="273">
        <v>0</v>
      </c>
      <c r="L824" s="16" t="s">
        <v>23</v>
      </c>
      <c r="M824" s="17">
        <v>100</v>
      </c>
      <c r="N824" s="3" t="s">
        <v>565</v>
      </c>
      <c r="O824" s="3"/>
      <c r="P824" s="4"/>
      <c r="Q824" s="108"/>
      <c r="R824" s="4"/>
      <c r="S824" s="2"/>
      <c r="T824" s="267"/>
    </row>
    <row r="825" spans="1:20" ht="41.25" hidden="1" customHeight="1" x14ac:dyDescent="0.25">
      <c r="A825" s="18" t="s">
        <v>733</v>
      </c>
      <c r="B825" s="78"/>
      <c r="C825" s="560"/>
      <c r="D825" s="563"/>
      <c r="E825" s="19">
        <v>3</v>
      </c>
      <c r="F825" s="19" t="s">
        <v>664</v>
      </c>
      <c r="G825" s="14">
        <v>3249.4</v>
      </c>
      <c r="H825" s="269">
        <v>37537069</v>
      </c>
      <c r="I825" s="285">
        <f>+G825-G823</f>
        <v>1827.3300000000002</v>
      </c>
      <c r="J825" s="304"/>
      <c r="K825" s="273">
        <v>0</v>
      </c>
      <c r="L825" s="16" t="s">
        <v>23</v>
      </c>
      <c r="M825" s="17">
        <v>100</v>
      </c>
      <c r="N825" s="3" t="s">
        <v>565</v>
      </c>
      <c r="O825" s="3"/>
      <c r="P825" s="4"/>
      <c r="Q825" s="108"/>
      <c r="R825" s="4"/>
      <c r="S825" s="2"/>
      <c r="T825" s="267"/>
    </row>
    <row r="826" spans="1:20" ht="41.25" hidden="1" customHeight="1" thickBot="1" x14ac:dyDescent="0.3">
      <c r="A826" s="18" t="s">
        <v>734</v>
      </c>
      <c r="B826" s="78"/>
      <c r="C826" s="561"/>
      <c r="D826" s="564"/>
      <c r="E826" s="287">
        <v>4</v>
      </c>
      <c r="F826" s="287" t="s">
        <v>666</v>
      </c>
      <c r="G826" s="289">
        <v>5861.68</v>
      </c>
      <c r="H826" s="269">
        <v>67714127</v>
      </c>
      <c r="I826" s="290">
        <f>+G826-G823</f>
        <v>4439.6100000000006</v>
      </c>
      <c r="J826" s="304"/>
      <c r="K826" s="273">
        <v>0</v>
      </c>
      <c r="L826" s="16" t="s">
        <v>23</v>
      </c>
      <c r="M826" s="17">
        <v>100</v>
      </c>
      <c r="N826" s="3" t="s">
        <v>565</v>
      </c>
      <c r="O826" s="3"/>
      <c r="P826" s="4"/>
      <c r="Q826" s="108"/>
      <c r="R826" s="4"/>
      <c r="S826" s="2"/>
      <c r="T826" s="267"/>
    </row>
    <row r="827" spans="1:20" ht="38.25" hidden="1" customHeight="1" x14ac:dyDescent="0.25">
      <c r="A827" s="29"/>
      <c r="B827" s="78" t="e">
        <v>#REF!</v>
      </c>
      <c r="C827" s="559">
        <v>4041</v>
      </c>
      <c r="D827" s="562" t="s">
        <v>735</v>
      </c>
      <c r="E827" s="280">
        <v>1</v>
      </c>
      <c r="F827" s="280" t="s">
        <v>660</v>
      </c>
      <c r="G827" s="282">
        <v>930.39</v>
      </c>
      <c r="H827" s="269">
        <v>10747865</v>
      </c>
      <c r="I827" s="283"/>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27" s="16" t="s">
        <v>23</v>
      </c>
      <c r="S827" s="17">
        <v>100</v>
      </c>
      <c r="T827" s="267"/>
    </row>
    <row r="828" spans="1:20" ht="38.25" hidden="1" customHeight="1" x14ac:dyDescent="0.25">
      <c r="A828" s="18" t="s">
        <v>736</v>
      </c>
      <c r="B828" s="78"/>
      <c r="C828" s="560"/>
      <c r="D828" s="563"/>
      <c r="E828" s="19">
        <v>2</v>
      </c>
      <c r="F828" s="19" t="s">
        <v>662</v>
      </c>
      <c r="G828" s="14">
        <v>1719.81</v>
      </c>
      <c r="H828" s="269">
        <v>19867245</v>
      </c>
      <c r="I828" s="285">
        <f>+G828-G827</f>
        <v>789.42</v>
      </c>
      <c r="J828" s="304"/>
      <c r="K828" s="273">
        <v>0</v>
      </c>
      <c r="L828" s="16" t="s">
        <v>23</v>
      </c>
      <c r="M828" s="17">
        <v>100</v>
      </c>
      <c r="N828" s="3" t="s">
        <v>565</v>
      </c>
      <c r="O828" s="3"/>
      <c r="P828" s="4"/>
      <c r="Q828" s="108"/>
      <c r="R828" s="4"/>
      <c r="S828" s="2"/>
      <c r="T828" s="267"/>
    </row>
    <row r="829" spans="1:20" ht="38.25" hidden="1" customHeight="1" x14ac:dyDescent="0.25">
      <c r="A829" s="18" t="s">
        <v>737</v>
      </c>
      <c r="B829" s="78"/>
      <c r="C829" s="560"/>
      <c r="D829" s="563"/>
      <c r="E829" s="19">
        <v>3</v>
      </c>
      <c r="F829" s="19" t="s">
        <v>664</v>
      </c>
      <c r="G829" s="14">
        <v>2899.28</v>
      </c>
      <c r="H829" s="269">
        <v>33492483</v>
      </c>
      <c r="I829" s="285">
        <f>+G829-G827</f>
        <v>1968.8900000000003</v>
      </c>
      <c r="J829" s="304"/>
      <c r="K829" s="273">
        <v>0</v>
      </c>
      <c r="L829" s="16" t="s">
        <v>23</v>
      </c>
      <c r="M829" s="17">
        <v>100</v>
      </c>
      <c r="N829" s="3" t="s">
        <v>565</v>
      </c>
      <c r="O829" s="3"/>
      <c r="P829" s="4"/>
      <c r="Q829" s="108"/>
      <c r="R829" s="4"/>
      <c r="S829" s="2"/>
      <c r="T829" s="267"/>
    </row>
    <row r="830" spans="1:20" ht="38.25" hidden="1" customHeight="1" thickBot="1" x14ac:dyDescent="0.3">
      <c r="A830" s="18" t="s">
        <v>738</v>
      </c>
      <c r="B830" s="78"/>
      <c r="C830" s="561"/>
      <c r="D830" s="564"/>
      <c r="E830" s="287">
        <v>4</v>
      </c>
      <c r="F830" s="287" t="s">
        <v>666</v>
      </c>
      <c r="G830" s="289">
        <v>5393.03</v>
      </c>
      <c r="H830" s="269">
        <v>62300283</v>
      </c>
      <c r="I830" s="290">
        <f>+G830-G827</f>
        <v>4462.6399999999994</v>
      </c>
      <c r="J830" s="304"/>
      <c r="K830" s="273">
        <v>0</v>
      </c>
      <c r="L830" s="16" t="s">
        <v>23</v>
      </c>
      <c r="M830" s="17">
        <v>100</v>
      </c>
      <c r="N830" s="3" t="s">
        <v>565</v>
      </c>
      <c r="O830" s="3"/>
      <c r="P830" s="4"/>
      <c r="Q830" s="108"/>
      <c r="R830" s="4"/>
      <c r="S830" s="2"/>
      <c r="T830" s="267"/>
    </row>
    <row r="831" spans="1:20" ht="28.5" hidden="1" x14ac:dyDescent="0.25">
      <c r="A831" s="1"/>
      <c r="B831" s="78">
        <v>4042</v>
      </c>
      <c r="C831" s="299">
        <v>4042</v>
      </c>
      <c r="D831" s="300" t="s">
        <v>739</v>
      </c>
      <c r="E831" s="291"/>
      <c r="F831" s="291" t="s">
        <v>22</v>
      </c>
      <c r="G831" s="293">
        <v>1291.19</v>
      </c>
      <c r="H831" s="269">
        <v>14915827</v>
      </c>
      <c r="I831" s="223"/>
      <c r="J831" s="115"/>
      <c r="K831" s="273">
        <v>0</v>
      </c>
      <c r="L831" s="16" t="s">
        <v>23</v>
      </c>
      <c r="M831" s="17">
        <v>100</v>
      </c>
      <c r="N831" s="3" t="s">
        <v>565</v>
      </c>
      <c r="O831" s="3">
        <v>243</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31" s="16" t="s">
        <v>23</v>
      </c>
      <c r="S831" s="17">
        <v>100</v>
      </c>
      <c r="T831" s="267"/>
    </row>
    <row r="832" spans="1:20" ht="28.5" hidden="1" x14ac:dyDescent="0.25">
      <c r="A832" s="1"/>
      <c r="B832" s="89">
        <v>4043</v>
      </c>
      <c r="C832" s="18">
        <v>4043</v>
      </c>
      <c r="D832" s="84" t="s">
        <v>740</v>
      </c>
      <c r="E832" s="19"/>
      <c r="F832" s="19" t="s">
        <v>22</v>
      </c>
      <c r="G832" s="14">
        <v>845.48</v>
      </c>
      <c r="H832" s="269">
        <v>9766985</v>
      </c>
      <c r="I832" s="224"/>
      <c r="J832" s="115"/>
      <c r="K832" s="273">
        <v>0</v>
      </c>
      <c r="L832" s="16" t="s">
        <v>23</v>
      </c>
      <c r="M832" s="17">
        <v>100</v>
      </c>
      <c r="N832" s="3" t="s">
        <v>565</v>
      </c>
      <c r="O832" s="3">
        <v>5254</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32" s="16" t="s">
        <v>23</v>
      </c>
      <c r="S832" s="17">
        <v>100</v>
      </c>
      <c r="T832" s="267"/>
    </row>
    <row r="833" spans="1:20" ht="30" hidden="1" customHeight="1" x14ac:dyDescent="0.25">
      <c r="A833" s="1"/>
      <c r="B833" s="78">
        <v>4044</v>
      </c>
      <c r="C833" s="305">
        <v>4044</v>
      </c>
      <c r="D833" s="553" t="s">
        <v>741</v>
      </c>
      <c r="E833" s="554"/>
      <c r="F833" s="554"/>
      <c r="G833" s="554"/>
      <c r="H833" s="555"/>
      <c r="I833" s="224"/>
      <c r="J833" s="306"/>
      <c r="K833" s="273">
        <v>0</v>
      </c>
      <c r="L833" s="16"/>
      <c r="M833" s="17" t="s">
        <v>45</v>
      </c>
      <c r="N833" s="3" t="s">
        <v>45</v>
      </c>
      <c r="O833" s="3"/>
      <c r="P833" s="4"/>
      <c r="Q833" s="108"/>
      <c r="R833" s="4"/>
      <c r="S833" s="2"/>
      <c r="T833" s="267"/>
    </row>
    <row r="834" spans="1:20" ht="28.5" hidden="1" x14ac:dyDescent="0.25">
      <c r="A834" s="1"/>
      <c r="B834" s="85">
        <v>40441</v>
      </c>
      <c r="C834" s="155" t="s">
        <v>742</v>
      </c>
      <c r="D834" s="157" t="s">
        <v>743</v>
      </c>
      <c r="E834" s="140"/>
      <c r="F834" s="140" t="s">
        <v>22</v>
      </c>
      <c r="G834" s="141">
        <v>781.78</v>
      </c>
      <c r="H834" s="269">
        <v>9031123</v>
      </c>
      <c r="I834" s="171"/>
      <c r="J834" s="15"/>
      <c r="K834" s="20">
        <v>0</v>
      </c>
      <c r="L834" s="31" t="s">
        <v>23</v>
      </c>
      <c r="M834" s="32">
        <v>100</v>
      </c>
      <c r="N834" s="33" t="s">
        <v>565</v>
      </c>
      <c r="O834" s="33">
        <v>243</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34" s="16" t="s">
        <v>23</v>
      </c>
      <c r="S834" s="32">
        <v>100</v>
      </c>
      <c r="T834" s="267"/>
    </row>
    <row r="835" spans="1:20" ht="28.5" hidden="1" x14ac:dyDescent="0.25">
      <c r="A835" s="1"/>
      <c r="B835" s="78">
        <v>40442</v>
      </c>
      <c r="C835" s="155" t="s">
        <v>744</v>
      </c>
      <c r="D835" s="157" t="s">
        <v>745</v>
      </c>
      <c r="E835" s="140"/>
      <c r="F835" s="140" t="s">
        <v>22</v>
      </c>
      <c r="G835" s="141">
        <v>891.46</v>
      </c>
      <c r="H835" s="269">
        <v>10298146</v>
      </c>
      <c r="I835" s="171"/>
      <c r="J835" s="15"/>
      <c r="K835" s="20">
        <v>0</v>
      </c>
      <c r="L835" s="31" t="s">
        <v>23</v>
      </c>
      <c r="M835" s="32">
        <v>100</v>
      </c>
      <c r="N835" s="33" t="s">
        <v>565</v>
      </c>
      <c r="O835" s="33">
        <v>243</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35" s="16" t="s">
        <v>23</v>
      </c>
      <c r="S835" s="32">
        <v>100</v>
      </c>
      <c r="T835" s="267"/>
    </row>
    <row r="836" spans="1:20" ht="42.75" hidden="1" x14ac:dyDescent="0.25">
      <c r="A836" s="1"/>
      <c r="B836" s="78">
        <v>40443</v>
      </c>
      <c r="C836" s="155" t="s">
        <v>746</v>
      </c>
      <c r="D836" s="157" t="s">
        <v>747</v>
      </c>
      <c r="E836" s="140"/>
      <c r="F836" s="140" t="s">
        <v>22</v>
      </c>
      <c r="G836" s="141">
        <v>643.80999999999995</v>
      </c>
      <c r="H836" s="269">
        <v>7437293</v>
      </c>
      <c r="I836" s="171"/>
      <c r="J836" s="15"/>
      <c r="K836" s="20">
        <v>0</v>
      </c>
      <c r="L836" s="31" t="s">
        <v>23</v>
      </c>
      <c r="M836" s="32">
        <v>100</v>
      </c>
      <c r="N836" s="33" t="s">
        <v>565</v>
      </c>
      <c r="O836" s="33">
        <v>5254</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36" s="16" t="s">
        <v>23</v>
      </c>
      <c r="S836" s="32">
        <v>100</v>
      </c>
      <c r="T836" s="267"/>
    </row>
    <row r="837" spans="1:20" hidden="1" x14ac:dyDescent="0.25">
      <c r="A837" s="1"/>
      <c r="B837" s="78">
        <v>40444</v>
      </c>
      <c r="C837" s="155" t="s">
        <v>748</v>
      </c>
      <c r="D837" s="157" t="s">
        <v>749</v>
      </c>
      <c r="E837" s="140"/>
      <c r="F837" s="140" t="s">
        <v>22</v>
      </c>
      <c r="G837" s="141">
        <v>1591.13</v>
      </c>
      <c r="H837" s="269">
        <v>18380734</v>
      </c>
      <c r="K837" s="20">
        <v>0</v>
      </c>
      <c r="L837" s="31" t="s">
        <v>23</v>
      </c>
      <c r="M837" s="32">
        <v>100</v>
      </c>
      <c r="N837" s="33" t="s">
        <v>565</v>
      </c>
      <c r="O837" s="33">
        <v>243</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37" s="16" t="s">
        <v>23</v>
      </c>
      <c r="S837" s="32">
        <v>100</v>
      </c>
      <c r="T837" s="267"/>
    </row>
    <row r="838" spans="1:20" hidden="1" x14ac:dyDescent="0.25">
      <c r="A838" s="1"/>
      <c r="B838" s="78">
        <v>4045</v>
      </c>
      <c r="C838" s="155">
        <v>4045</v>
      </c>
      <c r="D838" s="214" t="s">
        <v>750</v>
      </c>
      <c r="E838" s="191"/>
      <c r="F838" s="140" t="s">
        <v>22</v>
      </c>
      <c r="G838" s="141">
        <v>7.08</v>
      </c>
      <c r="H838" s="269">
        <v>81788</v>
      </c>
      <c r="I838" s="171"/>
      <c r="J838" s="265">
        <v>1.91</v>
      </c>
      <c r="K838" s="268">
        <v>22064</v>
      </c>
      <c r="L838" s="31" t="s">
        <v>449</v>
      </c>
      <c r="M838" s="32">
        <v>100</v>
      </c>
      <c r="N838" s="33" t="s">
        <v>565</v>
      </c>
      <c r="O838" s="33">
        <v>454</v>
      </c>
      <c r="P838" s="34" t="s">
        <v>124</v>
      </c>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38" s="16" t="s">
        <v>449</v>
      </c>
      <c r="S838" s="32">
        <v>100</v>
      </c>
      <c r="T838" s="267"/>
    </row>
    <row r="839" spans="1:20" ht="42.75" hidden="1" x14ac:dyDescent="0.25">
      <c r="A839" s="1"/>
      <c r="B839" s="78" t="e">
        <v>#REF!</v>
      </c>
      <c r="C839" s="155">
        <v>4047</v>
      </c>
      <c r="D839" s="157" t="s">
        <v>751</v>
      </c>
      <c r="E839" s="140"/>
      <c r="F839" s="140" t="s">
        <v>22</v>
      </c>
      <c r="G839" s="141">
        <v>42.45</v>
      </c>
      <c r="H839" s="269">
        <v>490382</v>
      </c>
      <c r="I839" s="171"/>
      <c r="J839" s="15"/>
      <c r="K839" s="20">
        <v>0</v>
      </c>
      <c r="L839" s="31" t="s">
        <v>23</v>
      </c>
      <c r="M839" s="32">
        <v>100</v>
      </c>
      <c r="N839" s="33" t="s">
        <v>565</v>
      </c>
      <c r="O839" s="33">
        <v>219</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39" s="16" t="s">
        <v>23</v>
      </c>
      <c r="S839" s="32">
        <v>100</v>
      </c>
      <c r="T839" s="267"/>
    </row>
    <row r="840" spans="1:20" ht="28.5" hidden="1" x14ac:dyDescent="0.25">
      <c r="A840" s="1"/>
      <c r="B840" s="78">
        <v>4049</v>
      </c>
      <c r="C840" s="155">
        <v>4049</v>
      </c>
      <c r="D840" s="157" t="s">
        <v>752</v>
      </c>
      <c r="E840" s="140"/>
      <c r="F840" s="140" t="s">
        <v>22</v>
      </c>
      <c r="G840" s="141">
        <v>966.91</v>
      </c>
      <c r="H840" s="269">
        <v>11169744</v>
      </c>
      <c r="I840" s="171"/>
      <c r="J840" s="187"/>
      <c r="K840" s="20">
        <v>0</v>
      </c>
      <c r="L840" s="31" t="s">
        <v>23</v>
      </c>
      <c r="M840" s="32">
        <v>100</v>
      </c>
      <c r="N840" s="33" t="s">
        <v>565</v>
      </c>
      <c r="O840" s="33">
        <v>239</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0" s="16" t="s">
        <v>23</v>
      </c>
      <c r="S840" s="32">
        <v>100</v>
      </c>
      <c r="T840" s="267"/>
    </row>
    <row r="841" spans="1:20" ht="28.5" hidden="1" x14ac:dyDescent="0.25">
      <c r="A841" s="1"/>
      <c r="B841" s="78">
        <v>40491</v>
      </c>
      <c r="C841" s="155" t="s">
        <v>753</v>
      </c>
      <c r="D841" s="157" t="s">
        <v>754</v>
      </c>
      <c r="E841" s="140"/>
      <c r="F841" s="140" t="s">
        <v>22</v>
      </c>
      <c r="G841" s="141">
        <v>1423.18</v>
      </c>
      <c r="H841" s="269">
        <v>16440575</v>
      </c>
      <c r="I841" s="171"/>
      <c r="J841" s="15"/>
      <c r="K841" s="20">
        <v>0</v>
      </c>
      <c r="L841" s="31" t="s">
        <v>23</v>
      </c>
      <c r="M841" s="32">
        <v>100</v>
      </c>
      <c r="N841" s="33" t="s">
        <v>565</v>
      </c>
      <c r="O841" s="33">
        <v>239</v>
      </c>
      <c r="P841" s="120"/>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41" s="16" t="s">
        <v>23</v>
      </c>
      <c r="S841" s="32">
        <v>100</v>
      </c>
      <c r="T841" s="267"/>
    </row>
    <row r="842" spans="1:20" hidden="1" x14ac:dyDescent="0.25">
      <c r="A842" s="1"/>
      <c r="B842" s="78">
        <v>40492</v>
      </c>
      <c r="C842" s="155" t="s">
        <v>755</v>
      </c>
      <c r="D842" s="157" t="s">
        <v>756</v>
      </c>
      <c r="E842" s="140"/>
      <c r="F842" s="140" t="s">
        <v>22</v>
      </c>
      <c r="G842" s="141">
        <v>714.22</v>
      </c>
      <c r="H842" s="269">
        <v>8250669</v>
      </c>
      <c r="I842" s="171"/>
      <c r="J842" s="15"/>
      <c r="K842" s="20">
        <v>0</v>
      </c>
      <c r="L842" s="16" t="s">
        <v>23</v>
      </c>
      <c r="M842" s="17">
        <v>100</v>
      </c>
      <c r="N842" s="33" t="s">
        <v>565</v>
      </c>
      <c r="O842" s="3">
        <v>239</v>
      </c>
      <c r="P842" s="121"/>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42" s="16" t="s">
        <v>23</v>
      </c>
      <c r="S842" s="17">
        <v>100</v>
      </c>
      <c r="T842" s="267"/>
    </row>
    <row r="843" spans="1:20" ht="28.5" hidden="1" x14ac:dyDescent="0.25">
      <c r="A843" s="1"/>
      <c r="B843" s="122">
        <v>40494</v>
      </c>
      <c r="C843" s="155" t="s">
        <v>757</v>
      </c>
      <c r="D843" s="157" t="s">
        <v>758</v>
      </c>
      <c r="E843" s="140"/>
      <c r="F843" s="140" t="s">
        <v>22</v>
      </c>
      <c r="G843" s="141">
        <v>395.66</v>
      </c>
      <c r="H843" s="269">
        <v>4570664</v>
      </c>
      <c r="I843" s="171"/>
      <c r="J843" s="15"/>
      <c r="K843" s="20">
        <v>0</v>
      </c>
      <c r="L843" s="16" t="s">
        <v>23</v>
      </c>
      <c r="M843" s="17">
        <v>100</v>
      </c>
      <c r="N843" s="33" t="s">
        <v>565</v>
      </c>
      <c r="O843" s="3">
        <v>239</v>
      </c>
      <c r="P843" s="121"/>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43" s="16" t="s">
        <v>23</v>
      </c>
      <c r="S843" s="17">
        <v>100</v>
      </c>
      <c r="T843" s="267"/>
    </row>
    <row r="844" spans="1:20" ht="28.5" hidden="1" x14ac:dyDescent="0.25">
      <c r="A844" s="1"/>
      <c r="B844" s="18" t="s">
        <v>759</v>
      </c>
      <c r="C844" s="155" t="s">
        <v>760</v>
      </c>
      <c r="D844" s="157" t="s">
        <v>761</v>
      </c>
      <c r="E844" s="140"/>
      <c r="F844" s="140" t="s">
        <v>22</v>
      </c>
      <c r="G844" s="141">
        <v>7927.52</v>
      </c>
      <c r="H844" s="269">
        <v>91578711</v>
      </c>
      <c r="I844" s="171"/>
      <c r="J844" s="15"/>
      <c r="K844" s="20">
        <v>0</v>
      </c>
      <c r="L844" s="16" t="s">
        <v>23</v>
      </c>
      <c r="M844" s="17">
        <v>100</v>
      </c>
      <c r="N844" s="33" t="s">
        <v>565</v>
      </c>
      <c r="O844" s="3">
        <v>239</v>
      </c>
      <c r="P844" s="121"/>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44" s="16" t="s">
        <v>23</v>
      </c>
      <c r="S844" s="17">
        <v>100</v>
      </c>
      <c r="T844" s="267"/>
    </row>
    <row r="845" spans="1:20" ht="28.5" hidden="1" x14ac:dyDescent="0.25">
      <c r="A845" s="1"/>
      <c r="B845" s="18" t="s">
        <v>762</v>
      </c>
      <c r="C845" s="155" t="s">
        <v>763</v>
      </c>
      <c r="D845" s="157" t="s">
        <v>764</v>
      </c>
      <c r="E845" s="140"/>
      <c r="F845" s="140" t="s">
        <v>22</v>
      </c>
      <c r="G845" s="141">
        <v>5502.11</v>
      </c>
      <c r="H845" s="269">
        <v>63560375</v>
      </c>
      <c r="I845" s="171"/>
      <c r="J845" s="15"/>
      <c r="K845" s="20">
        <v>0</v>
      </c>
      <c r="L845" s="16" t="s">
        <v>23</v>
      </c>
      <c r="M845" s="17">
        <v>100</v>
      </c>
      <c r="N845" s="33" t="s">
        <v>565</v>
      </c>
      <c r="O845" s="3">
        <v>239</v>
      </c>
      <c r="P845" s="121"/>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45" s="16" t="s">
        <v>23</v>
      </c>
      <c r="S845" s="17">
        <v>100</v>
      </c>
      <c r="T845" s="267"/>
    </row>
    <row r="846" spans="1:20" hidden="1" x14ac:dyDescent="0.25">
      <c r="A846" s="1"/>
      <c r="B846" s="78">
        <v>4050</v>
      </c>
      <c r="C846" s="191">
        <v>4050</v>
      </c>
      <c r="D846" s="538" t="s">
        <v>765</v>
      </c>
      <c r="E846" s="539"/>
      <c r="F846" s="539"/>
      <c r="G846" s="539"/>
      <c r="H846" s="540"/>
      <c r="I846" s="171"/>
      <c r="J846" s="15"/>
      <c r="K846" s="20">
        <v>0</v>
      </c>
      <c r="L846" s="16"/>
      <c r="M846" s="17" t="s">
        <v>45</v>
      </c>
      <c r="N846" s="3" t="s">
        <v>45</v>
      </c>
      <c r="O846" s="3"/>
      <c r="P846" s="121"/>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46" s="4"/>
      <c r="S846" s="2"/>
      <c r="T846" s="267"/>
    </row>
    <row r="847" spans="1:20" ht="28.5" hidden="1" x14ac:dyDescent="0.25">
      <c r="A847" s="1"/>
      <c r="B847" s="85">
        <v>40501</v>
      </c>
      <c r="C847" s="155" t="s">
        <v>766</v>
      </c>
      <c r="D847" s="157" t="s">
        <v>767</v>
      </c>
      <c r="E847" s="140"/>
      <c r="F847" s="140" t="s">
        <v>22</v>
      </c>
      <c r="G847" s="141">
        <v>17.690000000000001</v>
      </c>
      <c r="H847" s="269">
        <v>204355</v>
      </c>
      <c r="I847" s="171"/>
      <c r="J847" s="15"/>
      <c r="K847" s="20">
        <v>136198</v>
      </c>
      <c r="L847" s="16" t="s">
        <v>768</v>
      </c>
      <c r="M847" s="17">
        <v>100</v>
      </c>
      <c r="N847" s="3" t="s">
        <v>565</v>
      </c>
      <c r="O847" s="3">
        <v>1807</v>
      </c>
      <c r="P847" s="121"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47" s="16" t="s">
        <v>768</v>
      </c>
      <c r="S847" s="17">
        <v>100</v>
      </c>
      <c r="T847" s="267"/>
    </row>
    <row r="848" spans="1:20" ht="42.75" hidden="1" x14ac:dyDescent="0.25">
      <c r="A848" s="1"/>
      <c r="B848" s="78">
        <v>40502</v>
      </c>
      <c r="C848" s="155" t="s">
        <v>769</v>
      </c>
      <c r="D848" s="157" t="s">
        <v>770</v>
      </c>
      <c r="E848" s="140"/>
      <c r="F848" s="140" t="s">
        <v>22</v>
      </c>
      <c r="G848" s="141">
        <v>29.48</v>
      </c>
      <c r="H848" s="269">
        <v>340553</v>
      </c>
      <c r="I848" s="171"/>
      <c r="J848" s="15"/>
      <c r="K848" s="20">
        <v>0</v>
      </c>
      <c r="L848" s="16" t="s">
        <v>768</v>
      </c>
      <c r="M848" s="17">
        <v>100</v>
      </c>
      <c r="N848" s="3" t="s">
        <v>565</v>
      </c>
      <c r="O848" s="3">
        <v>1807</v>
      </c>
      <c r="P848" s="123" t="e">
        <f>+#REF!-#REF!</f>
        <v>#REF!</v>
      </c>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48" s="16" t="s">
        <v>768</v>
      </c>
      <c r="S848" s="17">
        <v>100</v>
      </c>
      <c r="T848" s="267"/>
    </row>
    <row r="849" spans="1:20" ht="42.75" hidden="1" x14ac:dyDescent="0.25">
      <c r="A849" s="1"/>
      <c r="B849" s="78">
        <v>40503</v>
      </c>
      <c r="C849" s="155" t="s">
        <v>771</v>
      </c>
      <c r="D849" s="157" t="s">
        <v>772</v>
      </c>
      <c r="E849" s="140"/>
      <c r="F849" s="140" t="s">
        <v>22</v>
      </c>
      <c r="G849" s="141">
        <v>41.27</v>
      </c>
      <c r="H849" s="269">
        <v>476751</v>
      </c>
      <c r="I849" s="171"/>
      <c r="J849" s="15"/>
      <c r="K849" s="20">
        <v>0</v>
      </c>
      <c r="L849" s="16" t="s">
        <v>768</v>
      </c>
      <c r="M849" s="17">
        <v>100</v>
      </c>
      <c r="N849" s="3" t="s">
        <v>565</v>
      </c>
      <c r="O849" s="3">
        <v>1807</v>
      </c>
      <c r="P849" s="123" t="e">
        <f>+#REF!-#REF!</f>
        <v>#REF!</v>
      </c>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49" s="16" t="s">
        <v>768</v>
      </c>
      <c r="S849" s="17">
        <v>100</v>
      </c>
      <c r="T849" s="267"/>
    </row>
    <row r="850" spans="1:20" ht="42.75" hidden="1" x14ac:dyDescent="0.25">
      <c r="A850" s="1"/>
      <c r="B850" s="78">
        <v>40504</v>
      </c>
      <c r="C850" s="155" t="s">
        <v>773</v>
      </c>
      <c r="D850" s="157" t="s">
        <v>774</v>
      </c>
      <c r="E850" s="140"/>
      <c r="F850" s="140" t="s">
        <v>22</v>
      </c>
      <c r="G850" s="141">
        <v>64.81</v>
      </c>
      <c r="H850" s="269">
        <v>748685</v>
      </c>
      <c r="I850" s="171"/>
      <c r="J850" s="15"/>
      <c r="K850" s="20">
        <v>0</v>
      </c>
      <c r="L850" s="16" t="s">
        <v>768</v>
      </c>
      <c r="M850" s="17">
        <v>100</v>
      </c>
      <c r="N850" s="3" t="s">
        <v>565</v>
      </c>
      <c r="O850" s="3">
        <v>1807</v>
      </c>
      <c r="P850" s="123"/>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0" s="16" t="s">
        <v>768</v>
      </c>
      <c r="S850" s="17">
        <v>100</v>
      </c>
      <c r="T850" s="267"/>
    </row>
    <row r="851" spans="1:20" ht="42.75" hidden="1" x14ac:dyDescent="0.25">
      <c r="A851" s="1"/>
      <c r="B851" s="78">
        <v>40505</v>
      </c>
      <c r="C851" s="155" t="s">
        <v>775</v>
      </c>
      <c r="D851" s="157" t="s">
        <v>776</v>
      </c>
      <c r="E851" s="140"/>
      <c r="F851" s="140" t="s">
        <v>22</v>
      </c>
      <c r="G851" s="141">
        <v>100.13</v>
      </c>
      <c r="H851" s="269">
        <v>1156702</v>
      </c>
      <c r="I851" s="171"/>
      <c r="J851" s="15"/>
      <c r="K851" s="20">
        <v>0</v>
      </c>
      <c r="L851" s="16" t="s">
        <v>768</v>
      </c>
      <c r="M851" s="17">
        <v>100</v>
      </c>
      <c r="N851" s="3" t="s">
        <v>565</v>
      </c>
      <c r="O851" s="3">
        <v>1807</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51" s="16" t="s">
        <v>768</v>
      </c>
      <c r="S851" s="17">
        <v>100</v>
      </c>
      <c r="T851" s="267"/>
    </row>
    <row r="852" spans="1:20" ht="42.75" hidden="1" x14ac:dyDescent="0.25">
      <c r="A852" s="1"/>
      <c r="B852" s="78">
        <v>40506</v>
      </c>
      <c r="C852" s="155" t="s">
        <v>777</v>
      </c>
      <c r="D852" s="157" t="s">
        <v>778</v>
      </c>
      <c r="E852" s="140"/>
      <c r="F852" s="140" t="s">
        <v>22</v>
      </c>
      <c r="G852" s="141">
        <v>123.72</v>
      </c>
      <c r="H852" s="269">
        <v>1429213</v>
      </c>
      <c r="I852" s="171"/>
      <c r="J852" s="15"/>
      <c r="K852" s="20">
        <v>0</v>
      </c>
      <c r="L852" s="16" t="s">
        <v>768</v>
      </c>
      <c r="M852" s="17">
        <v>100</v>
      </c>
      <c r="N852" s="3" t="s">
        <v>565</v>
      </c>
      <c r="O852" s="3">
        <v>1807</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52" s="16" t="s">
        <v>768</v>
      </c>
      <c r="S852" s="17">
        <v>100</v>
      </c>
      <c r="T852" s="267"/>
    </row>
    <row r="853" spans="1:20" hidden="1" x14ac:dyDescent="0.25">
      <c r="A853" s="1"/>
      <c r="B853" s="78">
        <v>4052</v>
      </c>
      <c r="C853" s="191">
        <v>4052</v>
      </c>
      <c r="D853" s="538" t="s">
        <v>779</v>
      </c>
      <c r="E853" s="539"/>
      <c r="F853" s="539"/>
      <c r="G853" s="539"/>
      <c r="H853" s="540"/>
      <c r="I853" s="171"/>
      <c r="J853" s="15"/>
      <c r="K853" s="20">
        <v>0</v>
      </c>
      <c r="L853" s="16"/>
      <c r="M853" s="17" t="s">
        <v>45</v>
      </c>
      <c r="N853" s="3" t="s">
        <v>45</v>
      </c>
      <c r="O853" s="3"/>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53" s="4"/>
      <c r="S853" s="2"/>
      <c r="T853" s="267"/>
    </row>
    <row r="854" spans="1:20" ht="28.5" hidden="1" x14ac:dyDescent="0.25">
      <c r="A854" s="1"/>
      <c r="B854" s="78">
        <v>40521</v>
      </c>
      <c r="C854" s="155" t="s">
        <v>780</v>
      </c>
      <c r="D854" s="157" t="s">
        <v>781</v>
      </c>
      <c r="E854" s="140"/>
      <c r="F854" s="140" t="s">
        <v>22</v>
      </c>
      <c r="G854" s="141">
        <v>274.62</v>
      </c>
      <c r="H854" s="269">
        <v>3172410</v>
      </c>
      <c r="I854" s="171"/>
      <c r="J854" s="15"/>
      <c r="K854" s="20">
        <v>0</v>
      </c>
      <c r="L854" s="16" t="s">
        <v>447</v>
      </c>
      <c r="M854" s="17">
        <v>100</v>
      </c>
      <c r="N854" s="3" t="s">
        <v>782</v>
      </c>
      <c r="O854" s="3">
        <v>504</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54" s="16" t="s">
        <v>447</v>
      </c>
      <c r="S854" s="17">
        <v>100</v>
      </c>
      <c r="T854" s="267"/>
    </row>
    <row r="855" spans="1:20" ht="27.75" hidden="1" customHeight="1" x14ac:dyDescent="0.25">
      <c r="A855" s="1"/>
      <c r="B855" s="78">
        <v>4053</v>
      </c>
      <c r="C855" s="191">
        <v>4053</v>
      </c>
      <c r="D855" s="538" t="s">
        <v>783</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55" s="4"/>
      <c r="S855" s="2"/>
      <c r="T855" s="267"/>
    </row>
    <row r="856" spans="1:20" ht="28.5" hidden="1" x14ac:dyDescent="0.25">
      <c r="A856" s="1"/>
      <c r="B856" s="85">
        <v>40531</v>
      </c>
      <c r="C856" s="155" t="s">
        <v>784</v>
      </c>
      <c r="D856" s="157" t="s">
        <v>785</v>
      </c>
      <c r="E856" s="140"/>
      <c r="F856" s="140" t="s">
        <v>22</v>
      </c>
      <c r="G856" s="141">
        <v>3.33</v>
      </c>
      <c r="H856" s="269">
        <v>38468</v>
      </c>
      <c r="I856" s="171"/>
      <c r="J856" s="15"/>
      <c r="K856" s="20">
        <v>0</v>
      </c>
      <c r="L856" s="16" t="s">
        <v>447</v>
      </c>
      <c r="M856" s="17">
        <v>100</v>
      </c>
      <c r="N856" s="3" t="s">
        <v>782</v>
      </c>
      <c r="O856" s="3">
        <v>790</v>
      </c>
      <c r="P856" s="121"/>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56" s="16" t="s">
        <v>447</v>
      </c>
      <c r="S856" s="17">
        <v>100</v>
      </c>
      <c r="T856" s="267"/>
    </row>
    <row r="857" spans="1:20" ht="28.5" hidden="1" x14ac:dyDescent="0.25">
      <c r="A857" s="1"/>
      <c r="B857" s="78">
        <v>40532</v>
      </c>
      <c r="C857" s="155" t="s">
        <v>786</v>
      </c>
      <c r="D857" s="157" t="s">
        <v>787</v>
      </c>
      <c r="E857" s="140"/>
      <c r="F857" s="140" t="s">
        <v>22</v>
      </c>
      <c r="G857" s="141">
        <v>2.8</v>
      </c>
      <c r="H857" s="269">
        <v>32346</v>
      </c>
      <c r="I857" s="171"/>
      <c r="J857" s="15"/>
      <c r="K857" s="20">
        <v>0</v>
      </c>
      <c r="L857" s="16" t="s">
        <v>447</v>
      </c>
      <c r="M857" s="17">
        <v>100</v>
      </c>
      <c r="N857" s="3" t="s">
        <v>782</v>
      </c>
      <c r="O857" s="3">
        <v>790</v>
      </c>
      <c r="P857" s="121"/>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57" s="16" t="s">
        <v>447</v>
      </c>
      <c r="S857" s="17">
        <v>100</v>
      </c>
      <c r="T857" s="267"/>
    </row>
    <row r="858" spans="1:20" ht="28.5" hidden="1" x14ac:dyDescent="0.25">
      <c r="A858" s="1"/>
      <c r="B858" s="78">
        <v>40535</v>
      </c>
      <c r="C858" s="155" t="s">
        <v>788</v>
      </c>
      <c r="D858" s="157" t="s">
        <v>789</v>
      </c>
      <c r="E858" s="140"/>
      <c r="F858" s="140" t="s">
        <v>22</v>
      </c>
      <c r="G858" s="141">
        <v>4.5</v>
      </c>
      <c r="H858" s="269">
        <v>51984</v>
      </c>
      <c r="I858" s="171"/>
      <c r="J858" s="15"/>
      <c r="K858" s="20">
        <v>0</v>
      </c>
      <c r="L858" s="16" t="s">
        <v>447</v>
      </c>
      <c r="M858" s="17">
        <v>100</v>
      </c>
      <c r="N858" s="3" t="s">
        <v>782</v>
      </c>
      <c r="O858" s="3">
        <v>790</v>
      </c>
      <c r="P858" s="121"/>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58" s="16" t="s">
        <v>447</v>
      </c>
      <c r="S858" s="17">
        <v>100</v>
      </c>
      <c r="T858" s="267"/>
    </row>
    <row r="859" spans="1:20" ht="28.5" hidden="1" x14ac:dyDescent="0.25">
      <c r="A859" s="1"/>
      <c r="B859" s="78">
        <v>40536</v>
      </c>
      <c r="C859" s="155" t="s">
        <v>790</v>
      </c>
      <c r="D859" s="157" t="s">
        <v>791</v>
      </c>
      <c r="E859" s="140"/>
      <c r="F859" s="140" t="s">
        <v>22</v>
      </c>
      <c r="G859" s="141">
        <v>3.79</v>
      </c>
      <c r="H859" s="269">
        <v>43782</v>
      </c>
      <c r="I859" s="171"/>
      <c r="J859" s="15"/>
      <c r="K859" s="20">
        <v>0</v>
      </c>
      <c r="L859" s="16" t="s">
        <v>447</v>
      </c>
      <c r="M859" s="17">
        <v>100</v>
      </c>
      <c r="N859" s="3" t="s">
        <v>782</v>
      </c>
      <c r="O859" s="3">
        <v>790</v>
      </c>
      <c r="P859" s="121"/>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59" s="16" t="s">
        <v>447</v>
      </c>
      <c r="S859" s="17">
        <v>100</v>
      </c>
      <c r="T859" s="267"/>
    </row>
    <row r="860" spans="1:20" ht="42.75" hidden="1" x14ac:dyDescent="0.25">
      <c r="A860" s="1"/>
      <c r="B860" s="78">
        <v>40537</v>
      </c>
      <c r="C860" s="155" t="s">
        <v>792</v>
      </c>
      <c r="D860" s="157" t="s">
        <v>793</v>
      </c>
      <c r="E860" s="140"/>
      <c r="F860" s="140" t="s">
        <v>22</v>
      </c>
      <c r="G860" s="141">
        <v>9.9700000000000006</v>
      </c>
      <c r="H860" s="269">
        <v>115173</v>
      </c>
      <c r="I860" s="171"/>
      <c r="J860" s="15"/>
      <c r="K860" s="20">
        <v>0</v>
      </c>
      <c r="L860" s="16" t="s">
        <v>447</v>
      </c>
      <c r="M860" s="17">
        <v>100</v>
      </c>
      <c r="N860" s="3" t="s">
        <v>782</v>
      </c>
      <c r="O860" s="3">
        <v>790</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0" s="16" t="s">
        <v>447</v>
      </c>
      <c r="S860" s="17">
        <v>100</v>
      </c>
      <c r="T860" s="267"/>
    </row>
    <row r="861" spans="1:20" ht="42.75" hidden="1" x14ac:dyDescent="0.25">
      <c r="A861" s="1"/>
      <c r="B861" s="78">
        <v>40538</v>
      </c>
      <c r="C861" s="155" t="s">
        <v>794</v>
      </c>
      <c r="D861" s="157" t="s">
        <v>795</v>
      </c>
      <c r="E861" s="140"/>
      <c r="F861" s="140" t="s">
        <v>22</v>
      </c>
      <c r="G861" s="141">
        <v>8.4</v>
      </c>
      <c r="H861" s="269">
        <v>97037</v>
      </c>
      <c r="I861" s="171"/>
      <c r="J861" s="15"/>
      <c r="K861" s="20">
        <v>0</v>
      </c>
      <c r="L861" s="16" t="s">
        <v>447</v>
      </c>
      <c r="M861" s="17">
        <v>100</v>
      </c>
      <c r="N861" s="3" t="s">
        <v>782</v>
      </c>
      <c r="O861" s="3">
        <v>790</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61" s="16" t="s">
        <v>447</v>
      </c>
      <c r="S861" s="17">
        <v>100</v>
      </c>
      <c r="T861" s="267"/>
    </row>
    <row r="862" spans="1:20" ht="42.75" hidden="1" x14ac:dyDescent="0.25">
      <c r="A862" s="1"/>
      <c r="B862" s="78">
        <v>40539</v>
      </c>
      <c r="C862" s="155" t="s">
        <v>796</v>
      </c>
      <c r="D862" s="157" t="s">
        <v>797</v>
      </c>
      <c r="E862" s="140"/>
      <c r="F862" s="140" t="s">
        <v>22</v>
      </c>
      <c r="G862" s="141">
        <v>13.49</v>
      </c>
      <c r="H862" s="269">
        <v>155836</v>
      </c>
      <c r="I862" s="171"/>
      <c r="J862" s="15"/>
      <c r="K862" s="20">
        <v>0</v>
      </c>
      <c r="L862" s="16" t="s">
        <v>447</v>
      </c>
      <c r="M862" s="17">
        <v>100</v>
      </c>
      <c r="N862" s="3" t="s">
        <v>782</v>
      </c>
      <c r="O862" s="3">
        <v>790</v>
      </c>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62" s="16" t="s">
        <v>447</v>
      </c>
      <c r="S862" s="17">
        <v>100</v>
      </c>
      <c r="T862" s="267"/>
    </row>
    <row r="863" spans="1:20" ht="42.75" hidden="1" x14ac:dyDescent="0.25">
      <c r="A863" s="1"/>
      <c r="B863" s="78">
        <v>405310</v>
      </c>
      <c r="C863" s="152" t="s">
        <v>798</v>
      </c>
      <c r="D863" s="165" t="s">
        <v>799</v>
      </c>
      <c r="E863" s="150"/>
      <c r="F863" s="150" t="s">
        <v>22</v>
      </c>
      <c r="G863" s="158">
        <v>11.32</v>
      </c>
      <c r="H863" s="269">
        <v>130769</v>
      </c>
      <c r="I863" s="172"/>
      <c r="J863" s="15"/>
      <c r="K863" s="20">
        <v>0</v>
      </c>
      <c r="L863" s="16" t="s">
        <v>447</v>
      </c>
      <c r="M863" s="17">
        <v>100</v>
      </c>
      <c r="N863" s="3" t="s">
        <v>782</v>
      </c>
      <c r="O863" s="3">
        <v>790</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63" s="16" t="s">
        <v>447</v>
      </c>
      <c r="S863" s="17">
        <v>100</v>
      </c>
      <c r="T863" s="267"/>
    </row>
    <row r="864" spans="1:20" ht="37.5" hidden="1" customHeight="1" x14ac:dyDescent="0.25">
      <c r="A864" s="29"/>
      <c r="B864" s="78">
        <v>4054</v>
      </c>
      <c r="C864" s="519">
        <v>4054</v>
      </c>
      <c r="D864" s="579" t="s">
        <v>800</v>
      </c>
      <c r="E864" s="161">
        <v>1</v>
      </c>
      <c r="F864" s="161" t="s">
        <v>720</v>
      </c>
      <c r="G864" s="162">
        <v>3520.03</v>
      </c>
      <c r="H864" s="269">
        <v>40663387</v>
      </c>
      <c r="I864" s="175"/>
      <c r="J864" s="15"/>
      <c r="K864" s="20">
        <v>0</v>
      </c>
      <c r="L864" s="31" t="s">
        <v>447</v>
      </c>
      <c r="M864" s="32">
        <v>100</v>
      </c>
      <c r="N864" s="3" t="s">
        <v>782</v>
      </c>
      <c r="O864" s="33">
        <v>5253</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64" s="16" t="s">
        <v>447</v>
      </c>
      <c r="S864" s="32">
        <v>100</v>
      </c>
      <c r="T864" s="267"/>
    </row>
    <row r="865" spans="1:20" ht="33.75" hidden="1" customHeight="1" x14ac:dyDescent="0.25">
      <c r="A865" s="18">
        <v>4055</v>
      </c>
      <c r="B865" s="78"/>
      <c r="C865" s="523"/>
      <c r="D865" s="574"/>
      <c r="E865" s="140">
        <v>2</v>
      </c>
      <c r="F865" s="140" t="s">
        <v>722</v>
      </c>
      <c r="G865" s="141">
        <v>5965.16</v>
      </c>
      <c r="H865" s="269">
        <v>68909528</v>
      </c>
      <c r="I865" s="184">
        <f>+G865-G864</f>
        <v>2445.1299999999997</v>
      </c>
      <c r="J865" s="91"/>
      <c r="K865" s="20">
        <v>0</v>
      </c>
      <c r="L865" s="31" t="s">
        <v>447</v>
      </c>
      <c r="M865" s="32">
        <v>100</v>
      </c>
      <c r="N865" s="3" t="s">
        <v>782</v>
      </c>
      <c r="O865" s="33"/>
      <c r="P865" s="121"/>
      <c r="Q865" s="108"/>
      <c r="R865" s="4"/>
      <c r="S865" s="2"/>
      <c r="T865" s="267"/>
    </row>
    <row r="866" spans="1:20" ht="34.5" hidden="1" customHeight="1" thickBot="1" x14ac:dyDescent="0.3">
      <c r="A866" s="18">
        <v>4056</v>
      </c>
      <c r="B866" s="78"/>
      <c r="C866" s="520"/>
      <c r="D866" s="575"/>
      <c r="E866" s="163">
        <v>3</v>
      </c>
      <c r="F866" s="163" t="s">
        <v>724</v>
      </c>
      <c r="G866" s="164">
        <v>11071.19</v>
      </c>
      <c r="H866" s="269">
        <v>127894387</v>
      </c>
      <c r="I866" s="185">
        <f>+G866-G864</f>
        <v>7551.16</v>
      </c>
      <c r="J866" s="91"/>
      <c r="K866" s="20">
        <v>0</v>
      </c>
      <c r="L866" s="31" t="s">
        <v>447</v>
      </c>
      <c r="M866" s="32">
        <v>100</v>
      </c>
      <c r="N866" s="3" t="s">
        <v>782</v>
      </c>
      <c r="O866" s="33"/>
      <c r="P866" s="121"/>
      <c r="Q866" s="108"/>
      <c r="R866" s="4"/>
      <c r="S866" s="2"/>
      <c r="T866" s="267"/>
    </row>
    <row r="867" spans="1:20" ht="24" hidden="1" customHeight="1" x14ac:dyDescent="0.25">
      <c r="A867" s="1"/>
      <c r="B867" s="78">
        <v>4057</v>
      </c>
      <c r="C867" s="160">
        <v>4057</v>
      </c>
      <c r="D867" s="550" t="s">
        <v>801</v>
      </c>
      <c r="E867" s="551"/>
      <c r="F867" s="551"/>
      <c r="G867" s="551"/>
      <c r="H867" s="552"/>
      <c r="I867" s="174"/>
      <c r="J867" s="30"/>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67" s="4"/>
      <c r="S867" s="2"/>
      <c r="T867" s="267"/>
    </row>
    <row r="868" spans="1:20" ht="42.75" hidden="1" x14ac:dyDescent="0.25">
      <c r="A868" s="1"/>
      <c r="B868" s="85">
        <v>40571</v>
      </c>
      <c r="C868" s="155" t="s">
        <v>802</v>
      </c>
      <c r="D868" s="157" t="s">
        <v>803</v>
      </c>
      <c r="E868" s="140"/>
      <c r="F868" s="140" t="s">
        <v>22</v>
      </c>
      <c r="G868" s="141">
        <v>17.690000000000001</v>
      </c>
      <c r="H868" s="269">
        <v>204355</v>
      </c>
      <c r="I868" s="171"/>
      <c r="J868" s="15"/>
      <c r="K868" s="20">
        <v>0</v>
      </c>
      <c r="L868" s="16" t="s">
        <v>768</v>
      </c>
      <c r="M868" s="17">
        <v>100</v>
      </c>
      <c r="N868" s="3" t="s">
        <v>565</v>
      </c>
      <c r="O868" s="3">
        <v>1807</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68" s="16" t="s">
        <v>768</v>
      </c>
      <c r="S868" s="17">
        <v>100</v>
      </c>
      <c r="T868" s="267"/>
    </row>
    <row r="869" spans="1:20" ht="42.75" hidden="1" x14ac:dyDescent="0.25">
      <c r="A869" s="1"/>
      <c r="B869" s="78">
        <v>40572</v>
      </c>
      <c r="C869" s="155" t="s">
        <v>804</v>
      </c>
      <c r="D869" s="157" t="s">
        <v>805</v>
      </c>
      <c r="E869" s="140"/>
      <c r="F869" s="140" t="s">
        <v>22</v>
      </c>
      <c r="G869" s="141">
        <v>41.27</v>
      </c>
      <c r="H869" s="269">
        <v>476751</v>
      </c>
      <c r="I869" s="171"/>
      <c r="J869" s="15"/>
      <c r="K869" s="20">
        <v>0</v>
      </c>
      <c r="L869" s="16" t="s">
        <v>768</v>
      </c>
      <c r="M869" s="17">
        <v>100</v>
      </c>
      <c r="N869" s="3" t="s">
        <v>565</v>
      </c>
      <c r="O869" s="3">
        <v>1807</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69" s="16" t="s">
        <v>768</v>
      </c>
      <c r="S869" s="17">
        <v>100</v>
      </c>
      <c r="T869" s="267"/>
    </row>
    <row r="870" spans="1:20" ht="42.75" hidden="1" x14ac:dyDescent="0.25">
      <c r="A870" s="1"/>
      <c r="B870" s="78">
        <v>40573</v>
      </c>
      <c r="C870" s="155" t="s">
        <v>806</v>
      </c>
      <c r="D870" s="157" t="s">
        <v>807</v>
      </c>
      <c r="E870" s="140"/>
      <c r="F870" s="140" t="s">
        <v>22</v>
      </c>
      <c r="G870" s="141">
        <v>64.81</v>
      </c>
      <c r="H870" s="269">
        <v>748685</v>
      </c>
      <c r="I870" s="171"/>
      <c r="J870" s="15"/>
      <c r="K870" s="20">
        <v>0</v>
      </c>
      <c r="L870" s="16" t="s">
        <v>768</v>
      </c>
      <c r="M870" s="17">
        <v>100</v>
      </c>
      <c r="N870" s="3" t="s">
        <v>565</v>
      </c>
      <c r="O870" s="3">
        <v>1807</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0" s="16" t="s">
        <v>768</v>
      </c>
      <c r="S870" s="17">
        <v>100</v>
      </c>
      <c r="T870" s="267"/>
    </row>
    <row r="871" spans="1:20" ht="42.75" hidden="1" x14ac:dyDescent="0.25">
      <c r="A871" s="1"/>
      <c r="B871" s="89">
        <v>40576</v>
      </c>
      <c r="C871" s="155" t="s">
        <v>808</v>
      </c>
      <c r="D871" s="157" t="s">
        <v>809</v>
      </c>
      <c r="E871" s="140"/>
      <c r="F871" s="140" t="s">
        <v>22</v>
      </c>
      <c r="G871" s="141">
        <v>88.39</v>
      </c>
      <c r="H871" s="269">
        <v>1021081</v>
      </c>
      <c r="I871" s="171"/>
      <c r="J871" s="15"/>
      <c r="K871" s="20">
        <v>0</v>
      </c>
      <c r="L871" s="16" t="s">
        <v>768</v>
      </c>
      <c r="M871" s="17">
        <v>100</v>
      </c>
      <c r="N871" s="3" t="s">
        <v>565</v>
      </c>
      <c r="O871" s="3">
        <v>1807</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71" s="16" t="s">
        <v>768</v>
      </c>
      <c r="S871" s="17">
        <v>100</v>
      </c>
      <c r="T871" s="267"/>
    </row>
    <row r="872" spans="1:20" ht="24" hidden="1" customHeight="1" x14ac:dyDescent="0.25">
      <c r="A872" s="1"/>
      <c r="B872" s="78">
        <v>4058</v>
      </c>
      <c r="C872" s="191">
        <v>4058</v>
      </c>
      <c r="D872" s="538" t="s">
        <v>810</v>
      </c>
      <c r="E872" s="539"/>
      <c r="F872" s="539"/>
      <c r="G872" s="539"/>
      <c r="H872" s="540"/>
      <c r="I872" s="171"/>
      <c r="J872" s="30"/>
      <c r="K872" s="20">
        <v>0</v>
      </c>
      <c r="L872" s="16"/>
      <c r="M872" s="17" t="s">
        <v>45</v>
      </c>
      <c r="N872" s="3" t="s">
        <v>45</v>
      </c>
      <c r="O872" s="3"/>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72" s="4"/>
      <c r="S872" s="2"/>
      <c r="T872" s="267"/>
    </row>
    <row r="873" spans="1:20" ht="42.75" hidden="1" x14ac:dyDescent="0.25">
      <c r="A873" s="1"/>
      <c r="B873" s="85">
        <v>40581</v>
      </c>
      <c r="C873" s="155" t="s">
        <v>811</v>
      </c>
      <c r="D873" s="157" t="s">
        <v>812</v>
      </c>
      <c r="E873" s="140"/>
      <c r="F873" s="140" t="s">
        <v>22</v>
      </c>
      <c r="G873" s="141">
        <v>17.690000000000001</v>
      </c>
      <c r="H873" s="269">
        <v>204355</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73" s="16" t="s">
        <v>768</v>
      </c>
      <c r="S873" s="17">
        <v>100</v>
      </c>
      <c r="T873" s="267"/>
    </row>
    <row r="874" spans="1:20" ht="42.75" hidden="1" x14ac:dyDescent="0.25">
      <c r="A874" s="1"/>
      <c r="B874" s="78">
        <v>40582</v>
      </c>
      <c r="C874" s="155" t="s">
        <v>813</v>
      </c>
      <c r="D874" s="157" t="s">
        <v>814</v>
      </c>
      <c r="E874" s="140"/>
      <c r="F874" s="140" t="s">
        <v>22</v>
      </c>
      <c r="G874" s="141">
        <v>41.27</v>
      </c>
      <c r="H874" s="269">
        <v>476751</v>
      </c>
      <c r="I874" s="171"/>
      <c r="J874" s="15"/>
      <c r="K874" s="20">
        <v>0</v>
      </c>
      <c r="L874" s="16" t="s">
        <v>768</v>
      </c>
      <c r="M874" s="17">
        <v>100</v>
      </c>
      <c r="N874" s="3" t="s">
        <v>565</v>
      </c>
      <c r="O874" s="3">
        <v>1807</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74" s="16" t="s">
        <v>768</v>
      </c>
      <c r="S874" s="17">
        <v>100</v>
      </c>
      <c r="T874" s="267"/>
    </row>
    <row r="875" spans="1:20" ht="42.75" hidden="1" x14ac:dyDescent="0.25">
      <c r="A875" s="1"/>
      <c r="B875" s="78">
        <v>40583</v>
      </c>
      <c r="C875" s="155" t="s">
        <v>815</v>
      </c>
      <c r="D875" s="157" t="s">
        <v>816</v>
      </c>
      <c r="E875" s="140"/>
      <c r="F875" s="140" t="s">
        <v>22</v>
      </c>
      <c r="G875" s="141">
        <v>53.02</v>
      </c>
      <c r="H875" s="269">
        <v>612487</v>
      </c>
      <c r="I875" s="171"/>
      <c r="J875" s="15"/>
      <c r="K875" s="20">
        <v>0</v>
      </c>
      <c r="L875" s="16" t="s">
        <v>768</v>
      </c>
      <c r="M875" s="17">
        <v>100</v>
      </c>
      <c r="N875" s="3" t="s">
        <v>565</v>
      </c>
      <c r="O875" s="3">
        <v>1807</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75" s="16" t="s">
        <v>768</v>
      </c>
      <c r="S875" s="17">
        <v>100</v>
      </c>
      <c r="T875" s="267"/>
    </row>
    <row r="876" spans="1:20" ht="42.75" hidden="1" x14ac:dyDescent="0.25">
      <c r="A876" s="1"/>
      <c r="B876" s="78">
        <v>40584</v>
      </c>
      <c r="C876" s="155" t="s">
        <v>817</v>
      </c>
      <c r="D876" s="157" t="s">
        <v>818</v>
      </c>
      <c r="E876" s="140"/>
      <c r="F876" s="140" t="s">
        <v>22</v>
      </c>
      <c r="G876" s="141">
        <v>64.81</v>
      </c>
      <c r="H876" s="269">
        <v>748685</v>
      </c>
      <c r="I876" s="171"/>
      <c r="J876" s="15"/>
      <c r="K876" s="20">
        <v>0</v>
      </c>
      <c r="L876" s="16" t="s">
        <v>768</v>
      </c>
      <c r="M876" s="17">
        <v>100</v>
      </c>
      <c r="N876" s="3" t="s">
        <v>565</v>
      </c>
      <c r="O876" s="3">
        <v>1807</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76" s="16" t="s">
        <v>768</v>
      </c>
      <c r="S876" s="17">
        <v>100</v>
      </c>
      <c r="T876" s="267"/>
    </row>
    <row r="877" spans="1:20" ht="28.5" hidden="1" x14ac:dyDescent="0.25">
      <c r="A877" s="1"/>
      <c r="B877" s="78">
        <v>4059</v>
      </c>
      <c r="C877" s="152">
        <v>4059</v>
      </c>
      <c r="D877" s="165" t="s">
        <v>819</v>
      </c>
      <c r="E877" s="150"/>
      <c r="F877" s="150" t="s">
        <v>22</v>
      </c>
      <c r="G877" s="158">
        <v>154.38</v>
      </c>
      <c r="H877" s="269">
        <v>1783398</v>
      </c>
      <c r="I877" s="172"/>
      <c r="J877" s="15"/>
      <c r="K877" s="20">
        <v>0</v>
      </c>
      <c r="L877" s="16" t="s">
        <v>23</v>
      </c>
      <c r="M877" s="17">
        <v>100</v>
      </c>
      <c r="N877" s="3" t="s">
        <v>565</v>
      </c>
      <c r="O877" s="3">
        <v>5256</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77" s="16" t="s">
        <v>23</v>
      </c>
      <c r="S877" s="17">
        <v>100</v>
      </c>
      <c r="T877" s="267"/>
    </row>
    <row r="878" spans="1:20" ht="33" hidden="1" customHeight="1" x14ac:dyDescent="0.25">
      <c r="A878" s="29"/>
      <c r="B878" s="124">
        <v>4060</v>
      </c>
      <c r="C878" s="559">
        <v>4060</v>
      </c>
      <c r="D878" s="562" t="s">
        <v>820</v>
      </c>
      <c r="E878" s="280">
        <v>1</v>
      </c>
      <c r="F878" s="280" t="s">
        <v>662</v>
      </c>
      <c r="G878" s="282">
        <v>3063.5</v>
      </c>
      <c r="H878" s="269">
        <v>35389552</v>
      </c>
      <c r="I878" s="283"/>
      <c r="J878" s="115"/>
      <c r="K878" s="273">
        <v>0</v>
      </c>
      <c r="L878" s="16" t="s">
        <v>23</v>
      </c>
      <c r="M878" s="17">
        <v>100</v>
      </c>
      <c r="N878" s="3" t="s">
        <v>565</v>
      </c>
      <c r="O878" s="3">
        <v>243</v>
      </c>
      <c r="P878" s="4"/>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78" s="16" t="s">
        <v>23</v>
      </c>
      <c r="S878" s="17">
        <v>100</v>
      </c>
      <c r="T878" s="267"/>
    </row>
    <row r="879" spans="1:20" ht="33" hidden="1" customHeight="1" x14ac:dyDescent="0.25">
      <c r="A879" s="18">
        <v>4061</v>
      </c>
      <c r="B879" s="124"/>
      <c r="C879" s="560"/>
      <c r="D879" s="563"/>
      <c r="E879" s="19">
        <v>2</v>
      </c>
      <c r="F879" s="19" t="s">
        <v>664</v>
      </c>
      <c r="G879" s="14">
        <v>4096.49</v>
      </c>
      <c r="H879" s="269">
        <v>47322652</v>
      </c>
      <c r="I879" s="285">
        <f>+G879-G878</f>
        <v>1032.9899999999998</v>
      </c>
      <c r="J879" s="304"/>
      <c r="K879" s="273">
        <v>0</v>
      </c>
      <c r="L879" s="16" t="s">
        <v>23</v>
      </c>
      <c r="M879" s="17">
        <v>100</v>
      </c>
      <c r="N879" s="3" t="s">
        <v>565</v>
      </c>
      <c r="O879" s="3"/>
      <c r="P879" s="4"/>
      <c r="Q879" s="108"/>
      <c r="R879" s="4"/>
      <c r="S879" s="2"/>
      <c r="T879" s="267"/>
    </row>
    <row r="880" spans="1:20" ht="33" hidden="1" customHeight="1" thickBot="1" x14ac:dyDescent="0.3">
      <c r="A880" s="18">
        <v>4062</v>
      </c>
      <c r="B880" s="124"/>
      <c r="C880" s="561"/>
      <c r="D880" s="564"/>
      <c r="E880" s="287">
        <v>3</v>
      </c>
      <c r="F880" s="287" t="s">
        <v>666</v>
      </c>
      <c r="G880" s="289">
        <v>7609.26</v>
      </c>
      <c r="H880" s="269">
        <v>87902172</v>
      </c>
      <c r="I880" s="290">
        <f>+G880-G878</f>
        <v>4545.76</v>
      </c>
      <c r="J880" s="304"/>
      <c r="K880" s="273">
        <v>0</v>
      </c>
      <c r="L880" s="16" t="s">
        <v>23</v>
      </c>
      <c r="M880" s="17">
        <v>100</v>
      </c>
      <c r="N880" s="3" t="s">
        <v>565</v>
      </c>
      <c r="O880" s="3"/>
      <c r="P880" s="4"/>
      <c r="Q880" s="108"/>
      <c r="R880" s="4"/>
      <c r="S880" s="2"/>
      <c r="T880" s="267"/>
    </row>
    <row r="881" spans="1:20" ht="30" hidden="1" customHeight="1" x14ac:dyDescent="0.25">
      <c r="A881" s="29"/>
      <c r="B881" s="124">
        <v>4063</v>
      </c>
      <c r="C881" s="559">
        <v>4063</v>
      </c>
      <c r="D881" s="562" t="s">
        <v>821</v>
      </c>
      <c r="E881" s="280">
        <v>1</v>
      </c>
      <c r="F881" s="280" t="s">
        <v>662</v>
      </c>
      <c r="G881" s="282">
        <v>2398.44</v>
      </c>
      <c r="H881" s="269">
        <v>27706779</v>
      </c>
      <c r="I881" s="283"/>
      <c r="J881" s="115"/>
      <c r="K881" s="273">
        <v>0</v>
      </c>
      <c r="L881" s="16" t="s">
        <v>23</v>
      </c>
      <c r="M881" s="17">
        <v>100</v>
      </c>
      <c r="N881" s="3" t="s">
        <v>565</v>
      </c>
      <c r="O881" s="3">
        <v>5254</v>
      </c>
      <c r="P881" s="4"/>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81" s="16" t="s">
        <v>23</v>
      </c>
      <c r="S881" s="17">
        <v>100</v>
      </c>
      <c r="T881" s="267"/>
    </row>
    <row r="882" spans="1:20" ht="30" hidden="1" customHeight="1" x14ac:dyDescent="0.25">
      <c r="A882" s="18">
        <v>4064</v>
      </c>
      <c r="B882" s="124"/>
      <c r="C882" s="560"/>
      <c r="D882" s="563"/>
      <c r="E882" s="19">
        <v>2</v>
      </c>
      <c r="F882" s="19" t="s">
        <v>664</v>
      </c>
      <c r="G882" s="14">
        <v>3148.41</v>
      </c>
      <c r="H882" s="269">
        <v>36370432</v>
      </c>
      <c r="I882" s="285">
        <f>+G882-G881</f>
        <v>749.9699999999998</v>
      </c>
      <c r="J882" s="304"/>
      <c r="K882" s="273">
        <v>0</v>
      </c>
      <c r="L882" s="16" t="s">
        <v>23</v>
      </c>
      <c r="M882" s="17">
        <v>100</v>
      </c>
      <c r="N882" s="3" t="s">
        <v>565</v>
      </c>
      <c r="O882" s="3"/>
      <c r="P882" s="4"/>
      <c r="Q882" s="108"/>
      <c r="R882" s="4"/>
      <c r="S882" s="2"/>
      <c r="T882" s="267"/>
    </row>
    <row r="883" spans="1:20" ht="30" hidden="1" customHeight="1" thickBot="1" x14ac:dyDescent="0.3">
      <c r="A883" s="18">
        <v>4065</v>
      </c>
      <c r="B883" s="124"/>
      <c r="C883" s="561"/>
      <c r="D883" s="564"/>
      <c r="E883" s="287">
        <v>3</v>
      </c>
      <c r="F883" s="287" t="s">
        <v>666</v>
      </c>
      <c r="G883" s="289">
        <v>6289.74</v>
      </c>
      <c r="H883" s="269">
        <v>72659076</v>
      </c>
      <c r="I883" s="290">
        <f>+G883-G881</f>
        <v>3891.2999999999997</v>
      </c>
      <c r="J883" s="304"/>
      <c r="K883" s="273">
        <v>0</v>
      </c>
      <c r="L883" s="16" t="s">
        <v>23</v>
      </c>
      <c r="M883" s="17">
        <v>100</v>
      </c>
      <c r="N883" s="3" t="s">
        <v>565</v>
      </c>
      <c r="O883" s="3"/>
      <c r="P883" s="4"/>
      <c r="Q883" s="108"/>
      <c r="R883" s="4"/>
      <c r="S883" s="2"/>
      <c r="T883" s="267"/>
    </row>
    <row r="884" spans="1:20" ht="42.75" hidden="1" x14ac:dyDescent="0.25">
      <c r="A884" s="1"/>
      <c r="B884" s="124">
        <v>40691</v>
      </c>
      <c r="C884" s="204" t="s">
        <v>822</v>
      </c>
      <c r="D884" s="205" t="s">
        <v>823</v>
      </c>
      <c r="E884" s="151"/>
      <c r="F884" s="151" t="s">
        <v>22</v>
      </c>
      <c r="G884" s="195">
        <v>677.36</v>
      </c>
      <c r="H884" s="269">
        <v>7824863</v>
      </c>
      <c r="I884" s="174"/>
      <c r="J884" s="15"/>
      <c r="K884" s="20">
        <v>0</v>
      </c>
      <c r="L884" s="31" t="s">
        <v>318</v>
      </c>
      <c r="M884" s="32">
        <v>100</v>
      </c>
      <c r="N884" s="33" t="s">
        <v>565</v>
      </c>
      <c r="O884" s="33">
        <v>424</v>
      </c>
      <c r="P884" s="34"/>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84" s="16" t="s">
        <v>318</v>
      </c>
      <c r="S884" s="32">
        <v>100</v>
      </c>
      <c r="T884" s="267"/>
    </row>
    <row r="885" spans="1:20" hidden="1" x14ac:dyDescent="0.25">
      <c r="A885" s="1"/>
      <c r="B885" s="125">
        <v>4070</v>
      </c>
      <c r="C885" s="155">
        <v>4070</v>
      </c>
      <c r="D885" s="157" t="s">
        <v>824</v>
      </c>
      <c r="E885" s="140"/>
      <c r="F885" s="140" t="s">
        <v>22</v>
      </c>
      <c r="G885" s="141">
        <v>1613.65</v>
      </c>
      <c r="H885" s="269">
        <v>18640885</v>
      </c>
      <c r="I885" s="171"/>
      <c r="J885" s="15"/>
      <c r="K885" s="20">
        <v>0</v>
      </c>
      <c r="L885" s="31" t="s">
        <v>23</v>
      </c>
      <c r="M885" s="32">
        <v>100</v>
      </c>
      <c r="N885" s="33" t="s">
        <v>565</v>
      </c>
      <c r="O885" s="33">
        <v>225</v>
      </c>
      <c r="P885" s="34"/>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85" s="16" t="s">
        <v>23</v>
      </c>
      <c r="S885" s="32">
        <v>100</v>
      </c>
      <c r="T885" s="267"/>
    </row>
    <row r="886" spans="1:20" hidden="1" x14ac:dyDescent="0.25">
      <c r="A886" s="1"/>
      <c r="B886" s="124">
        <v>4071</v>
      </c>
      <c r="C886" s="215">
        <v>4071</v>
      </c>
      <c r="D886" s="538" t="s">
        <v>825</v>
      </c>
      <c r="E886" s="539"/>
      <c r="F886" s="539"/>
      <c r="G886" s="539"/>
      <c r="H886" s="540"/>
      <c r="I886" s="171"/>
      <c r="J886" s="30"/>
      <c r="K886" s="20">
        <v>0</v>
      </c>
      <c r="L886" s="31"/>
      <c r="M886" s="32" t="s">
        <v>45</v>
      </c>
      <c r="N886" s="33" t="s">
        <v>45</v>
      </c>
      <c r="O886" s="33"/>
      <c r="P886" s="34"/>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86" s="4"/>
      <c r="S886" s="2"/>
      <c r="T886" s="267"/>
    </row>
    <row r="887" spans="1:20" ht="28.5" hidden="1" x14ac:dyDescent="0.25">
      <c r="A887" s="1"/>
      <c r="B887" s="126">
        <v>40711</v>
      </c>
      <c r="C887" s="155" t="s">
        <v>826</v>
      </c>
      <c r="D887" s="157" t="s">
        <v>827</v>
      </c>
      <c r="E887" s="140"/>
      <c r="F887" s="140" t="s">
        <v>22</v>
      </c>
      <c r="G887" s="141">
        <v>3.04</v>
      </c>
      <c r="H887" s="269">
        <v>35118</v>
      </c>
      <c r="I887" s="171"/>
      <c r="J887" s="15"/>
      <c r="K887" s="20">
        <v>0</v>
      </c>
      <c r="L887" s="31" t="s">
        <v>447</v>
      </c>
      <c r="M887" s="32">
        <v>100</v>
      </c>
      <c r="N887" s="33" t="s">
        <v>782</v>
      </c>
      <c r="O887" s="33">
        <v>5257</v>
      </c>
      <c r="P887" s="3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87" s="16" t="s">
        <v>447</v>
      </c>
      <c r="S887" s="32">
        <v>100</v>
      </c>
      <c r="T887" s="267"/>
    </row>
    <row r="888" spans="1:20" ht="28.5" hidden="1" x14ac:dyDescent="0.25">
      <c r="A888" s="1"/>
      <c r="B888" s="124">
        <v>40712</v>
      </c>
      <c r="C888" s="155" t="s">
        <v>828</v>
      </c>
      <c r="D888" s="157" t="s">
        <v>829</v>
      </c>
      <c r="E888" s="140"/>
      <c r="F888" s="140" t="s">
        <v>22</v>
      </c>
      <c r="G888" s="141">
        <v>4.88</v>
      </c>
      <c r="H888" s="269">
        <v>56374</v>
      </c>
      <c r="I888" s="171"/>
      <c r="J888" s="15"/>
      <c r="K888" s="20">
        <v>0</v>
      </c>
      <c r="L888" s="31" t="s">
        <v>447</v>
      </c>
      <c r="M888" s="32">
        <v>100</v>
      </c>
      <c r="N888" s="33" t="s">
        <v>782</v>
      </c>
      <c r="O888" s="33">
        <v>5257</v>
      </c>
      <c r="P888" s="34"/>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88" s="16" t="s">
        <v>447</v>
      </c>
      <c r="S888" s="32">
        <v>100</v>
      </c>
      <c r="T888" s="267"/>
    </row>
    <row r="889" spans="1:20" ht="28.5" hidden="1" x14ac:dyDescent="0.25">
      <c r="A889" s="1"/>
      <c r="B889" s="124">
        <v>40713</v>
      </c>
      <c r="C889" s="155" t="s">
        <v>830</v>
      </c>
      <c r="D889" s="157" t="s">
        <v>831</v>
      </c>
      <c r="E889" s="140"/>
      <c r="F889" s="140" t="s">
        <v>22</v>
      </c>
      <c r="G889" s="141">
        <v>9.5</v>
      </c>
      <c r="H889" s="269">
        <v>109744</v>
      </c>
      <c r="I889" s="171"/>
      <c r="J889" s="15"/>
      <c r="K889" s="20">
        <v>0</v>
      </c>
      <c r="L889" s="31" t="s">
        <v>447</v>
      </c>
      <c r="M889" s="32">
        <v>100</v>
      </c>
      <c r="N889" s="33" t="s">
        <v>782</v>
      </c>
      <c r="O889" s="33">
        <v>5257</v>
      </c>
      <c r="P889" s="34"/>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89" s="16" t="s">
        <v>447</v>
      </c>
      <c r="S889" s="32">
        <v>100</v>
      </c>
      <c r="T889" s="267"/>
    </row>
    <row r="890" spans="1:20" ht="28.5" hidden="1" x14ac:dyDescent="0.25">
      <c r="A890" s="1"/>
      <c r="B890" s="124">
        <v>40714</v>
      </c>
      <c r="C890" s="155" t="s">
        <v>832</v>
      </c>
      <c r="D890" s="157" t="s">
        <v>833</v>
      </c>
      <c r="E890" s="140"/>
      <c r="F890" s="140" t="s">
        <v>22</v>
      </c>
      <c r="G890" s="141">
        <v>12.43</v>
      </c>
      <c r="H890" s="269">
        <v>143591</v>
      </c>
      <c r="I890" s="171"/>
      <c r="J890" s="15"/>
      <c r="K890" s="20">
        <v>0</v>
      </c>
      <c r="L890" s="31" t="s">
        <v>447</v>
      </c>
      <c r="M890" s="32">
        <v>100</v>
      </c>
      <c r="N890" s="33" t="s">
        <v>782</v>
      </c>
      <c r="O890" s="33">
        <v>5257</v>
      </c>
      <c r="P890" s="3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0" s="16" t="s">
        <v>447</v>
      </c>
      <c r="S890" s="32">
        <v>100</v>
      </c>
      <c r="T890" s="267"/>
    </row>
    <row r="891" spans="1:20" ht="28.5" hidden="1" x14ac:dyDescent="0.25">
      <c r="A891" s="1"/>
      <c r="B891" s="124">
        <v>40715</v>
      </c>
      <c r="C891" s="155" t="s">
        <v>834</v>
      </c>
      <c r="D891" s="157" t="s">
        <v>835</v>
      </c>
      <c r="E891" s="140"/>
      <c r="F891" s="140" t="s">
        <v>22</v>
      </c>
      <c r="G891" s="141">
        <v>1.98</v>
      </c>
      <c r="H891" s="269">
        <v>22873</v>
      </c>
      <c r="I891" s="171"/>
      <c r="J891" s="15"/>
      <c r="K891" s="20">
        <v>0</v>
      </c>
      <c r="L891" s="31" t="s">
        <v>447</v>
      </c>
      <c r="M891" s="32">
        <v>100</v>
      </c>
      <c r="N891" s="33" t="s">
        <v>782</v>
      </c>
      <c r="O891" s="33">
        <v>5257</v>
      </c>
      <c r="P891" s="34"/>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891" s="16" t="s">
        <v>447</v>
      </c>
      <c r="S891" s="32">
        <v>100</v>
      </c>
      <c r="T891" s="267"/>
    </row>
    <row r="892" spans="1:20" ht="28.5" hidden="1" x14ac:dyDescent="0.25">
      <c r="A892" s="1"/>
      <c r="B892" s="124">
        <v>40716</v>
      </c>
      <c r="C892" s="155" t="s">
        <v>836</v>
      </c>
      <c r="D892" s="157" t="s">
        <v>837</v>
      </c>
      <c r="E892" s="140"/>
      <c r="F892" s="140" t="s">
        <v>22</v>
      </c>
      <c r="G892" s="141">
        <v>3.4</v>
      </c>
      <c r="H892" s="269">
        <v>39277</v>
      </c>
      <c r="I892" s="171"/>
      <c r="J892" s="15"/>
      <c r="K892" s="20">
        <v>0</v>
      </c>
      <c r="L892" s="31" t="s">
        <v>447</v>
      </c>
      <c r="M892" s="32">
        <v>100</v>
      </c>
      <c r="N892" s="33" t="s">
        <v>782</v>
      </c>
      <c r="O892" s="33">
        <v>5257</v>
      </c>
      <c r="P892" s="34"/>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892" s="16" t="s">
        <v>447</v>
      </c>
      <c r="S892" s="32">
        <v>100</v>
      </c>
      <c r="T892" s="267"/>
    </row>
    <row r="893" spans="1:20" ht="28.5" hidden="1" x14ac:dyDescent="0.25">
      <c r="A893" s="1"/>
      <c r="B893" s="124">
        <v>40717</v>
      </c>
      <c r="C893" s="155" t="s">
        <v>838</v>
      </c>
      <c r="D893" s="157" t="s">
        <v>839</v>
      </c>
      <c r="E893" s="140"/>
      <c r="F893" s="140" t="s">
        <v>22</v>
      </c>
      <c r="G893" s="141">
        <v>6.28</v>
      </c>
      <c r="H893" s="269">
        <v>72547</v>
      </c>
      <c r="I893" s="171"/>
      <c r="J893" s="15"/>
      <c r="K893" s="20">
        <v>0</v>
      </c>
      <c r="L893" s="31" t="s">
        <v>447</v>
      </c>
      <c r="M893" s="32">
        <v>100</v>
      </c>
      <c r="N893" s="33" t="s">
        <v>782</v>
      </c>
      <c r="O893" s="33">
        <v>5257</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893" s="16" t="s">
        <v>447</v>
      </c>
      <c r="S893" s="32">
        <v>100</v>
      </c>
      <c r="T893" s="267"/>
    </row>
    <row r="894" spans="1:20" ht="28.5" hidden="1" x14ac:dyDescent="0.25">
      <c r="A894" s="1"/>
      <c r="B894" s="124">
        <v>40718</v>
      </c>
      <c r="C894" s="155" t="s">
        <v>840</v>
      </c>
      <c r="D894" s="157" t="s">
        <v>841</v>
      </c>
      <c r="E894" s="140"/>
      <c r="F894" s="140" t="s">
        <v>22</v>
      </c>
      <c r="G894" s="141">
        <v>8.06</v>
      </c>
      <c r="H894" s="269">
        <v>93109</v>
      </c>
      <c r="I894" s="171"/>
      <c r="J894" s="15"/>
      <c r="K894" s="20">
        <v>0</v>
      </c>
      <c r="L894" s="31" t="s">
        <v>447</v>
      </c>
      <c r="M894" s="32">
        <v>100</v>
      </c>
      <c r="N894" s="33" t="s">
        <v>782</v>
      </c>
      <c r="O894" s="33">
        <v>5257</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894" s="16" t="s">
        <v>447</v>
      </c>
      <c r="S894" s="32">
        <v>100</v>
      </c>
      <c r="T894" s="267"/>
    </row>
    <row r="895" spans="1:20" ht="42.75" hidden="1" x14ac:dyDescent="0.25">
      <c r="A895" s="1"/>
      <c r="B895" s="127">
        <v>4072</v>
      </c>
      <c r="C895" s="155">
        <v>4072</v>
      </c>
      <c r="D895" s="157" t="s">
        <v>842</v>
      </c>
      <c r="E895" s="140"/>
      <c r="F895" s="140" t="s">
        <v>22</v>
      </c>
      <c r="G895" s="141">
        <v>28.25</v>
      </c>
      <c r="H895" s="269">
        <v>326344</v>
      </c>
      <c r="I895" s="171"/>
      <c r="J895" s="15"/>
      <c r="K895" s="20">
        <v>0</v>
      </c>
      <c r="L895" s="31" t="s">
        <v>447</v>
      </c>
      <c r="M895" s="32">
        <v>100</v>
      </c>
      <c r="N895" s="33" t="s">
        <v>782</v>
      </c>
      <c r="O895" s="33">
        <v>1807</v>
      </c>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895" s="16" t="s">
        <v>447</v>
      </c>
      <c r="S895" s="32">
        <v>100</v>
      </c>
      <c r="T895" s="267"/>
    </row>
    <row r="896" spans="1:20" ht="54" hidden="1" customHeight="1" x14ac:dyDescent="0.25">
      <c r="A896" s="1"/>
      <c r="B896" s="78">
        <v>4073</v>
      </c>
      <c r="C896" s="191">
        <v>4073</v>
      </c>
      <c r="D896" s="538" t="s">
        <v>843</v>
      </c>
      <c r="E896" s="539"/>
      <c r="F896" s="539"/>
      <c r="G896" s="539"/>
      <c r="H896" s="540"/>
      <c r="I896" s="171"/>
      <c r="J896" s="30"/>
      <c r="K896" s="20">
        <v>0</v>
      </c>
      <c r="L896" s="128"/>
      <c r="M896" s="129" t="s">
        <v>45</v>
      </c>
      <c r="N896" s="130" t="s">
        <v>45</v>
      </c>
      <c r="O896" s="130"/>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896" s="4"/>
      <c r="S896" s="2"/>
      <c r="T896" s="267"/>
    </row>
    <row r="897" spans="1:20" ht="57.75" hidden="1" customHeight="1" x14ac:dyDescent="0.25">
      <c r="A897" s="1"/>
      <c r="B897" s="85">
        <v>40731</v>
      </c>
      <c r="C897" s="155" t="s">
        <v>844</v>
      </c>
      <c r="D897" s="157" t="s">
        <v>845</v>
      </c>
      <c r="E897" s="140"/>
      <c r="F897" s="140" t="s">
        <v>22</v>
      </c>
      <c r="G897" s="141">
        <v>26.25</v>
      </c>
      <c r="H897" s="269">
        <v>303240</v>
      </c>
      <c r="I897" s="171"/>
      <c r="J897" s="15"/>
      <c r="K897" s="20">
        <v>0</v>
      </c>
      <c r="L897" s="31" t="s">
        <v>768</v>
      </c>
      <c r="M897" s="32">
        <v>100</v>
      </c>
      <c r="N897" s="33" t="s">
        <v>565</v>
      </c>
      <c r="O897" s="33">
        <v>1807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897" s="16" t="s">
        <v>768</v>
      </c>
      <c r="S897" s="32">
        <v>100</v>
      </c>
      <c r="T897" s="267"/>
    </row>
    <row r="898" spans="1:20" ht="69.75" hidden="1" customHeight="1" x14ac:dyDescent="0.25">
      <c r="A898" s="1"/>
      <c r="B898" s="78">
        <v>40732</v>
      </c>
      <c r="C898" s="155" t="s">
        <v>846</v>
      </c>
      <c r="D898" s="157" t="s">
        <v>847</v>
      </c>
      <c r="E898" s="140"/>
      <c r="F898" s="140" t="s">
        <v>22</v>
      </c>
      <c r="G898" s="141">
        <v>30.45</v>
      </c>
      <c r="H898" s="269">
        <v>351758</v>
      </c>
      <c r="I898" s="171"/>
      <c r="J898" s="15"/>
      <c r="K898" s="20">
        <v>0</v>
      </c>
      <c r="L898" s="31" t="s">
        <v>768</v>
      </c>
      <c r="M898" s="32">
        <v>100</v>
      </c>
      <c r="N898" s="33" t="s">
        <v>565</v>
      </c>
      <c r="O898" s="33">
        <v>1807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898" s="16" t="s">
        <v>768</v>
      </c>
      <c r="S898" s="32">
        <v>100</v>
      </c>
      <c r="T898" s="267"/>
    </row>
    <row r="899" spans="1:20" ht="71.25" hidden="1" customHeight="1" x14ac:dyDescent="0.25">
      <c r="A899" s="1"/>
      <c r="B899" s="78">
        <v>40733</v>
      </c>
      <c r="C899" s="155" t="s">
        <v>848</v>
      </c>
      <c r="D899" s="157" t="s">
        <v>849</v>
      </c>
      <c r="E899" s="140"/>
      <c r="F899" s="140" t="s">
        <v>22</v>
      </c>
      <c r="G899" s="141">
        <v>35.880000000000003</v>
      </c>
      <c r="H899" s="269">
        <v>414486</v>
      </c>
      <c r="I899" s="171"/>
      <c r="J899" s="15"/>
      <c r="K899" s="20">
        <v>0</v>
      </c>
      <c r="L899" s="31" t="s">
        <v>768</v>
      </c>
      <c r="M899" s="32">
        <v>100</v>
      </c>
      <c r="N899" s="33" t="s">
        <v>565</v>
      </c>
      <c r="O899" s="33">
        <v>1807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899" s="16" t="s">
        <v>768</v>
      </c>
      <c r="S899" s="32">
        <v>100</v>
      </c>
      <c r="T899" s="267"/>
    </row>
    <row r="900" spans="1:20" ht="75" hidden="1" customHeight="1" x14ac:dyDescent="0.25">
      <c r="A900" s="1"/>
      <c r="B900" s="78">
        <v>40734</v>
      </c>
      <c r="C900" s="155" t="s">
        <v>850</v>
      </c>
      <c r="D900" s="157" t="s">
        <v>851</v>
      </c>
      <c r="E900" s="140"/>
      <c r="F900" s="140" t="s">
        <v>22</v>
      </c>
      <c r="G900" s="141">
        <v>40.29</v>
      </c>
      <c r="H900" s="269">
        <v>465430</v>
      </c>
      <c r="I900" s="171"/>
      <c r="J900" s="15"/>
      <c r="K900" s="20">
        <v>0</v>
      </c>
      <c r="L900" s="31" t="s">
        <v>768</v>
      </c>
      <c r="M900" s="32">
        <v>100</v>
      </c>
      <c r="N900" s="33" t="s">
        <v>565</v>
      </c>
      <c r="O900" s="33">
        <v>1807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0" s="16" t="s">
        <v>768</v>
      </c>
      <c r="S900" s="32">
        <v>100</v>
      </c>
      <c r="T900" s="267"/>
    </row>
    <row r="901" spans="1:20" ht="75.75" hidden="1" customHeight="1" x14ac:dyDescent="0.25">
      <c r="A901" s="1"/>
      <c r="B901" s="78">
        <v>40735</v>
      </c>
      <c r="C901" s="155" t="s">
        <v>852</v>
      </c>
      <c r="D901" s="157" t="s">
        <v>853</v>
      </c>
      <c r="E901" s="140"/>
      <c r="F901" s="140" t="s">
        <v>22</v>
      </c>
      <c r="G901" s="141">
        <v>45.08</v>
      </c>
      <c r="H901" s="269">
        <v>520764</v>
      </c>
      <c r="I901" s="171"/>
      <c r="J901" s="15"/>
      <c r="K901" s="20">
        <v>0</v>
      </c>
      <c r="L901" s="31" t="s">
        <v>768</v>
      </c>
      <c r="M901" s="32">
        <v>100</v>
      </c>
      <c r="N901" s="33" t="s">
        <v>565</v>
      </c>
      <c r="O901" s="33">
        <v>1807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01" s="16" t="s">
        <v>768</v>
      </c>
      <c r="S901" s="32">
        <v>100</v>
      </c>
      <c r="T901" s="267"/>
    </row>
    <row r="902" spans="1:20" ht="77.25" hidden="1" customHeight="1" x14ac:dyDescent="0.25">
      <c r="A902" s="1"/>
      <c r="B902" s="78">
        <v>40736</v>
      </c>
      <c r="C902" s="155" t="s">
        <v>854</v>
      </c>
      <c r="D902" s="157" t="s">
        <v>855</v>
      </c>
      <c r="E902" s="140"/>
      <c r="F902" s="140" t="s">
        <v>22</v>
      </c>
      <c r="G902" s="141">
        <v>50.13</v>
      </c>
      <c r="H902" s="269">
        <v>579102</v>
      </c>
      <c r="I902" s="171"/>
      <c r="J902" s="15"/>
      <c r="K902" s="20">
        <v>0</v>
      </c>
      <c r="L902" s="31" t="s">
        <v>768</v>
      </c>
      <c r="M902" s="32">
        <v>100</v>
      </c>
      <c r="N902" s="33" t="s">
        <v>565</v>
      </c>
      <c r="O902" s="33">
        <v>1807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02" s="16" t="s">
        <v>768</v>
      </c>
      <c r="S902" s="32">
        <v>100</v>
      </c>
      <c r="T902" s="267"/>
    </row>
    <row r="903" spans="1:20" hidden="1" x14ac:dyDescent="0.25">
      <c r="A903" s="1"/>
      <c r="B903" s="78">
        <v>4074</v>
      </c>
      <c r="C903" s="155">
        <v>4074</v>
      </c>
      <c r="D903" s="157" t="s">
        <v>856</v>
      </c>
      <c r="E903" s="140"/>
      <c r="F903" s="140" t="s">
        <v>22</v>
      </c>
      <c r="G903" s="141">
        <v>755.99</v>
      </c>
      <c r="H903" s="269">
        <v>8733196</v>
      </c>
      <c r="I903" s="171"/>
      <c r="J903" s="15"/>
      <c r="K903" s="20">
        <v>0</v>
      </c>
      <c r="L903" s="31" t="s">
        <v>447</v>
      </c>
      <c r="M903" s="32">
        <v>100</v>
      </c>
      <c r="N903" s="33" t="s">
        <v>565</v>
      </c>
      <c r="O903" s="33">
        <v>239</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03" s="16" t="s">
        <v>447</v>
      </c>
      <c r="S903" s="32">
        <v>100</v>
      </c>
      <c r="T903" s="267"/>
    </row>
    <row r="904" spans="1:20" hidden="1" x14ac:dyDescent="0.25">
      <c r="A904" s="1"/>
      <c r="B904" s="78">
        <v>4075</v>
      </c>
      <c r="C904" s="191">
        <v>4075</v>
      </c>
      <c r="D904" s="538" t="s">
        <v>857</v>
      </c>
      <c r="E904" s="539"/>
      <c r="F904" s="539"/>
      <c r="G904" s="539"/>
      <c r="H904" s="540"/>
      <c r="I904" s="171"/>
      <c r="J904" s="30"/>
      <c r="K904" s="20">
        <v>0</v>
      </c>
      <c r="L904" s="31"/>
      <c r="M904" s="32" t="s">
        <v>45</v>
      </c>
      <c r="N904" s="33" t="s">
        <v>45</v>
      </c>
      <c r="O904" s="33"/>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04" s="4"/>
      <c r="S904" s="2"/>
      <c r="T904" s="267"/>
    </row>
    <row r="905" spans="1:20" ht="28.5" hidden="1" x14ac:dyDescent="0.25">
      <c r="A905" s="1"/>
      <c r="B905" s="78">
        <v>40751</v>
      </c>
      <c r="C905" s="155" t="s">
        <v>858</v>
      </c>
      <c r="D905" s="157" t="s">
        <v>859</v>
      </c>
      <c r="E905" s="140"/>
      <c r="F905" s="140" t="s">
        <v>22</v>
      </c>
      <c r="G905" s="141">
        <v>327</v>
      </c>
      <c r="H905" s="269">
        <v>3777504</v>
      </c>
      <c r="I905" s="171"/>
      <c r="J905" s="15"/>
      <c r="K905" s="20">
        <v>0</v>
      </c>
      <c r="L905" s="31" t="s">
        <v>23</v>
      </c>
      <c r="M905" s="32">
        <v>100</v>
      </c>
      <c r="N905" s="33" t="s">
        <v>565</v>
      </c>
      <c r="O905" s="33">
        <v>239</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05" s="16" t="s">
        <v>23</v>
      </c>
      <c r="S905" s="32">
        <v>100</v>
      </c>
      <c r="T905" s="267"/>
    </row>
    <row r="906" spans="1:20" ht="28.5" hidden="1" x14ac:dyDescent="0.25">
      <c r="A906" s="1"/>
      <c r="B906" s="89">
        <v>40752</v>
      </c>
      <c r="C906" s="155" t="s">
        <v>860</v>
      </c>
      <c r="D906" s="157" t="s">
        <v>861</v>
      </c>
      <c r="E906" s="140"/>
      <c r="F906" s="140" t="s">
        <v>22</v>
      </c>
      <c r="G906" s="141">
        <v>436.29</v>
      </c>
      <c r="H906" s="269">
        <v>5040022</v>
      </c>
      <c r="I906" s="171"/>
      <c r="J906" s="15"/>
      <c r="K906" s="20">
        <v>0</v>
      </c>
      <c r="L906" s="31" t="s">
        <v>23</v>
      </c>
      <c r="M906" s="32">
        <v>100</v>
      </c>
      <c r="N906" s="33" t="s">
        <v>565</v>
      </c>
      <c r="O906" s="33">
        <v>239</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06" s="16" t="s">
        <v>23</v>
      </c>
      <c r="S906" s="32">
        <v>100</v>
      </c>
      <c r="T906" s="267"/>
    </row>
    <row r="907" spans="1:20" hidden="1" x14ac:dyDescent="0.25">
      <c r="A907" s="1"/>
      <c r="B907" s="89">
        <v>4076</v>
      </c>
      <c r="C907" s="155">
        <v>4076</v>
      </c>
      <c r="D907" s="157" t="s">
        <v>862</v>
      </c>
      <c r="E907" s="140"/>
      <c r="F907" s="140" t="s">
        <v>22</v>
      </c>
      <c r="G907" s="141">
        <v>410.12</v>
      </c>
      <c r="H907" s="269">
        <v>4737706</v>
      </c>
      <c r="I907" s="171"/>
      <c r="J907" s="15"/>
      <c r="K907" s="20">
        <v>0</v>
      </c>
      <c r="L907" s="31" t="s">
        <v>23</v>
      </c>
      <c r="M907" s="32">
        <v>100</v>
      </c>
      <c r="N907" s="33" t="s">
        <v>565</v>
      </c>
      <c r="O907" s="33">
        <v>239</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07" s="16" t="s">
        <v>23</v>
      </c>
      <c r="S907" s="32">
        <v>100</v>
      </c>
      <c r="T907" s="267"/>
    </row>
    <row r="908" spans="1:20" ht="54" hidden="1" customHeight="1" x14ac:dyDescent="0.25">
      <c r="A908" s="1"/>
      <c r="B908" s="131">
        <v>4077</v>
      </c>
      <c r="C908" s="216">
        <v>4077</v>
      </c>
      <c r="D908" s="547" t="s">
        <v>863</v>
      </c>
      <c r="E908" s="548"/>
      <c r="F908" s="548"/>
      <c r="G908" s="548"/>
      <c r="H908" s="549"/>
      <c r="I908" s="172"/>
      <c r="J908" s="30"/>
      <c r="K908" s="20">
        <v>0</v>
      </c>
      <c r="L908" s="128"/>
      <c r="M908" s="129" t="s">
        <v>45</v>
      </c>
      <c r="N908" s="130" t="s">
        <v>45</v>
      </c>
      <c r="O908" s="130"/>
      <c r="P908" s="34"/>
      <c r="Q90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08" s="4"/>
      <c r="S908" s="38"/>
      <c r="T908" s="267"/>
    </row>
    <row r="909" spans="1:20" ht="41.25" hidden="1" customHeight="1" x14ac:dyDescent="0.25">
      <c r="A909" s="29"/>
      <c r="B909" s="132">
        <v>40771</v>
      </c>
      <c r="C909" s="519" t="s">
        <v>864</v>
      </c>
      <c r="D909" s="573" t="s">
        <v>865</v>
      </c>
      <c r="E909" s="161">
        <v>1</v>
      </c>
      <c r="F909" s="161" t="s">
        <v>866</v>
      </c>
      <c r="G909" s="162">
        <v>952.74</v>
      </c>
      <c r="H909" s="269">
        <v>11006052</v>
      </c>
      <c r="I909" s="175"/>
      <c r="J909" s="30"/>
      <c r="K909" s="20">
        <v>0</v>
      </c>
      <c r="L909" s="31" t="s">
        <v>447</v>
      </c>
      <c r="M909" s="32">
        <v>100</v>
      </c>
      <c r="N909" s="33" t="s">
        <v>565</v>
      </c>
      <c r="O909" s="33">
        <v>419</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09" s="16" t="s">
        <v>447</v>
      </c>
      <c r="S909" s="32">
        <v>100</v>
      </c>
      <c r="T909" s="267"/>
    </row>
    <row r="910" spans="1:20" ht="44.25" hidden="1" customHeight="1" thickBot="1" x14ac:dyDescent="0.3">
      <c r="A910" s="18" t="s">
        <v>867</v>
      </c>
      <c r="B910" s="133"/>
      <c r="C910" s="520"/>
      <c r="D910" s="575"/>
      <c r="E910" s="163">
        <v>2</v>
      </c>
      <c r="F910" s="163" t="s">
        <v>868</v>
      </c>
      <c r="G910" s="164">
        <v>1702.33</v>
      </c>
      <c r="H910" s="269">
        <v>19665316</v>
      </c>
      <c r="I910" s="177">
        <f>+G910-G909</f>
        <v>749.58999999999992</v>
      </c>
      <c r="J910" s="15"/>
      <c r="K910" s="20">
        <v>0</v>
      </c>
      <c r="L910" s="31" t="s">
        <v>447</v>
      </c>
      <c r="M910" s="32">
        <v>100</v>
      </c>
      <c r="N910" s="33" t="s">
        <v>565</v>
      </c>
      <c r="O910" s="33"/>
      <c r="P910" s="34"/>
      <c r="Q910" s="108"/>
      <c r="R910" s="4"/>
      <c r="S910" s="2"/>
      <c r="T910" s="267"/>
    </row>
    <row r="911" spans="1:20" ht="57" hidden="1" x14ac:dyDescent="0.25">
      <c r="A911" s="1"/>
      <c r="B911" s="134"/>
      <c r="C911" s="204" t="s">
        <v>869</v>
      </c>
      <c r="D911" s="205" t="s">
        <v>870</v>
      </c>
      <c r="E911" s="151"/>
      <c r="F911" s="151" t="s">
        <v>22</v>
      </c>
      <c r="G911" s="195">
        <v>686.4</v>
      </c>
      <c r="H911" s="269">
        <v>7929293</v>
      </c>
      <c r="I911" s="174"/>
      <c r="J911" s="15"/>
      <c r="K911" s="20">
        <v>0</v>
      </c>
      <c r="L911" s="31" t="s">
        <v>447</v>
      </c>
      <c r="M911" s="32">
        <v>100</v>
      </c>
      <c r="N911" s="33" t="s">
        <v>565</v>
      </c>
      <c r="O911" s="33">
        <v>419</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11" s="16" t="s">
        <v>447</v>
      </c>
      <c r="S911" s="32">
        <v>100</v>
      </c>
      <c r="T911" s="267"/>
    </row>
    <row r="912" spans="1:20" hidden="1" x14ac:dyDescent="0.25">
      <c r="A912" s="1"/>
      <c r="B912" s="78">
        <v>4078</v>
      </c>
      <c r="C912" s="191">
        <v>4078</v>
      </c>
      <c r="D912" s="258" t="s">
        <v>871</v>
      </c>
      <c r="E912" s="259"/>
      <c r="F912" s="259"/>
      <c r="G912" s="259"/>
      <c r="H912" s="269"/>
      <c r="I912" s="171"/>
      <c r="J912" s="30"/>
      <c r="K912" s="20">
        <v>0</v>
      </c>
      <c r="L912" s="128"/>
      <c r="M912" s="135" t="s">
        <v>45</v>
      </c>
      <c r="N912" s="136" t="s">
        <v>45</v>
      </c>
      <c r="O912" s="130"/>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12" s="4"/>
      <c r="S912" s="2"/>
      <c r="T912" s="267"/>
    </row>
    <row r="913" spans="1:22" ht="42.75" hidden="1" x14ac:dyDescent="0.25">
      <c r="A913" s="1"/>
      <c r="B913" s="85">
        <v>40781</v>
      </c>
      <c r="C913" s="155" t="s">
        <v>872</v>
      </c>
      <c r="D913" s="157" t="s">
        <v>873</v>
      </c>
      <c r="E913" s="140"/>
      <c r="F913" s="140" t="s">
        <v>22</v>
      </c>
      <c r="G913" s="141">
        <v>52.59</v>
      </c>
      <c r="H913" s="269">
        <v>607520</v>
      </c>
      <c r="I913" s="171"/>
      <c r="J913" s="15"/>
      <c r="K913" s="20">
        <v>0</v>
      </c>
      <c r="L913" s="31" t="s">
        <v>595</v>
      </c>
      <c r="M913" s="32">
        <v>100</v>
      </c>
      <c r="N913" s="33" t="s">
        <v>565</v>
      </c>
      <c r="O913" s="33">
        <v>1807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13" s="16" t="s">
        <v>768</v>
      </c>
      <c r="S913" s="32">
        <v>100</v>
      </c>
      <c r="T913" s="267"/>
    </row>
    <row r="914" spans="1:22" ht="42.75" hidden="1" x14ac:dyDescent="0.25">
      <c r="A914" s="1"/>
      <c r="B914" s="78">
        <v>40782</v>
      </c>
      <c r="C914" s="155" t="s">
        <v>874</v>
      </c>
      <c r="D914" s="157" t="s">
        <v>875</v>
      </c>
      <c r="E914" s="140"/>
      <c r="F914" s="140" t="s">
        <v>22</v>
      </c>
      <c r="G914" s="141">
        <v>81.47</v>
      </c>
      <c r="H914" s="269">
        <v>941141</v>
      </c>
      <c r="I914" s="171"/>
      <c r="J914" s="15"/>
      <c r="K914" s="20">
        <v>0</v>
      </c>
      <c r="L914" s="31" t="s">
        <v>595</v>
      </c>
      <c r="M914" s="32">
        <v>100</v>
      </c>
      <c r="N914" s="33" t="s">
        <v>565</v>
      </c>
      <c r="O914" s="33">
        <v>1807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14" s="16" t="s">
        <v>768</v>
      </c>
      <c r="S914" s="32">
        <v>100</v>
      </c>
      <c r="T914" s="267"/>
    </row>
    <row r="915" spans="1:22" ht="42.75" hidden="1" x14ac:dyDescent="0.25">
      <c r="A915" s="1"/>
      <c r="B915" s="78">
        <v>4079</v>
      </c>
      <c r="C915" s="155">
        <v>4079</v>
      </c>
      <c r="D915" s="157" t="s">
        <v>876</v>
      </c>
      <c r="E915" s="140"/>
      <c r="F915" s="140" t="s">
        <v>22</v>
      </c>
      <c r="G915" s="141">
        <v>1791.57</v>
      </c>
      <c r="H915" s="269">
        <v>20696217</v>
      </c>
      <c r="I915" s="171"/>
      <c r="J915" s="15"/>
      <c r="K915" s="20">
        <v>0</v>
      </c>
      <c r="L915" s="31" t="s">
        <v>447</v>
      </c>
      <c r="M915" s="32">
        <v>100</v>
      </c>
      <c r="N915" s="33" t="s">
        <v>565</v>
      </c>
      <c r="O915" s="33">
        <v>419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15" s="16" t="s">
        <v>447</v>
      </c>
      <c r="S915" s="32">
        <v>100</v>
      </c>
      <c r="T915" s="267"/>
    </row>
    <row r="916" spans="1:22" ht="30" hidden="1" customHeight="1" x14ac:dyDescent="0.25">
      <c r="A916" s="1"/>
      <c r="B916" s="78" t="e">
        <v>#REF!</v>
      </c>
      <c r="C916" s="191">
        <v>4081</v>
      </c>
      <c r="D916" s="538" t="s">
        <v>877</v>
      </c>
      <c r="E916" s="539"/>
      <c r="F916" s="539"/>
      <c r="G916" s="539"/>
      <c r="H916" s="540"/>
      <c r="I916" s="171"/>
      <c r="J916" s="30"/>
      <c r="K916" s="20">
        <v>0</v>
      </c>
      <c r="L916" s="128"/>
      <c r="M916" s="129" t="s">
        <v>45</v>
      </c>
      <c r="N916" s="130" t="s">
        <v>45</v>
      </c>
      <c r="O916" s="130"/>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16" s="4"/>
      <c r="S916" s="2"/>
      <c r="T916" s="267"/>
    </row>
    <row r="917" spans="1:22" ht="42.75" hidden="1" x14ac:dyDescent="0.25">
      <c r="A917" s="1"/>
      <c r="B917" s="78" t="e">
        <v>#REF!</v>
      </c>
      <c r="C917" s="155">
        <v>4080</v>
      </c>
      <c r="D917" s="157" t="s">
        <v>878</v>
      </c>
      <c r="E917" s="140"/>
      <c r="F917" s="140" t="s">
        <v>22</v>
      </c>
      <c r="G917" s="141">
        <v>810.79</v>
      </c>
      <c r="H917" s="269">
        <v>9366246</v>
      </c>
      <c r="I917" s="171"/>
      <c r="J917" s="15"/>
      <c r="K917" s="20">
        <v>0</v>
      </c>
      <c r="L917" s="31" t="s">
        <v>447</v>
      </c>
      <c r="M917" s="32">
        <v>100</v>
      </c>
      <c r="N917" s="33" t="s">
        <v>565</v>
      </c>
      <c r="O917" s="33">
        <v>419</v>
      </c>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17" s="16" t="s">
        <v>447</v>
      </c>
      <c r="S917" s="32">
        <v>100</v>
      </c>
      <c r="T917" s="267"/>
    </row>
    <row r="918" spans="1:22" ht="28.5" hidden="1" x14ac:dyDescent="0.25">
      <c r="A918" s="1"/>
      <c r="B918" s="78">
        <v>40812</v>
      </c>
      <c r="C918" s="155" t="s">
        <v>879</v>
      </c>
      <c r="D918" s="157" t="s">
        <v>880</v>
      </c>
      <c r="E918" s="140"/>
      <c r="F918" s="140" t="s">
        <v>22</v>
      </c>
      <c r="G918" s="141">
        <v>1790.59</v>
      </c>
      <c r="H918" s="269">
        <v>20684896</v>
      </c>
      <c r="I918" s="171"/>
      <c r="J918" s="15"/>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18" s="16" t="s">
        <v>447</v>
      </c>
      <c r="S918" s="32">
        <v>100</v>
      </c>
      <c r="T918" s="267"/>
    </row>
    <row r="919" spans="1:22" ht="128.25" hidden="1" x14ac:dyDescent="0.25">
      <c r="A919" s="18" t="s">
        <v>881</v>
      </c>
      <c r="B919" s="78" t="e">
        <v>#REF!</v>
      </c>
      <c r="C919" s="155" t="s">
        <v>882</v>
      </c>
      <c r="D919" s="157" t="s">
        <v>883</v>
      </c>
      <c r="E919" s="140"/>
      <c r="F919" s="140" t="s">
        <v>22</v>
      </c>
      <c r="G919" s="141">
        <v>76.77</v>
      </c>
      <c r="H919" s="269">
        <v>886847</v>
      </c>
      <c r="I919" s="171"/>
      <c r="J919" s="15"/>
      <c r="K919" s="20">
        <v>0</v>
      </c>
      <c r="L919" s="31" t="s">
        <v>447</v>
      </c>
      <c r="M919" s="32">
        <v>100</v>
      </c>
      <c r="N919" s="33" t="s">
        <v>565</v>
      </c>
      <c r="O919" s="33">
        <v>454</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19" s="16" t="s">
        <v>447</v>
      </c>
      <c r="S919" s="32">
        <v>100</v>
      </c>
      <c r="T919" s="267"/>
    </row>
    <row r="920" spans="1:22" hidden="1" x14ac:dyDescent="0.25">
      <c r="A920" s="1"/>
      <c r="B920" s="78">
        <v>4083</v>
      </c>
      <c r="C920" s="155">
        <v>4083</v>
      </c>
      <c r="D920" s="157" t="s">
        <v>884</v>
      </c>
      <c r="E920" s="140"/>
      <c r="F920" s="140" t="s">
        <v>22</v>
      </c>
      <c r="G920" s="141">
        <v>126.94</v>
      </c>
      <c r="H920" s="269">
        <v>1466411</v>
      </c>
      <c r="I920" s="171"/>
      <c r="J920" s="15"/>
      <c r="K920" s="20">
        <v>0</v>
      </c>
      <c r="L920" s="31" t="s">
        <v>23</v>
      </c>
      <c r="M920" s="32">
        <v>100</v>
      </c>
      <c r="N920" s="33" t="s">
        <v>565</v>
      </c>
      <c r="O920" s="33"/>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0" s="16" t="s">
        <v>23</v>
      </c>
      <c r="S920" s="32">
        <v>100</v>
      </c>
      <c r="T920" s="267"/>
    </row>
    <row r="921" spans="1:22" ht="28.5" hidden="1" x14ac:dyDescent="0.25">
      <c r="A921" s="1"/>
      <c r="B921" s="78">
        <v>40831</v>
      </c>
      <c r="C921" s="155" t="s">
        <v>885</v>
      </c>
      <c r="D921" s="157" t="s">
        <v>886</v>
      </c>
      <c r="E921" s="140"/>
      <c r="F921" s="140" t="s">
        <v>22</v>
      </c>
      <c r="G921" s="141">
        <v>112.31</v>
      </c>
      <c r="H921" s="269">
        <v>1297405</v>
      </c>
      <c r="I921" s="171"/>
      <c r="J921" s="15"/>
      <c r="K921" s="20">
        <v>0</v>
      </c>
      <c r="L921" s="31" t="s">
        <v>23</v>
      </c>
      <c r="M921" s="32">
        <v>100</v>
      </c>
      <c r="N921" s="33" t="s">
        <v>565</v>
      </c>
      <c r="O921" s="33">
        <v>225</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21" s="16" t="s">
        <v>23</v>
      </c>
      <c r="S921" s="32">
        <v>100</v>
      </c>
      <c r="T921" s="267"/>
    </row>
    <row r="922" spans="1:22" ht="31.5" hidden="1" customHeight="1" x14ac:dyDescent="0.25">
      <c r="A922" s="1"/>
      <c r="B922" s="78">
        <v>40832</v>
      </c>
      <c r="C922" s="155" t="s">
        <v>887</v>
      </c>
      <c r="D922" s="157" t="s">
        <v>888</v>
      </c>
      <c r="E922" s="140"/>
      <c r="F922" s="140" t="s">
        <v>22</v>
      </c>
      <c r="G922" s="141">
        <v>105.48</v>
      </c>
      <c r="H922" s="269">
        <v>1218505</v>
      </c>
      <c r="I922" s="171"/>
      <c r="J922" s="15"/>
      <c r="K922" s="20">
        <v>0</v>
      </c>
      <c r="L922" s="31" t="s">
        <v>23</v>
      </c>
      <c r="M922" s="32">
        <v>100</v>
      </c>
      <c r="N922" s="33" t="s">
        <v>565</v>
      </c>
      <c r="O922" s="33">
        <v>225</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22" s="16" t="s">
        <v>23</v>
      </c>
      <c r="S922" s="32">
        <v>100</v>
      </c>
      <c r="T922" s="267"/>
    </row>
    <row r="923" spans="1:22" hidden="1" x14ac:dyDescent="0.25">
      <c r="A923" s="1"/>
      <c r="B923" s="78">
        <v>40833</v>
      </c>
      <c r="C923" s="155" t="s">
        <v>889</v>
      </c>
      <c r="D923" s="157" t="s">
        <v>890</v>
      </c>
      <c r="E923" s="140"/>
      <c r="F923" s="140" t="s">
        <v>22</v>
      </c>
      <c r="G923" s="141">
        <v>86.18</v>
      </c>
      <c r="H923" s="269">
        <v>995551</v>
      </c>
      <c r="I923" s="171"/>
      <c r="J923" s="15"/>
      <c r="K923" s="20">
        <v>0</v>
      </c>
      <c r="L923" s="31" t="s">
        <v>318</v>
      </c>
      <c r="M923" s="32">
        <v>100</v>
      </c>
      <c r="N923" s="33" t="s">
        <v>565</v>
      </c>
      <c r="O923" s="33">
        <v>225</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23" s="16" t="s">
        <v>318</v>
      </c>
      <c r="S923" s="32">
        <v>100</v>
      </c>
      <c r="T923" s="267"/>
    </row>
    <row r="924" spans="1:22" hidden="1" x14ac:dyDescent="0.25">
      <c r="A924" s="1"/>
      <c r="B924" s="78" t="s">
        <v>22</v>
      </c>
      <c r="C924" s="155" t="s">
        <v>891</v>
      </c>
      <c r="D924" s="157" t="s">
        <v>892</v>
      </c>
      <c r="E924" s="140"/>
      <c r="F924" s="140" t="s">
        <v>22</v>
      </c>
      <c r="G924" s="141">
        <v>39.61</v>
      </c>
      <c r="H924" s="269">
        <v>457575</v>
      </c>
      <c r="I924" s="171"/>
      <c r="J924" s="15"/>
      <c r="K924" s="20">
        <v>0</v>
      </c>
      <c r="L924" s="31" t="s">
        <v>318</v>
      </c>
      <c r="M924" s="32">
        <v>100</v>
      </c>
      <c r="N924" s="33" t="s">
        <v>565</v>
      </c>
      <c r="O924" s="33">
        <v>225</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24" s="16" t="s">
        <v>318</v>
      </c>
      <c r="S924" s="32">
        <v>100</v>
      </c>
      <c r="T924" s="267"/>
    </row>
    <row r="925" spans="1:22" ht="28.5" hidden="1" x14ac:dyDescent="0.25">
      <c r="A925" s="1"/>
      <c r="B925" s="78">
        <v>40832</v>
      </c>
      <c r="C925" s="155" t="s">
        <v>893</v>
      </c>
      <c r="D925" s="157" t="s">
        <v>894</v>
      </c>
      <c r="E925" s="140"/>
      <c r="F925" s="140" t="s">
        <v>22</v>
      </c>
      <c r="G925" s="141">
        <v>57.64</v>
      </c>
      <c r="H925" s="269">
        <v>665857</v>
      </c>
      <c r="I925" s="171"/>
      <c r="J925" s="15"/>
      <c r="K925" s="20">
        <v>0</v>
      </c>
      <c r="L925" s="31" t="s">
        <v>23</v>
      </c>
      <c r="M925" s="32">
        <v>100</v>
      </c>
      <c r="N925" s="33" t="s">
        <v>565</v>
      </c>
      <c r="O925" s="33">
        <v>225</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25" s="16" t="s">
        <v>23</v>
      </c>
      <c r="S925" s="32">
        <v>100</v>
      </c>
      <c r="T925" s="267"/>
    </row>
    <row r="926" spans="1:22" ht="28.5" hidden="1" x14ac:dyDescent="0.25">
      <c r="A926" s="1"/>
      <c r="B926" s="78"/>
      <c r="C926" s="18" t="s">
        <v>895</v>
      </c>
      <c r="D926" s="84" t="s">
        <v>896</v>
      </c>
      <c r="E926" s="19" t="s">
        <v>22</v>
      </c>
      <c r="F926" s="19" t="s">
        <v>22</v>
      </c>
      <c r="G926" s="14">
        <v>103.99</v>
      </c>
      <c r="H926" s="269">
        <v>1201292</v>
      </c>
      <c r="I926" s="171"/>
      <c r="J926" s="15"/>
      <c r="K926" s="20">
        <v>0</v>
      </c>
      <c r="L926" s="31"/>
      <c r="M926" s="32"/>
      <c r="N926" s="33"/>
      <c r="O926" s="33"/>
      <c r="P926" s="34"/>
      <c r="Q926" s="108"/>
      <c r="R926" s="16"/>
      <c r="S926" s="32"/>
      <c r="T926" s="267"/>
      <c r="U926" s="255"/>
      <c r="V926" s="256"/>
    </row>
    <row r="927" spans="1:22" hidden="1" x14ac:dyDescent="0.25">
      <c r="A927" s="1"/>
      <c r="B927" s="78"/>
      <c r="C927" s="18" t="s">
        <v>897</v>
      </c>
      <c r="D927" s="84" t="s">
        <v>898</v>
      </c>
      <c r="E927" s="19" t="s">
        <v>22</v>
      </c>
      <c r="F927" s="19" t="s">
        <v>22</v>
      </c>
      <c r="G927" s="14">
        <v>56.07</v>
      </c>
      <c r="H927" s="269">
        <v>647721</v>
      </c>
      <c r="I927" s="171"/>
      <c r="J927" s="15"/>
      <c r="K927" s="20">
        <v>0</v>
      </c>
      <c r="L927" s="31"/>
      <c r="M927" s="32"/>
      <c r="N927" s="33"/>
      <c r="O927" s="33"/>
      <c r="P927" s="34"/>
      <c r="Q927" s="108"/>
      <c r="R927" s="16"/>
      <c r="S927" s="32"/>
      <c r="T927" s="267"/>
      <c r="U927" s="255"/>
    </row>
    <row r="928" spans="1:22" hidden="1" x14ac:dyDescent="0.25">
      <c r="A928" s="1"/>
      <c r="B928" s="78">
        <v>4084</v>
      </c>
      <c r="C928" s="155">
        <v>4084</v>
      </c>
      <c r="D928" s="157" t="s">
        <v>899</v>
      </c>
      <c r="E928" s="140"/>
      <c r="F928" s="140" t="s">
        <v>22</v>
      </c>
      <c r="G928" s="141">
        <v>263.97000000000003</v>
      </c>
      <c r="H928" s="269">
        <v>3049381</v>
      </c>
      <c r="I928" s="171"/>
      <c r="J928" s="15"/>
      <c r="K928" s="20">
        <v>0</v>
      </c>
      <c r="L928" s="31" t="s">
        <v>23</v>
      </c>
      <c r="M928" s="32">
        <v>100</v>
      </c>
      <c r="N928" s="33" t="s">
        <v>565</v>
      </c>
      <c r="O928" s="33">
        <v>225</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28" s="16" t="s">
        <v>23</v>
      </c>
      <c r="S928" s="32">
        <v>100</v>
      </c>
      <c r="T928" s="267"/>
    </row>
    <row r="929" spans="1:20" ht="33.75" hidden="1" customHeight="1" x14ac:dyDescent="0.25">
      <c r="A929" s="1"/>
      <c r="B929" s="78">
        <v>4085</v>
      </c>
      <c r="C929" s="155">
        <v>4085</v>
      </c>
      <c r="D929" s="157" t="s">
        <v>900</v>
      </c>
      <c r="E929" s="140"/>
      <c r="F929" s="140" t="s">
        <v>22</v>
      </c>
      <c r="G929" s="141">
        <v>339.04</v>
      </c>
      <c r="H929" s="269">
        <v>3916590</v>
      </c>
      <c r="I929" s="171"/>
      <c r="J929" s="15"/>
      <c r="K929" s="20">
        <v>0</v>
      </c>
      <c r="L929" s="31" t="s">
        <v>318</v>
      </c>
      <c r="M929" s="32">
        <v>100</v>
      </c>
      <c r="N929" s="33" t="s">
        <v>565</v>
      </c>
      <c r="O929" s="33">
        <v>225</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29" s="16" t="s">
        <v>318</v>
      </c>
      <c r="S929" s="32">
        <v>100</v>
      </c>
      <c r="T929" s="267"/>
    </row>
    <row r="930" spans="1:20" ht="26.25" hidden="1" customHeight="1" x14ac:dyDescent="0.25">
      <c r="A930" s="1"/>
      <c r="B930" s="89">
        <v>4086</v>
      </c>
      <c r="C930" s="155">
        <v>4086</v>
      </c>
      <c r="D930" s="157" t="s">
        <v>901</v>
      </c>
      <c r="E930" s="140"/>
      <c r="F930" s="140" t="s">
        <v>22</v>
      </c>
      <c r="G930" s="141">
        <v>28.25</v>
      </c>
      <c r="H930" s="269">
        <v>326344</v>
      </c>
      <c r="I930" s="171"/>
      <c r="J930" s="15"/>
      <c r="K930" s="20">
        <v>0</v>
      </c>
      <c r="L930" s="31" t="s">
        <v>318</v>
      </c>
      <c r="M930" s="32">
        <v>100</v>
      </c>
      <c r="N930" s="33" t="s">
        <v>565</v>
      </c>
      <c r="O930" s="33">
        <v>1716</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0" s="16" t="s">
        <v>318</v>
      </c>
      <c r="S930" s="32">
        <v>100</v>
      </c>
      <c r="T930" s="267"/>
    </row>
    <row r="931" spans="1:20" hidden="1" x14ac:dyDescent="0.25">
      <c r="A931" s="1"/>
      <c r="B931" s="78">
        <v>4087</v>
      </c>
      <c r="C931" s="191">
        <v>4087</v>
      </c>
      <c r="D931" s="538" t="s">
        <v>902</v>
      </c>
      <c r="E931" s="539"/>
      <c r="F931" s="539"/>
      <c r="G931" s="539"/>
      <c r="H931" s="540"/>
      <c r="I931" s="171"/>
      <c r="J931" s="30"/>
      <c r="K931" s="20">
        <v>0</v>
      </c>
      <c r="L931" s="31"/>
      <c r="M931" s="32" t="s">
        <v>45</v>
      </c>
      <c r="N931" s="3" t="s">
        <v>45</v>
      </c>
      <c r="O931" s="33"/>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31" s="4"/>
      <c r="S931" s="2"/>
      <c r="T931" s="267"/>
    </row>
    <row r="932" spans="1:20" ht="42.75" hidden="1" x14ac:dyDescent="0.25">
      <c r="A932" s="1"/>
      <c r="B932" s="85">
        <v>40871</v>
      </c>
      <c r="C932" s="155" t="s">
        <v>903</v>
      </c>
      <c r="D932" s="157" t="s">
        <v>904</v>
      </c>
      <c r="E932" s="140"/>
      <c r="F932" s="140" t="s">
        <v>22</v>
      </c>
      <c r="G932" s="141">
        <v>420.9</v>
      </c>
      <c r="H932" s="269">
        <v>4862237</v>
      </c>
      <c r="I932" s="171"/>
      <c r="J932" s="15"/>
      <c r="K932" s="20">
        <v>0</v>
      </c>
      <c r="L932" s="31" t="s">
        <v>266</v>
      </c>
      <c r="M932" s="32">
        <v>100</v>
      </c>
      <c r="N932" s="3" t="s">
        <v>266</v>
      </c>
      <c r="O932" s="33">
        <v>975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32" s="16" t="s">
        <v>266</v>
      </c>
      <c r="S932" s="32">
        <v>100</v>
      </c>
      <c r="T932" s="267"/>
    </row>
    <row r="933" spans="1:20" ht="28.5" hidden="1" x14ac:dyDescent="0.25">
      <c r="A933" s="1"/>
      <c r="B933" s="78">
        <v>40872</v>
      </c>
      <c r="C933" s="155" t="s">
        <v>905</v>
      </c>
      <c r="D933" s="157" t="s">
        <v>906</v>
      </c>
      <c r="E933" s="140"/>
      <c r="F933" s="140" t="s">
        <v>22</v>
      </c>
      <c r="G933" s="141">
        <v>491.6</v>
      </c>
      <c r="H933" s="269">
        <v>5678963</v>
      </c>
      <c r="I933" s="171"/>
      <c r="J933" s="15"/>
      <c r="K933" s="20">
        <v>0</v>
      </c>
      <c r="L933" s="31" t="s">
        <v>266</v>
      </c>
      <c r="M933" s="32">
        <v>100</v>
      </c>
      <c r="N933" s="3" t="s">
        <v>266</v>
      </c>
      <c r="O933" s="33">
        <v>975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33" s="16" t="s">
        <v>266</v>
      </c>
      <c r="S933" s="32">
        <v>100</v>
      </c>
      <c r="T933" s="267"/>
    </row>
    <row r="934" spans="1:20" ht="42.75" hidden="1" x14ac:dyDescent="0.25">
      <c r="A934" s="1"/>
      <c r="B934" s="78">
        <v>40873</v>
      </c>
      <c r="C934" s="155" t="s">
        <v>907</v>
      </c>
      <c r="D934" s="157" t="s">
        <v>908</v>
      </c>
      <c r="E934" s="140"/>
      <c r="F934" s="140" t="s">
        <v>22</v>
      </c>
      <c r="G934" s="141">
        <v>335.86</v>
      </c>
      <c r="H934" s="269">
        <v>3879855</v>
      </c>
      <c r="I934" s="171"/>
      <c r="J934" s="15"/>
      <c r="K934" s="20">
        <v>0</v>
      </c>
      <c r="L934" s="31" t="s">
        <v>266</v>
      </c>
      <c r="M934" s="32">
        <v>100</v>
      </c>
      <c r="N934" s="3" t="s">
        <v>266</v>
      </c>
      <c r="O934" s="33">
        <v>975</v>
      </c>
      <c r="P934" s="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34" s="16" t="s">
        <v>266</v>
      </c>
      <c r="S934" s="32">
        <v>100</v>
      </c>
      <c r="T934" s="267"/>
    </row>
    <row r="935" spans="1:20" ht="28.5" hidden="1" x14ac:dyDescent="0.25">
      <c r="A935" s="1"/>
      <c r="B935" s="78">
        <v>40874</v>
      </c>
      <c r="C935" s="155" t="s">
        <v>909</v>
      </c>
      <c r="D935" s="157" t="s">
        <v>910</v>
      </c>
      <c r="E935" s="140"/>
      <c r="F935" s="140" t="s">
        <v>22</v>
      </c>
      <c r="G935" s="141">
        <v>302.27</v>
      </c>
      <c r="H935" s="269">
        <v>3491823</v>
      </c>
      <c r="I935" s="171"/>
      <c r="J935" s="15"/>
      <c r="K935" s="20">
        <v>0</v>
      </c>
      <c r="L935" s="31" t="s">
        <v>266</v>
      </c>
      <c r="M935" s="32">
        <v>100</v>
      </c>
      <c r="N935" s="3" t="s">
        <v>266</v>
      </c>
      <c r="O935" s="33">
        <v>975</v>
      </c>
      <c r="P935" s="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35" s="16" t="s">
        <v>266</v>
      </c>
      <c r="S935" s="32">
        <v>100</v>
      </c>
      <c r="T935" s="267"/>
    </row>
    <row r="936" spans="1:20" ht="42.75" hidden="1" x14ac:dyDescent="0.25">
      <c r="A936" s="1"/>
      <c r="B936" s="89">
        <v>40875</v>
      </c>
      <c r="C936" s="155" t="s">
        <v>911</v>
      </c>
      <c r="D936" s="157" t="s">
        <v>912</v>
      </c>
      <c r="E936" s="140"/>
      <c r="F936" s="140" t="s">
        <v>22</v>
      </c>
      <c r="G936" s="141">
        <v>252.35</v>
      </c>
      <c r="H936" s="269">
        <v>2915147</v>
      </c>
      <c r="I936" s="171"/>
      <c r="J936" s="15"/>
      <c r="K936" s="20">
        <v>0</v>
      </c>
      <c r="L936" s="31" t="s">
        <v>266</v>
      </c>
      <c r="M936" s="32">
        <v>100</v>
      </c>
      <c r="N936" s="3" t="s">
        <v>266</v>
      </c>
      <c r="O936" s="33">
        <v>975</v>
      </c>
      <c r="P936" s="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36" s="16" t="s">
        <v>266</v>
      </c>
      <c r="S936" s="32">
        <v>100</v>
      </c>
      <c r="T936" s="267"/>
    </row>
    <row r="937" spans="1:20" ht="21.75" hidden="1" customHeight="1" x14ac:dyDescent="0.25">
      <c r="A937" s="1"/>
      <c r="B937" s="78">
        <v>4088</v>
      </c>
      <c r="C937" s="191">
        <v>4088</v>
      </c>
      <c r="D937" s="538" t="s">
        <v>913</v>
      </c>
      <c r="E937" s="539"/>
      <c r="F937" s="539"/>
      <c r="G937" s="539"/>
      <c r="H937" s="540"/>
      <c r="I937" s="171"/>
      <c r="J937" s="30"/>
      <c r="K937" s="20">
        <v>0</v>
      </c>
      <c r="L937" s="16"/>
      <c r="M937" s="17" t="s">
        <v>45</v>
      </c>
      <c r="N937" s="3" t="s">
        <v>45</v>
      </c>
      <c r="O937" s="3"/>
      <c r="P937" s="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37" s="4"/>
      <c r="S937" s="2"/>
      <c r="T937" s="267"/>
    </row>
    <row r="938" spans="1:20" ht="28.5" hidden="1" x14ac:dyDescent="0.25">
      <c r="A938" s="1"/>
      <c r="B938" s="85">
        <v>40881</v>
      </c>
      <c r="C938" s="155" t="s">
        <v>914</v>
      </c>
      <c r="D938" s="157" t="s">
        <v>915</v>
      </c>
      <c r="E938" s="140"/>
      <c r="F938" s="140" t="s">
        <v>22</v>
      </c>
      <c r="G938" s="141">
        <v>89.45</v>
      </c>
      <c r="H938" s="269">
        <v>1033326</v>
      </c>
      <c r="I938" s="171"/>
      <c r="J938" s="15"/>
      <c r="K938" s="20">
        <v>0</v>
      </c>
      <c r="L938" s="16" t="s">
        <v>266</v>
      </c>
      <c r="M938" s="17">
        <v>100</v>
      </c>
      <c r="N938" s="3" t="s">
        <v>266</v>
      </c>
      <c r="O938" s="3">
        <v>975</v>
      </c>
      <c r="P938" s="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38" s="16" t="s">
        <v>266</v>
      </c>
      <c r="S938" s="17">
        <v>100</v>
      </c>
      <c r="T938" s="267"/>
    </row>
    <row r="939" spans="1:20" hidden="1" x14ac:dyDescent="0.25">
      <c r="A939" s="1"/>
      <c r="B939" s="78">
        <v>40882</v>
      </c>
      <c r="C939" s="155" t="s">
        <v>916</v>
      </c>
      <c r="D939" s="157" t="s">
        <v>917</v>
      </c>
      <c r="E939" s="140"/>
      <c r="F939" s="140" t="s">
        <v>22</v>
      </c>
      <c r="G939" s="141">
        <v>1354.72</v>
      </c>
      <c r="H939" s="269">
        <v>15649725</v>
      </c>
      <c r="I939" s="171"/>
      <c r="J939" s="15"/>
      <c r="K939" s="20">
        <v>0</v>
      </c>
      <c r="L939" s="16" t="s">
        <v>266</v>
      </c>
      <c r="M939" s="17">
        <v>100</v>
      </c>
      <c r="N939" s="3" t="s">
        <v>266</v>
      </c>
      <c r="O939" s="3">
        <v>975</v>
      </c>
      <c r="P939" s="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39" s="16" t="s">
        <v>266</v>
      </c>
      <c r="S939" s="17">
        <v>100</v>
      </c>
      <c r="T939" s="267"/>
    </row>
    <row r="940" spans="1:20" hidden="1" x14ac:dyDescent="0.25">
      <c r="A940" s="1"/>
      <c r="B940" s="78">
        <v>40883</v>
      </c>
      <c r="C940" s="155" t="s">
        <v>918</v>
      </c>
      <c r="D940" s="157" t="s">
        <v>919</v>
      </c>
      <c r="E940" s="140"/>
      <c r="F940" s="140" t="s">
        <v>22</v>
      </c>
      <c r="G940" s="141">
        <v>822.28</v>
      </c>
      <c r="H940" s="269">
        <v>9498979</v>
      </c>
      <c r="I940" s="171"/>
      <c r="J940" s="15"/>
      <c r="K940" s="20">
        <v>0</v>
      </c>
      <c r="L940" s="16" t="s">
        <v>266</v>
      </c>
      <c r="M940" s="17">
        <v>100</v>
      </c>
      <c r="N940" s="3" t="s">
        <v>266</v>
      </c>
      <c r="O940" s="3">
        <v>975</v>
      </c>
      <c r="P940" s="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0" s="16" t="s">
        <v>266</v>
      </c>
      <c r="S940" s="17">
        <v>100</v>
      </c>
      <c r="T940" s="267"/>
    </row>
    <row r="941" spans="1:20" hidden="1" x14ac:dyDescent="0.25">
      <c r="A941" s="1"/>
      <c r="B941" s="78">
        <v>40884</v>
      </c>
      <c r="C941" s="155" t="s">
        <v>920</v>
      </c>
      <c r="D941" s="157" t="s">
        <v>921</v>
      </c>
      <c r="E941" s="140"/>
      <c r="F941" s="140" t="s">
        <v>22</v>
      </c>
      <c r="G941" s="141">
        <v>1151.74</v>
      </c>
      <c r="H941" s="269">
        <v>13304900</v>
      </c>
      <c r="I941" s="171"/>
      <c r="J941" s="15"/>
      <c r="K941" s="20">
        <v>0</v>
      </c>
      <c r="L941" s="16" t="s">
        <v>266</v>
      </c>
      <c r="M941" s="17">
        <v>100</v>
      </c>
      <c r="N941" s="3" t="s">
        <v>266</v>
      </c>
      <c r="O941" s="3">
        <v>975</v>
      </c>
      <c r="P941" s="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41" s="16" t="s">
        <v>266</v>
      </c>
      <c r="S941" s="17">
        <v>100</v>
      </c>
      <c r="T941" s="267"/>
    </row>
    <row r="942" spans="1:20" ht="42.75" hidden="1" x14ac:dyDescent="0.25">
      <c r="A942" s="1"/>
      <c r="B942" s="78">
        <v>4089</v>
      </c>
      <c r="C942" s="155">
        <v>4089</v>
      </c>
      <c r="D942" s="157" t="s">
        <v>922</v>
      </c>
      <c r="E942" s="140"/>
      <c r="F942" s="140" t="s">
        <v>22</v>
      </c>
      <c r="G942" s="141">
        <v>450.88</v>
      </c>
      <c r="H942" s="269">
        <v>5208566</v>
      </c>
      <c r="I942" s="171"/>
      <c r="J942" s="15"/>
      <c r="K942" s="20">
        <v>0</v>
      </c>
      <c r="L942" s="16" t="s">
        <v>23</v>
      </c>
      <c r="M942" s="17">
        <v>100</v>
      </c>
      <c r="N942" s="3" t="s">
        <v>565</v>
      </c>
      <c r="O942" s="3">
        <v>414</v>
      </c>
      <c r="P942" s="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42" s="16" t="s">
        <v>23</v>
      </c>
      <c r="S942" s="17">
        <v>100</v>
      </c>
      <c r="T942" s="267"/>
    </row>
    <row r="943" spans="1:20" ht="106.5" hidden="1" customHeight="1" thickBot="1" x14ac:dyDescent="0.3">
      <c r="A943" s="1"/>
      <c r="B943" s="78">
        <v>40891</v>
      </c>
      <c r="C943" s="152" t="s">
        <v>923</v>
      </c>
      <c r="D943" s="165" t="s">
        <v>924</v>
      </c>
      <c r="E943" s="150"/>
      <c r="F943" s="150" t="s">
        <v>22</v>
      </c>
      <c r="G943" s="158">
        <v>135.38</v>
      </c>
      <c r="H943" s="269">
        <v>1563910</v>
      </c>
      <c r="I943" s="172"/>
      <c r="J943" s="15"/>
      <c r="K943" s="20">
        <v>0</v>
      </c>
      <c r="L943" s="16" t="s">
        <v>23</v>
      </c>
      <c r="M943" s="17">
        <v>100</v>
      </c>
      <c r="N943" s="3" t="s">
        <v>565</v>
      </c>
      <c r="O943" s="3">
        <v>414</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43" s="16" t="s">
        <v>23</v>
      </c>
      <c r="S943" s="17">
        <v>100</v>
      </c>
      <c r="T943" s="267"/>
    </row>
    <row r="944" spans="1:20" ht="33" hidden="1" customHeight="1" x14ac:dyDescent="0.25">
      <c r="A944" s="29"/>
      <c r="B944" s="78">
        <v>4090</v>
      </c>
      <c r="C944" s="583">
        <v>4090</v>
      </c>
      <c r="D944" s="586" t="s">
        <v>925</v>
      </c>
      <c r="E944" s="161">
        <v>1</v>
      </c>
      <c r="F944" s="161" t="s">
        <v>662</v>
      </c>
      <c r="G944" s="162">
        <v>5246.19</v>
      </c>
      <c r="H944" s="269">
        <v>60603987</v>
      </c>
      <c r="I944" s="175"/>
      <c r="J944" s="15"/>
      <c r="K944" s="20">
        <v>0</v>
      </c>
      <c r="L944" s="16" t="s">
        <v>23</v>
      </c>
      <c r="M944" s="17">
        <v>100</v>
      </c>
      <c r="N944" s="3" t="s">
        <v>565</v>
      </c>
      <c r="O944" s="3">
        <v>243</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44" s="16" t="s">
        <v>23</v>
      </c>
      <c r="S944" s="17">
        <v>100</v>
      </c>
      <c r="T944" s="267"/>
    </row>
    <row r="945" spans="1:20" ht="33" hidden="1" customHeight="1" x14ac:dyDescent="0.25">
      <c r="A945" s="18">
        <v>4091</v>
      </c>
      <c r="B945" s="78"/>
      <c r="C945" s="584"/>
      <c r="D945" s="528"/>
      <c r="E945" s="140">
        <v>2</v>
      </c>
      <c r="F945" s="140" t="s">
        <v>664</v>
      </c>
      <c r="G945" s="141">
        <v>9600.89</v>
      </c>
      <c r="H945" s="269">
        <v>110909481</v>
      </c>
      <c r="I945" s="184">
        <f>+G945-G944</f>
        <v>4354.7</v>
      </c>
      <c r="J945" s="91"/>
      <c r="K945" s="20">
        <v>0</v>
      </c>
      <c r="L945" s="16" t="s">
        <v>23</v>
      </c>
      <c r="M945" s="17">
        <v>100</v>
      </c>
      <c r="N945" s="3" t="s">
        <v>565</v>
      </c>
      <c r="O945" s="3"/>
      <c r="P945" s="4"/>
      <c r="Q945" s="108"/>
      <c r="R945" s="4"/>
      <c r="S945" s="2"/>
      <c r="T945" s="267"/>
    </row>
    <row r="946" spans="1:20" ht="33" hidden="1" customHeight="1" thickBot="1" x14ac:dyDescent="0.3">
      <c r="A946" s="18">
        <v>4092</v>
      </c>
      <c r="B946" s="78"/>
      <c r="C946" s="585"/>
      <c r="D946" s="529"/>
      <c r="E946" s="163">
        <v>3</v>
      </c>
      <c r="F946" s="163" t="s">
        <v>666</v>
      </c>
      <c r="G946" s="164">
        <v>14277.53</v>
      </c>
      <c r="H946" s="269">
        <v>164934027</v>
      </c>
      <c r="I946" s="185">
        <f>+G946-G944</f>
        <v>9031.34</v>
      </c>
      <c r="J946" s="91"/>
      <c r="K946" s="20">
        <v>0</v>
      </c>
      <c r="L946" s="16" t="s">
        <v>23</v>
      </c>
      <c r="M946" s="17">
        <v>100</v>
      </c>
      <c r="N946" s="3" t="s">
        <v>565</v>
      </c>
      <c r="O946" s="3"/>
      <c r="P946" s="4"/>
      <c r="Q946" s="108"/>
      <c r="R946" s="4"/>
      <c r="S946" s="2"/>
      <c r="T946" s="267"/>
    </row>
    <row r="947" spans="1:20" ht="28.5" hidden="1" x14ac:dyDescent="0.25">
      <c r="A947" s="1"/>
      <c r="B947" s="89">
        <v>4093</v>
      </c>
      <c r="C947" s="299">
        <v>4093</v>
      </c>
      <c r="D947" s="300" t="s">
        <v>926</v>
      </c>
      <c r="E947" s="291"/>
      <c r="F947" s="291" t="s">
        <v>22</v>
      </c>
      <c r="G947" s="293">
        <v>1920.88</v>
      </c>
      <c r="H947" s="269">
        <v>22190006</v>
      </c>
      <c r="I947" s="223"/>
      <c r="J947" s="115"/>
      <c r="K947" s="273">
        <v>0</v>
      </c>
      <c r="L947" s="16" t="s">
        <v>23</v>
      </c>
      <c r="M947" s="17">
        <v>100</v>
      </c>
      <c r="N947" s="3" t="s">
        <v>565</v>
      </c>
      <c r="O947" s="3">
        <v>243</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47" s="16" t="s">
        <v>23</v>
      </c>
      <c r="S947" s="17">
        <v>100</v>
      </c>
      <c r="T947" s="267"/>
    </row>
    <row r="948" spans="1:20" hidden="1" x14ac:dyDescent="0.25">
      <c r="A948" s="1"/>
      <c r="B948" s="78">
        <v>4094</v>
      </c>
      <c r="C948" s="307">
        <v>4094</v>
      </c>
      <c r="D948" s="544" t="s">
        <v>927</v>
      </c>
      <c r="E948" s="545"/>
      <c r="F948" s="545"/>
      <c r="G948" s="545"/>
      <c r="H948" s="546"/>
      <c r="I948" s="303"/>
      <c r="J948" s="306"/>
      <c r="K948" s="273">
        <v>0</v>
      </c>
      <c r="L948" s="16"/>
      <c r="M948" s="17" t="s">
        <v>45</v>
      </c>
      <c r="N948" s="3" t="s">
        <v>45</v>
      </c>
      <c r="O948" s="3"/>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48" s="4"/>
      <c r="S948" s="2"/>
      <c r="T948" s="267"/>
    </row>
    <row r="949" spans="1:20" ht="27.75" hidden="1" customHeight="1" x14ac:dyDescent="0.25">
      <c r="A949" s="29" t="s">
        <v>928</v>
      </c>
      <c r="B949" s="85">
        <v>40941</v>
      </c>
      <c r="C949" s="559" t="s">
        <v>929</v>
      </c>
      <c r="D949" s="562" t="s">
        <v>930</v>
      </c>
      <c r="E949" s="280">
        <v>1</v>
      </c>
      <c r="F949" s="280" t="s">
        <v>660</v>
      </c>
      <c r="G949" s="282">
        <v>1439.59</v>
      </c>
      <c r="H949" s="269">
        <v>16630144</v>
      </c>
      <c r="I949" s="283"/>
      <c r="J949" s="115"/>
      <c r="K949" s="273">
        <v>0</v>
      </c>
      <c r="L949" s="16" t="s">
        <v>23</v>
      </c>
      <c r="M949" s="17">
        <v>100</v>
      </c>
      <c r="N949" s="3" t="s">
        <v>565</v>
      </c>
      <c r="O949" s="3">
        <v>243</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49" s="16" t="s">
        <v>23</v>
      </c>
      <c r="S949" s="17">
        <v>100</v>
      </c>
      <c r="T949" s="267"/>
    </row>
    <row r="950" spans="1:20" ht="34.5" hidden="1" customHeight="1" x14ac:dyDescent="0.25">
      <c r="A950" s="19" t="s">
        <v>931</v>
      </c>
      <c r="B950" s="85"/>
      <c r="C950" s="560"/>
      <c r="D950" s="563"/>
      <c r="E950" s="19">
        <v>2</v>
      </c>
      <c r="F950" s="19" t="s">
        <v>662</v>
      </c>
      <c r="G950" s="14">
        <v>3098.66</v>
      </c>
      <c r="H950" s="269">
        <v>35795720</v>
      </c>
      <c r="I950" s="285">
        <f>+G950-G949</f>
        <v>1659.07</v>
      </c>
      <c r="J950" s="304"/>
      <c r="K950" s="273">
        <v>0</v>
      </c>
      <c r="L950" s="16" t="s">
        <v>23</v>
      </c>
      <c r="M950" s="17">
        <v>100</v>
      </c>
      <c r="N950" s="3" t="s">
        <v>565</v>
      </c>
      <c r="O950" s="3"/>
      <c r="P950" s="4"/>
      <c r="Q950" s="108"/>
      <c r="R950" s="4"/>
      <c r="S950" s="2"/>
      <c r="T950" s="267"/>
    </row>
    <row r="951" spans="1:20" ht="38.25" hidden="1" customHeight="1" x14ac:dyDescent="0.25">
      <c r="A951" s="19" t="s">
        <v>932</v>
      </c>
      <c r="B951" s="85"/>
      <c r="C951" s="560"/>
      <c r="D951" s="563"/>
      <c r="E951" s="19">
        <v>3</v>
      </c>
      <c r="F951" s="19" t="s">
        <v>664</v>
      </c>
      <c r="G951" s="14">
        <v>4541.4799999999996</v>
      </c>
      <c r="H951" s="269">
        <v>52463177</v>
      </c>
      <c r="I951" s="285">
        <f>+G951-G949</f>
        <v>3101.8899999999994</v>
      </c>
      <c r="J951" s="304"/>
      <c r="K951" s="273">
        <v>0</v>
      </c>
      <c r="L951" s="16" t="s">
        <v>23</v>
      </c>
      <c r="M951" s="17">
        <v>100</v>
      </c>
      <c r="N951" s="3" t="s">
        <v>565</v>
      </c>
      <c r="O951" s="3"/>
      <c r="P951" s="4"/>
      <c r="Q951" s="108"/>
      <c r="R951" s="4"/>
      <c r="S951" s="2"/>
      <c r="T951" s="267"/>
    </row>
    <row r="952" spans="1:20" ht="36" hidden="1" customHeight="1" thickBot="1" x14ac:dyDescent="0.3">
      <c r="A952" s="19" t="s">
        <v>933</v>
      </c>
      <c r="B952" s="85"/>
      <c r="C952" s="561"/>
      <c r="D952" s="564"/>
      <c r="E952" s="287">
        <v>4</v>
      </c>
      <c r="F952" s="287" t="s">
        <v>666</v>
      </c>
      <c r="G952" s="289">
        <v>6356.24</v>
      </c>
      <c r="H952" s="269">
        <v>73427284</v>
      </c>
      <c r="I952" s="290">
        <f>+G952-G949</f>
        <v>4916.6499999999996</v>
      </c>
      <c r="J952" s="304"/>
      <c r="K952" s="273">
        <v>0</v>
      </c>
      <c r="L952" s="16" t="s">
        <v>23</v>
      </c>
      <c r="M952" s="17">
        <v>100</v>
      </c>
      <c r="N952" s="3" t="s">
        <v>565</v>
      </c>
      <c r="O952" s="3"/>
      <c r="P952" s="4"/>
      <c r="Q952" s="108"/>
      <c r="R952" s="4"/>
      <c r="S952" s="2"/>
      <c r="T952" s="267"/>
    </row>
    <row r="953" spans="1:20" ht="35.25" hidden="1" customHeight="1" x14ac:dyDescent="0.25">
      <c r="A953" s="29"/>
      <c r="B953" s="78">
        <v>40949</v>
      </c>
      <c r="C953" s="559" t="s">
        <v>934</v>
      </c>
      <c r="D953" s="562" t="s">
        <v>935</v>
      </c>
      <c r="E953" s="280">
        <v>1</v>
      </c>
      <c r="F953" s="280" t="s">
        <v>660</v>
      </c>
      <c r="G953" s="282">
        <v>1236.18</v>
      </c>
      <c r="H953" s="269">
        <v>14280351</v>
      </c>
      <c r="I953" s="283"/>
      <c r="J953" s="115"/>
      <c r="K953" s="273">
        <v>0</v>
      </c>
      <c r="L953" s="16" t="s">
        <v>23</v>
      </c>
      <c r="M953" s="17">
        <v>100</v>
      </c>
      <c r="N953" s="3" t="s">
        <v>565</v>
      </c>
      <c r="O953" s="22" t="s">
        <v>936</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53" s="16" t="s">
        <v>23</v>
      </c>
      <c r="S953" s="17">
        <v>100</v>
      </c>
      <c r="T953" s="267"/>
    </row>
    <row r="954" spans="1:20" ht="35.25" hidden="1" customHeight="1" x14ac:dyDescent="0.25">
      <c r="A954" s="18" t="s">
        <v>937</v>
      </c>
      <c r="B954" s="78"/>
      <c r="C954" s="560"/>
      <c r="D954" s="563"/>
      <c r="E954" s="19">
        <v>2</v>
      </c>
      <c r="F954" s="19" t="s">
        <v>662</v>
      </c>
      <c r="G954" s="14">
        <v>2833.84</v>
      </c>
      <c r="H954" s="269">
        <v>32736520</v>
      </c>
      <c r="I954" s="285">
        <f>+G954-G953</f>
        <v>1597.66</v>
      </c>
      <c r="J954" s="304"/>
      <c r="K954" s="273">
        <v>0</v>
      </c>
      <c r="L954" s="16" t="s">
        <v>23</v>
      </c>
      <c r="M954" s="17">
        <v>100</v>
      </c>
      <c r="N954" s="3" t="s">
        <v>565</v>
      </c>
      <c r="O954" s="22"/>
      <c r="P954" s="4"/>
      <c r="Q954" s="108"/>
      <c r="R954" s="4"/>
      <c r="S954" s="2"/>
      <c r="T954" s="267"/>
    </row>
    <row r="955" spans="1:20" ht="35.25" hidden="1" customHeight="1" x14ac:dyDescent="0.25">
      <c r="A955" s="18" t="s">
        <v>938</v>
      </c>
      <c r="B955" s="78"/>
      <c r="C955" s="560"/>
      <c r="D955" s="563"/>
      <c r="E955" s="19">
        <v>3</v>
      </c>
      <c r="F955" s="19" t="s">
        <v>664</v>
      </c>
      <c r="G955" s="14">
        <v>4200.1899999999996</v>
      </c>
      <c r="H955" s="269">
        <v>48520595</v>
      </c>
      <c r="I955" s="285">
        <f>+G955-G953</f>
        <v>2964.0099999999993</v>
      </c>
      <c r="J955" s="304"/>
      <c r="K955" s="273">
        <v>0</v>
      </c>
      <c r="L955" s="16" t="s">
        <v>23</v>
      </c>
      <c r="M955" s="17">
        <v>100</v>
      </c>
      <c r="N955" s="3" t="s">
        <v>565</v>
      </c>
      <c r="O955" s="22"/>
      <c r="P955" s="4"/>
      <c r="Q955" s="108"/>
      <c r="R955" s="4"/>
      <c r="S955" s="2"/>
      <c r="T955" s="267"/>
    </row>
    <row r="956" spans="1:20" ht="39" hidden="1" customHeight="1" thickBot="1" x14ac:dyDescent="0.3">
      <c r="A956" s="18" t="s">
        <v>939</v>
      </c>
      <c r="B956" s="78"/>
      <c r="C956" s="561"/>
      <c r="D956" s="564"/>
      <c r="E956" s="287">
        <v>4</v>
      </c>
      <c r="F956" s="287" t="s">
        <v>666</v>
      </c>
      <c r="G956" s="289">
        <v>5909.9</v>
      </c>
      <c r="H956" s="269">
        <v>68271165</v>
      </c>
      <c r="I956" s="290">
        <f>+G956-G953</f>
        <v>4673.7199999999993</v>
      </c>
      <c r="J956" s="304"/>
      <c r="K956" s="273">
        <v>0</v>
      </c>
      <c r="L956" s="16" t="s">
        <v>23</v>
      </c>
      <c r="M956" s="17">
        <v>100</v>
      </c>
      <c r="N956" s="3" t="s">
        <v>565</v>
      </c>
      <c r="O956" s="22"/>
      <c r="P956" s="4"/>
      <c r="Q956" s="108"/>
      <c r="R956" s="4"/>
      <c r="S956" s="2"/>
      <c r="T956" s="267"/>
    </row>
    <row r="957" spans="1:20" ht="36" hidden="1" customHeight="1" x14ac:dyDescent="0.25">
      <c r="A957" s="29"/>
      <c r="B957" s="78">
        <v>409413</v>
      </c>
      <c r="C957" s="559" t="s">
        <v>940</v>
      </c>
      <c r="D957" s="562" t="s">
        <v>941</v>
      </c>
      <c r="E957" s="280">
        <v>1</v>
      </c>
      <c r="F957" s="280" t="s">
        <v>660</v>
      </c>
      <c r="G957" s="282">
        <v>2394.37</v>
      </c>
      <c r="H957" s="269">
        <v>27659762</v>
      </c>
      <c r="I957" s="283"/>
      <c r="J957" s="115"/>
      <c r="K957" s="273">
        <v>0</v>
      </c>
      <c r="L957" s="16" t="s">
        <v>23</v>
      </c>
      <c r="M957" s="17">
        <v>100</v>
      </c>
      <c r="N957" s="3" t="s">
        <v>565</v>
      </c>
      <c r="O957" s="3">
        <v>243</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57" s="16" t="s">
        <v>23</v>
      </c>
      <c r="S957" s="17">
        <v>100</v>
      </c>
      <c r="T957" s="267"/>
    </row>
    <row r="958" spans="1:20" ht="36" hidden="1" customHeight="1" x14ac:dyDescent="0.25">
      <c r="A958" s="18" t="s">
        <v>942</v>
      </c>
      <c r="B958" s="78"/>
      <c r="C958" s="560"/>
      <c r="D958" s="563"/>
      <c r="E958" s="19">
        <v>2</v>
      </c>
      <c r="F958" s="19" t="s">
        <v>662</v>
      </c>
      <c r="G958" s="14">
        <v>5984.63</v>
      </c>
      <c r="H958" s="269">
        <v>69134446</v>
      </c>
      <c r="I958" s="285">
        <f>+G958-G957</f>
        <v>3590.26</v>
      </c>
      <c r="J958" s="304"/>
      <c r="K958" s="273">
        <v>0</v>
      </c>
      <c r="L958" s="16" t="s">
        <v>23</v>
      </c>
      <c r="M958" s="17">
        <v>100</v>
      </c>
      <c r="N958" s="3" t="s">
        <v>565</v>
      </c>
      <c r="O958" s="3"/>
      <c r="P958" s="4"/>
      <c r="Q958" s="108"/>
      <c r="R958" s="4"/>
      <c r="S958" s="2"/>
      <c r="T958" s="267"/>
    </row>
    <row r="959" spans="1:20" ht="36" hidden="1" customHeight="1" x14ac:dyDescent="0.25">
      <c r="A959" s="18" t="s">
        <v>943</v>
      </c>
      <c r="B959" s="78"/>
      <c r="C959" s="560"/>
      <c r="D959" s="563"/>
      <c r="E959" s="19">
        <v>3</v>
      </c>
      <c r="F959" s="19" t="s">
        <v>664</v>
      </c>
      <c r="G959" s="14">
        <v>10702.84</v>
      </c>
      <c r="H959" s="269">
        <v>123639208</v>
      </c>
      <c r="I959" s="285">
        <f>+G959-G957</f>
        <v>8308.4700000000012</v>
      </c>
      <c r="J959" s="304"/>
      <c r="K959" s="273">
        <v>0</v>
      </c>
      <c r="L959" s="16" t="s">
        <v>23</v>
      </c>
      <c r="M959" s="17">
        <v>100</v>
      </c>
      <c r="N959" s="3" t="s">
        <v>565</v>
      </c>
      <c r="O959" s="3"/>
      <c r="P959" s="4"/>
      <c r="Q959" s="108"/>
      <c r="R959" s="4"/>
      <c r="S959" s="2"/>
      <c r="T959" s="267"/>
    </row>
    <row r="960" spans="1:20" ht="36" hidden="1" customHeight="1" thickBot="1" x14ac:dyDescent="0.3">
      <c r="A960" s="18" t="s">
        <v>944</v>
      </c>
      <c r="B960" s="78"/>
      <c r="C960" s="561"/>
      <c r="D960" s="564"/>
      <c r="E960" s="287">
        <v>4</v>
      </c>
      <c r="F960" s="287" t="s">
        <v>666</v>
      </c>
      <c r="G960" s="289">
        <v>15729.68</v>
      </c>
      <c r="H960" s="269">
        <v>181709263</v>
      </c>
      <c r="I960" s="290">
        <f>+G960-G957</f>
        <v>13335.310000000001</v>
      </c>
      <c r="J960" s="304"/>
      <c r="K960" s="273">
        <v>0</v>
      </c>
      <c r="L960" s="16" t="s">
        <v>23</v>
      </c>
      <c r="M960" s="17">
        <v>100</v>
      </c>
      <c r="N960" s="3" t="s">
        <v>565</v>
      </c>
      <c r="O960" s="3"/>
      <c r="P960" s="4"/>
      <c r="Q960" s="108"/>
      <c r="R960" s="4"/>
      <c r="S960" s="2"/>
      <c r="T960" s="267"/>
    </row>
    <row r="961" spans="1:20" ht="34.5" hidden="1" customHeight="1" x14ac:dyDescent="0.25">
      <c r="A961" s="1"/>
      <c r="B961" s="78">
        <v>4095</v>
      </c>
      <c r="C961" s="298">
        <v>4095</v>
      </c>
      <c r="D961" s="541" t="s">
        <v>945</v>
      </c>
      <c r="E961" s="542"/>
      <c r="F961" s="542"/>
      <c r="G961" s="542"/>
      <c r="H961" s="543"/>
      <c r="I961" s="223"/>
      <c r="J961" s="306"/>
      <c r="K961" s="273">
        <v>0</v>
      </c>
      <c r="L961" s="16"/>
      <c r="M961" s="17" t="s">
        <v>45</v>
      </c>
      <c r="N961" s="3" t="s">
        <v>45</v>
      </c>
      <c r="O961" s="3"/>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61" s="4"/>
      <c r="S961" s="2"/>
      <c r="T961" s="267"/>
    </row>
    <row r="962" spans="1:20" ht="28.5" hidden="1" x14ac:dyDescent="0.25">
      <c r="A962" s="1"/>
      <c r="B962" s="85">
        <v>40951</v>
      </c>
      <c r="C962" s="155" t="s">
        <v>946</v>
      </c>
      <c r="D962" s="157" t="s">
        <v>947</v>
      </c>
      <c r="E962" s="140"/>
      <c r="F962" s="140" t="s">
        <v>22</v>
      </c>
      <c r="G962" s="141">
        <v>364.28</v>
      </c>
      <c r="H962" s="269">
        <v>4208163</v>
      </c>
      <c r="I962" s="171"/>
      <c r="J962" s="15"/>
      <c r="K962" s="20">
        <v>0</v>
      </c>
      <c r="L962" s="31" t="s">
        <v>447</v>
      </c>
      <c r="M962" s="32">
        <v>100</v>
      </c>
      <c r="N962" s="33" t="s">
        <v>565</v>
      </c>
      <c r="O962" s="33">
        <v>950</v>
      </c>
      <c r="P962" s="34"/>
      <c r="Q9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62" s="16" t="s">
        <v>447</v>
      </c>
      <c r="S962" s="32">
        <v>100</v>
      </c>
      <c r="T962" s="267"/>
    </row>
    <row r="963" spans="1:20" ht="42.75" hidden="1" x14ac:dyDescent="0.25">
      <c r="A963" s="1"/>
      <c r="B963" s="89">
        <v>40952</v>
      </c>
      <c r="C963" s="155" t="s">
        <v>948</v>
      </c>
      <c r="D963" s="157" t="s">
        <v>949</v>
      </c>
      <c r="E963" s="140"/>
      <c r="F963" s="140" t="s">
        <v>22</v>
      </c>
      <c r="G963" s="141">
        <v>775.38</v>
      </c>
      <c r="H963" s="269">
        <v>8957190</v>
      </c>
      <c r="I963" s="171"/>
      <c r="J963" s="15"/>
      <c r="K963" s="20">
        <v>0</v>
      </c>
      <c r="L963" s="31" t="s">
        <v>447</v>
      </c>
      <c r="M963" s="32">
        <v>100</v>
      </c>
      <c r="N963" s="33" t="s">
        <v>565</v>
      </c>
      <c r="O963" s="33">
        <v>950</v>
      </c>
      <c r="P963" s="34"/>
      <c r="Q9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63" s="16" t="s">
        <v>447</v>
      </c>
      <c r="S963" s="32">
        <v>100</v>
      </c>
      <c r="T963" s="267"/>
    </row>
    <row r="964" spans="1:20" ht="33" hidden="1" customHeight="1" x14ac:dyDescent="0.25">
      <c r="A964" s="1"/>
      <c r="B964" s="119">
        <v>4096</v>
      </c>
      <c r="C964" s="217">
        <v>4096</v>
      </c>
      <c r="D964" s="538" t="s">
        <v>950</v>
      </c>
      <c r="E964" s="539"/>
      <c r="F964" s="539"/>
      <c r="G964" s="539"/>
      <c r="H964" s="540"/>
      <c r="I964" s="171"/>
      <c r="J964" s="30"/>
      <c r="K964" s="20">
        <v>0</v>
      </c>
      <c r="L964" s="31"/>
      <c r="M964" s="32" t="s">
        <v>45</v>
      </c>
      <c r="N964" s="33" t="s">
        <v>45</v>
      </c>
      <c r="O964" s="33"/>
      <c r="P964" s="34"/>
      <c r="Q9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64" s="4"/>
      <c r="S964" s="2"/>
      <c r="T964" s="267"/>
    </row>
    <row r="965" spans="1:20" ht="39.75" hidden="1" customHeight="1" x14ac:dyDescent="0.25">
      <c r="A965" s="1"/>
      <c r="B965" s="138">
        <v>40961</v>
      </c>
      <c r="C965" s="155" t="s">
        <v>951</v>
      </c>
      <c r="D965" s="157" t="s">
        <v>952</v>
      </c>
      <c r="E965" s="140"/>
      <c r="F965" s="140" t="s">
        <v>22</v>
      </c>
      <c r="G965" s="141">
        <v>3.11</v>
      </c>
      <c r="H965" s="269">
        <v>35927</v>
      </c>
      <c r="I965" s="171"/>
      <c r="J965" s="15"/>
      <c r="K965" s="20">
        <v>0</v>
      </c>
      <c r="L965" s="31" t="s">
        <v>447</v>
      </c>
      <c r="M965" s="32">
        <v>100</v>
      </c>
      <c r="N965" s="33" t="s">
        <v>782</v>
      </c>
      <c r="O965" s="66" t="s">
        <v>953</v>
      </c>
      <c r="P965" s="34"/>
      <c r="Q9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65" s="16" t="s">
        <v>447</v>
      </c>
      <c r="S965" s="32">
        <v>100</v>
      </c>
      <c r="T965" s="267"/>
    </row>
    <row r="966" spans="1:20" ht="39.75" hidden="1" customHeight="1" x14ac:dyDescent="0.25">
      <c r="A966" s="1"/>
      <c r="B966" s="119">
        <v>40962</v>
      </c>
      <c r="C966" s="155" t="s">
        <v>954</v>
      </c>
      <c r="D966" s="157" t="s">
        <v>955</v>
      </c>
      <c r="E966" s="140"/>
      <c r="F966" s="140" t="s">
        <v>22</v>
      </c>
      <c r="G966" s="141">
        <v>4.88</v>
      </c>
      <c r="H966" s="269">
        <v>56374</v>
      </c>
      <c r="I966" s="171"/>
      <c r="J966" s="15"/>
      <c r="K966" s="20">
        <v>0</v>
      </c>
      <c r="L966" s="31" t="s">
        <v>447</v>
      </c>
      <c r="M966" s="32">
        <v>100</v>
      </c>
      <c r="N966" s="33" t="s">
        <v>782</v>
      </c>
      <c r="O966" s="66" t="s">
        <v>953</v>
      </c>
      <c r="P966" s="34"/>
      <c r="Q9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66" s="16" t="s">
        <v>447</v>
      </c>
      <c r="S966" s="32">
        <v>100</v>
      </c>
      <c r="T966" s="267"/>
    </row>
    <row r="967" spans="1:20" ht="46.5" hidden="1" customHeight="1" x14ac:dyDescent="0.25">
      <c r="A967" s="1"/>
      <c r="B967" s="119">
        <v>40963</v>
      </c>
      <c r="C967" s="18" t="s">
        <v>956</v>
      </c>
      <c r="D967" s="84" t="s">
        <v>957</v>
      </c>
      <c r="E967" s="19"/>
      <c r="F967" s="19" t="s">
        <v>22</v>
      </c>
      <c r="G967" s="14">
        <v>9.33</v>
      </c>
      <c r="H967" s="269">
        <v>107780</v>
      </c>
      <c r="I967" s="224"/>
      <c r="J967" s="115"/>
      <c r="K967" s="20">
        <v>0</v>
      </c>
      <c r="L967" s="16" t="s">
        <v>447</v>
      </c>
      <c r="M967" s="17">
        <v>100</v>
      </c>
      <c r="N967" s="3" t="s">
        <v>782</v>
      </c>
      <c r="O967" s="22" t="s">
        <v>953</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67" s="16" t="s">
        <v>447</v>
      </c>
      <c r="S967" s="17">
        <v>100</v>
      </c>
      <c r="T967" s="267"/>
    </row>
    <row r="968" spans="1:20" ht="47.25" hidden="1" customHeight="1" x14ac:dyDescent="0.25">
      <c r="A968" s="1"/>
      <c r="B968" s="139">
        <v>40964</v>
      </c>
      <c r="C968" s="155" t="s">
        <v>958</v>
      </c>
      <c r="D968" s="157" t="s">
        <v>959</v>
      </c>
      <c r="E968" s="140"/>
      <c r="F968" s="140" t="s">
        <v>22</v>
      </c>
      <c r="G968" s="141">
        <v>12.17</v>
      </c>
      <c r="H968" s="269">
        <v>140588</v>
      </c>
      <c r="I968" s="171"/>
      <c r="J968" s="15"/>
      <c r="K968" s="20">
        <v>0</v>
      </c>
      <c r="L968" s="31" t="s">
        <v>447</v>
      </c>
      <c r="M968" s="32">
        <v>100</v>
      </c>
      <c r="N968" s="33" t="s">
        <v>782</v>
      </c>
      <c r="O968" s="66" t="s">
        <v>953</v>
      </c>
      <c r="P968" s="34"/>
      <c r="Q9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68" s="16" t="s">
        <v>447</v>
      </c>
      <c r="S968" s="32">
        <v>100</v>
      </c>
      <c r="T968" s="267"/>
    </row>
    <row r="969" spans="1:20" hidden="1" x14ac:dyDescent="0.25">
      <c r="A969" s="1"/>
      <c r="B969" s="124">
        <v>4098</v>
      </c>
      <c r="C969" s="155">
        <v>4098</v>
      </c>
      <c r="D969" s="157" t="s">
        <v>960</v>
      </c>
      <c r="E969" s="140"/>
      <c r="F969" s="140" t="s">
        <v>22</v>
      </c>
      <c r="G969" s="141">
        <v>672.91</v>
      </c>
      <c r="H969" s="269">
        <v>7773456</v>
      </c>
      <c r="I969" s="171"/>
      <c r="J969" s="15"/>
      <c r="K969" s="20">
        <v>0</v>
      </c>
      <c r="L969" s="31" t="s">
        <v>23</v>
      </c>
      <c r="M969" s="32">
        <v>100</v>
      </c>
      <c r="N969" s="33" t="s">
        <v>565</v>
      </c>
      <c r="O969" s="33">
        <v>225</v>
      </c>
      <c r="P969" s="34"/>
      <c r="Q9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69" s="16" t="s">
        <v>23</v>
      </c>
      <c r="S969" s="32">
        <v>100</v>
      </c>
      <c r="T969" s="267"/>
    </row>
    <row r="970" spans="1:20" ht="28.5" hidden="1" x14ac:dyDescent="0.25">
      <c r="A970" s="1"/>
      <c r="B970" s="78">
        <v>40981</v>
      </c>
      <c r="C970" s="152" t="s">
        <v>961</v>
      </c>
      <c r="D970" s="165" t="s">
        <v>962</v>
      </c>
      <c r="E970" s="150"/>
      <c r="F970" s="150" t="s">
        <v>22</v>
      </c>
      <c r="G970" s="158">
        <v>354.99</v>
      </c>
      <c r="H970" s="269">
        <v>4100844</v>
      </c>
      <c r="I970" s="172"/>
      <c r="J970" s="15"/>
      <c r="K970" s="20">
        <v>0</v>
      </c>
      <c r="L970" s="31" t="s">
        <v>23</v>
      </c>
      <c r="M970" s="32">
        <v>100</v>
      </c>
      <c r="N970" s="33" t="s">
        <v>565</v>
      </c>
      <c r="O970" s="33">
        <v>225</v>
      </c>
      <c r="P970" s="34"/>
      <c r="Q9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0" s="16" t="s">
        <v>23</v>
      </c>
      <c r="S970" s="32">
        <v>100</v>
      </c>
      <c r="T970" s="267"/>
    </row>
    <row r="971" spans="1:20" ht="26.25" hidden="1" customHeight="1" x14ac:dyDescent="0.25">
      <c r="A971" s="29"/>
      <c r="B971" s="78">
        <v>4099</v>
      </c>
      <c r="C971" s="519">
        <v>4099</v>
      </c>
      <c r="D971" s="573" t="s">
        <v>963</v>
      </c>
      <c r="E971" s="161">
        <v>1</v>
      </c>
      <c r="F971" s="161" t="s">
        <v>964</v>
      </c>
      <c r="G971" s="162">
        <v>1639.39</v>
      </c>
      <c r="H971" s="269">
        <v>18938233</v>
      </c>
      <c r="I971" s="175"/>
      <c r="J971" s="91"/>
      <c r="K971" s="20">
        <v>0</v>
      </c>
      <c r="L971" s="31" t="s">
        <v>23</v>
      </c>
      <c r="M971" s="32">
        <v>100</v>
      </c>
      <c r="N971" s="33" t="s">
        <v>565</v>
      </c>
      <c r="O971" s="33">
        <v>243</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71" s="16" t="s">
        <v>23</v>
      </c>
      <c r="S971" s="32">
        <v>100</v>
      </c>
      <c r="T971" s="267"/>
    </row>
    <row r="972" spans="1:20" ht="26.25" hidden="1" customHeight="1" x14ac:dyDescent="0.25">
      <c r="A972" s="18" t="s">
        <v>965</v>
      </c>
      <c r="B972" s="78"/>
      <c r="C972" s="523"/>
      <c r="D972" s="574"/>
      <c r="E972" s="140">
        <v>2</v>
      </c>
      <c r="F972" s="140" t="s">
        <v>662</v>
      </c>
      <c r="G972" s="141">
        <v>3257.07</v>
      </c>
      <c r="H972" s="269">
        <v>37625673</v>
      </c>
      <c r="I972" s="176">
        <f>+G972-G971</f>
        <v>1617.68</v>
      </c>
      <c r="J972" s="15"/>
      <c r="K972" s="20">
        <v>0</v>
      </c>
      <c r="L972" s="31" t="s">
        <v>23</v>
      </c>
      <c r="M972" s="32">
        <v>100</v>
      </c>
      <c r="N972" s="33" t="s">
        <v>565</v>
      </c>
      <c r="O972" s="33"/>
      <c r="P972" s="34"/>
      <c r="Q972" s="106"/>
      <c r="R972" s="4"/>
      <c r="S972" s="2"/>
      <c r="T972" s="267"/>
    </row>
    <row r="973" spans="1:20" ht="23.25" hidden="1" customHeight="1" x14ac:dyDescent="0.25">
      <c r="A973" s="18" t="s">
        <v>966</v>
      </c>
      <c r="B973" s="78"/>
      <c r="C973" s="523"/>
      <c r="D973" s="574"/>
      <c r="E973" s="140">
        <v>3</v>
      </c>
      <c r="F973" s="140" t="s">
        <v>664</v>
      </c>
      <c r="G973" s="141">
        <v>4824.45</v>
      </c>
      <c r="H973" s="269">
        <v>55732046</v>
      </c>
      <c r="I973" s="176">
        <f>+G973-G971</f>
        <v>3185.0599999999995</v>
      </c>
      <c r="J973" s="15"/>
      <c r="K973" s="20">
        <v>0</v>
      </c>
      <c r="L973" s="31" t="s">
        <v>23</v>
      </c>
      <c r="M973" s="32">
        <v>100</v>
      </c>
      <c r="N973" s="33" t="s">
        <v>565</v>
      </c>
      <c r="O973" s="33"/>
      <c r="P973" s="34"/>
      <c r="Q973" s="106"/>
      <c r="R973" s="4"/>
      <c r="S973" s="2"/>
      <c r="T973" s="267"/>
    </row>
    <row r="974" spans="1:20" ht="26.25" hidden="1" customHeight="1" thickBot="1" x14ac:dyDescent="0.3">
      <c r="A974" s="18" t="s">
        <v>967</v>
      </c>
      <c r="B974" s="78"/>
      <c r="C974" s="520"/>
      <c r="D974" s="575"/>
      <c r="E974" s="163">
        <v>4</v>
      </c>
      <c r="F974" s="163" t="s">
        <v>666</v>
      </c>
      <c r="G974" s="164">
        <v>8648.8700000000008</v>
      </c>
      <c r="H974" s="269">
        <v>99911746</v>
      </c>
      <c r="I974" s="177">
        <f>+G974-G971</f>
        <v>7009.4800000000005</v>
      </c>
      <c r="J974" s="15"/>
      <c r="K974" s="20">
        <v>0</v>
      </c>
      <c r="L974" s="31" t="s">
        <v>23</v>
      </c>
      <c r="M974" s="32">
        <v>100</v>
      </c>
      <c r="N974" s="33" t="s">
        <v>565</v>
      </c>
      <c r="O974" s="33"/>
      <c r="P974" s="34"/>
      <c r="Q974" s="106"/>
      <c r="R974" s="4"/>
      <c r="S974" s="2"/>
      <c r="T974" s="267"/>
    </row>
    <row r="975" spans="1:20" ht="42.75" hidden="1" x14ac:dyDescent="0.25">
      <c r="A975" s="1"/>
      <c r="B975" s="78">
        <v>4100</v>
      </c>
      <c r="C975" s="204">
        <v>4100</v>
      </c>
      <c r="D975" s="205" t="s">
        <v>968</v>
      </c>
      <c r="E975" s="151"/>
      <c r="F975" s="151" t="s">
        <v>22</v>
      </c>
      <c r="G975" s="195">
        <v>776.99</v>
      </c>
      <c r="H975" s="269">
        <v>8975788</v>
      </c>
      <c r="I975" s="174"/>
      <c r="J975" s="15"/>
      <c r="K975" s="20">
        <v>0</v>
      </c>
      <c r="L975" s="31" t="s">
        <v>23</v>
      </c>
      <c r="M975" s="32">
        <v>100</v>
      </c>
      <c r="N975" s="33" t="s">
        <v>565</v>
      </c>
      <c r="O975" s="33">
        <v>950</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75" s="16" t="s">
        <v>23</v>
      </c>
      <c r="S975" s="32">
        <v>100</v>
      </c>
      <c r="T975" s="267"/>
    </row>
    <row r="976" spans="1:20" hidden="1" x14ac:dyDescent="0.25">
      <c r="A976" s="1"/>
      <c r="B976" s="78">
        <v>4200</v>
      </c>
      <c r="C976" s="191">
        <v>4200</v>
      </c>
      <c r="D976" s="258" t="s">
        <v>969</v>
      </c>
      <c r="E976" s="259"/>
      <c r="F976" s="259"/>
      <c r="G976" s="259"/>
      <c r="H976" s="269"/>
      <c r="I976" s="171"/>
      <c r="J976" s="30"/>
      <c r="K976" s="20">
        <v>0</v>
      </c>
      <c r="L976" s="16"/>
      <c r="M976" s="17" t="s">
        <v>45</v>
      </c>
      <c r="N976" s="3" t="s">
        <v>45</v>
      </c>
      <c r="O976" s="3"/>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76" s="4"/>
      <c r="S976" s="2"/>
      <c r="T976" s="267"/>
    </row>
    <row r="977" spans="1:21" ht="57" hidden="1" x14ac:dyDescent="0.25">
      <c r="A977" s="1">
        <v>4069</v>
      </c>
      <c r="B977" s="78">
        <v>42001</v>
      </c>
      <c r="C977" s="155" t="s">
        <v>970</v>
      </c>
      <c r="D977" s="157" t="s">
        <v>971</v>
      </c>
      <c r="E977" s="140"/>
      <c r="F977" s="140" t="s">
        <v>22</v>
      </c>
      <c r="G977" s="141">
        <v>717.4</v>
      </c>
      <c r="H977" s="269">
        <v>8287405</v>
      </c>
      <c r="I977" s="171"/>
      <c r="J977" s="15"/>
      <c r="K977" s="20">
        <v>0</v>
      </c>
      <c r="L977" s="31" t="s">
        <v>318</v>
      </c>
      <c r="M977" s="32">
        <v>100</v>
      </c>
      <c r="N977" s="33" t="s">
        <v>565</v>
      </c>
      <c r="O977" s="33">
        <v>424</v>
      </c>
      <c r="P977" s="4"/>
      <c r="Q9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77" s="16" t="s">
        <v>318</v>
      </c>
      <c r="S977" s="32">
        <v>100</v>
      </c>
      <c r="T977" s="267"/>
    </row>
    <row r="978" spans="1:21" ht="28.5" hidden="1" x14ac:dyDescent="0.25">
      <c r="A978" s="1"/>
      <c r="B978" s="78">
        <v>42002</v>
      </c>
      <c r="C978" s="155" t="s">
        <v>972</v>
      </c>
      <c r="D978" s="157" t="s">
        <v>973</v>
      </c>
      <c r="E978" s="140"/>
      <c r="F978" s="140" t="s">
        <v>22</v>
      </c>
      <c r="G978" s="141">
        <v>505.42</v>
      </c>
      <c r="H978" s="269">
        <v>5838612</v>
      </c>
      <c r="I978" s="171"/>
      <c r="J978" s="15"/>
      <c r="K978" s="20">
        <v>0</v>
      </c>
      <c r="L978" s="16" t="s">
        <v>318</v>
      </c>
      <c r="M978" s="17">
        <v>100</v>
      </c>
      <c r="N978" s="33" t="s">
        <v>565</v>
      </c>
      <c r="O978" s="3">
        <v>424</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78" s="16" t="s">
        <v>318</v>
      </c>
      <c r="S978" s="17">
        <v>100</v>
      </c>
      <c r="T978" s="267"/>
    </row>
    <row r="979" spans="1:21" ht="28.5" hidden="1" x14ac:dyDescent="0.25">
      <c r="A979" s="1"/>
      <c r="B979" s="89"/>
      <c r="C979" s="155" t="s">
        <v>974</v>
      </c>
      <c r="D979" s="157" t="s">
        <v>975</v>
      </c>
      <c r="E979" s="140"/>
      <c r="F979" s="140" t="s">
        <v>22</v>
      </c>
      <c r="G979" s="141">
        <v>672.61</v>
      </c>
      <c r="H979" s="269">
        <v>7769991</v>
      </c>
      <c r="I979" s="171"/>
      <c r="J979" s="15"/>
      <c r="K979" s="20">
        <v>0</v>
      </c>
      <c r="L979" s="31" t="s">
        <v>318</v>
      </c>
      <c r="M979" s="32">
        <v>100</v>
      </c>
      <c r="N979" s="33" t="s">
        <v>565</v>
      </c>
      <c r="O979" s="33">
        <v>424</v>
      </c>
      <c r="P979" s="36"/>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79" s="16" t="s">
        <v>318</v>
      </c>
      <c r="S979" s="32">
        <v>100</v>
      </c>
      <c r="T979" s="267"/>
    </row>
    <row r="980" spans="1:21" ht="28.5" hidden="1" x14ac:dyDescent="0.25">
      <c r="A980" s="1"/>
      <c r="B980" s="89"/>
      <c r="C980" s="155" t="s">
        <v>976</v>
      </c>
      <c r="D980" s="157" t="s">
        <v>977</v>
      </c>
      <c r="E980" s="140"/>
      <c r="F980" s="140" t="s">
        <v>22</v>
      </c>
      <c r="G980" s="141">
        <v>455.04</v>
      </c>
      <c r="H980" s="269">
        <v>5256622</v>
      </c>
      <c r="I980" s="171"/>
      <c r="J980" s="15"/>
      <c r="K980" s="20">
        <v>0</v>
      </c>
      <c r="L980" s="31" t="s">
        <v>318</v>
      </c>
      <c r="M980" s="32">
        <v>100</v>
      </c>
      <c r="N980" s="33" t="s">
        <v>565</v>
      </c>
      <c r="O980" s="33">
        <v>424</v>
      </c>
      <c r="P980" s="36"/>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0" s="16" t="s">
        <v>318</v>
      </c>
      <c r="S980" s="32">
        <v>100</v>
      </c>
      <c r="T980" s="267"/>
    </row>
    <row r="981" spans="1:21" ht="57" hidden="1" x14ac:dyDescent="0.25">
      <c r="A981" s="1" t="s">
        <v>978</v>
      </c>
      <c r="B981" s="89"/>
      <c r="C981" s="155" t="s">
        <v>979</v>
      </c>
      <c r="D981" s="157" t="s">
        <v>980</v>
      </c>
      <c r="E981" s="140"/>
      <c r="F981" s="140" t="s">
        <v>22</v>
      </c>
      <c r="G981" s="141">
        <v>585.58000000000004</v>
      </c>
      <c r="H981" s="269">
        <v>6764620</v>
      </c>
      <c r="I981" s="171"/>
      <c r="J981" s="15"/>
      <c r="K981" s="20">
        <v>0</v>
      </c>
      <c r="L981" s="31" t="s">
        <v>318</v>
      </c>
      <c r="M981" s="32">
        <v>100</v>
      </c>
      <c r="N981" s="33" t="s">
        <v>565</v>
      </c>
      <c r="O981" s="33">
        <v>424</v>
      </c>
      <c r="P981" s="36"/>
      <c r="Q9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81" s="16" t="s">
        <v>318</v>
      </c>
      <c r="S981" s="32">
        <v>100</v>
      </c>
      <c r="T981" s="267"/>
    </row>
    <row r="982" spans="1:21" hidden="1" x14ac:dyDescent="0.25">
      <c r="A982" s="1"/>
      <c r="B982" s="78">
        <v>4300</v>
      </c>
      <c r="C982" s="191">
        <v>4300</v>
      </c>
      <c r="D982" s="538" t="s">
        <v>981</v>
      </c>
      <c r="E982" s="539"/>
      <c r="F982" s="539"/>
      <c r="G982" s="539"/>
      <c r="H982" s="540"/>
      <c r="I982" s="171"/>
      <c r="J982" s="30"/>
      <c r="K982" s="20">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82" s="4"/>
      <c r="S982" s="2"/>
      <c r="T982" s="267"/>
    </row>
    <row r="983" spans="1:21" ht="28.5" hidden="1" x14ac:dyDescent="0.25">
      <c r="A983" s="1"/>
      <c r="B983" s="78">
        <v>43001</v>
      </c>
      <c r="C983" s="155" t="s">
        <v>982</v>
      </c>
      <c r="D983" s="157" t="s">
        <v>983</v>
      </c>
      <c r="E983" s="140"/>
      <c r="F983" s="140" t="s">
        <v>22</v>
      </c>
      <c r="G983" s="141">
        <v>575.19000000000005</v>
      </c>
      <c r="H983" s="269">
        <v>6644595</v>
      </c>
      <c r="I983" s="171"/>
      <c r="J983" s="15"/>
      <c r="K983" s="20">
        <v>0</v>
      </c>
      <c r="L983" s="16" t="s">
        <v>23</v>
      </c>
      <c r="M983" s="17">
        <v>100</v>
      </c>
      <c r="N983" s="3" t="s">
        <v>984</v>
      </c>
      <c r="O983" s="3" t="s">
        <v>985</v>
      </c>
      <c r="P983" s="4"/>
      <c r="Q9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83" s="16" t="s">
        <v>23</v>
      </c>
      <c r="S983" s="17">
        <v>100</v>
      </c>
      <c r="T983" s="267"/>
    </row>
    <row r="984" spans="1:21" ht="28.5" hidden="1" x14ac:dyDescent="0.25">
      <c r="A984" s="1"/>
      <c r="B984" s="78">
        <v>43002</v>
      </c>
      <c r="C984" s="155" t="s">
        <v>986</v>
      </c>
      <c r="D984" s="157" t="s">
        <v>987</v>
      </c>
      <c r="E984" s="140"/>
      <c r="F984" s="140" t="s">
        <v>22</v>
      </c>
      <c r="G984" s="141">
        <v>599.62</v>
      </c>
      <c r="H984" s="269">
        <v>6926810</v>
      </c>
      <c r="I984" s="171"/>
      <c r="J984" s="15"/>
      <c r="K984" s="20">
        <v>0</v>
      </c>
      <c r="L984" s="16" t="s">
        <v>23</v>
      </c>
      <c r="M984" s="17">
        <v>100</v>
      </c>
      <c r="N984" s="3" t="s">
        <v>984</v>
      </c>
      <c r="O984" s="3" t="s">
        <v>985</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84" s="16" t="s">
        <v>23</v>
      </c>
      <c r="S984" s="17">
        <v>100</v>
      </c>
      <c r="T984" s="267"/>
    </row>
    <row r="985" spans="1:21" ht="28.5" hidden="1" x14ac:dyDescent="0.25">
      <c r="A985" s="1"/>
      <c r="B985" s="78">
        <v>43003</v>
      </c>
      <c r="C985" s="155" t="s">
        <v>988</v>
      </c>
      <c r="D985" s="157" t="s">
        <v>989</v>
      </c>
      <c r="E985" s="140"/>
      <c r="F985" s="140" t="s">
        <v>22</v>
      </c>
      <c r="G985" s="141">
        <v>624.01</v>
      </c>
      <c r="H985" s="269">
        <v>7208564</v>
      </c>
      <c r="I985" s="171"/>
      <c r="J985" s="15"/>
      <c r="K985" s="20">
        <v>0</v>
      </c>
      <c r="L985" s="16" t="s">
        <v>23</v>
      </c>
      <c r="M985" s="17">
        <v>100</v>
      </c>
      <c r="N985" s="3" t="s">
        <v>984</v>
      </c>
      <c r="O985" s="3" t="s">
        <v>985</v>
      </c>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85" s="16" t="s">
        <v>23</v>
      </c>
      <c r="S985" s="17">
        <v>100</v>
      </c>
      <c r="T985" s="267"/>
    </row>
    <row r="986" spans="1:21" hidden="1" x14ac:dyDescent="0.25">
      <c r="A986" s="1"/>
      <c r="B986" s="78">
        <v>43004</v>
      </c>
      <c r="C986" s="155" t="s">
        <v>990</v>
      </c>
      <c r="D986" s="157" t="s">
        <v>991</v>
      </c>
      <c r="E986" s="140"/>
      <c r="F986" s="140" t="s">
        <v>22</v>
      </c>
      <c r="G986" s="141">
        <v>67.73</v>
      </c>
      <c r="H986" s="269">
        <v>782417</v>
      </c>
      <c r="I986" s="171"/>
      <c r="J986" s="15"/>
      <c r="K986" s="20">
        <v>0</v>
      </c>
      <c r="L986" s="16" t="s">
        <v>23</v>
      </c>
      <c r="M986" s="17">
        <v>100</v>
      </c>
      <c r="N986" s="3" t="s">
        <v>984</v>
      </c>
      <c r="O986" s="3" t="s">
        <v>985</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86" s="16" t="s">
        <v>23</v>
      </c>
      <c r="S986" s="17">
        <v>100</v>
      </c>
      <c r="T986" s="267"/>
    </row>
    <row r="987" spans="1:21" ht="28.5" hidden="1" x14ac:dyDescent="0.25">
      <c r="A987" s="1"/>
      <c r="B987" s="257"/>
      <c r="C987" s="18" t="s">
        <v>992</v>
      </c>
      <c r="D987" s="84" t="s">
        <v>993</v>
      </c>
      <c r="E987" s="19"/>
      <c r="F987" s="19" t="s">
        <v>22</v>
      </c>
      <c r="G987" s="14">
        <v>338.4</v>
      </c>
      <c r="H987" s="269">
        <v>3909197</v>
      </c>
      <c r="I987" s="224"/>
      <c r="J987" s="115"/>
      <c r="K987" s="273">
        <v>0</v>
      </c>
      <c r="L987" s="16"/>
      <c r="M987" s="17"/>
      <c r="N987" s="3"/>
      <c r="O987" s="3"/>
      <c r="P987" s="4"/>
      <c r="Q987" s="108"/>
      <c r="R987" s="16"/>
      <c r="S987" s="17"/>
      <c r="T987" s="267"/>
    </row>
    <row r="988" spans="1:21" ht="28.5" hidden="1" x14ac:dyDescent="0.25">
      <c r="A988" s="1"/>
      <c r="B988" s="257"/>
      <c r="C988" s="18" t="s">
        <v>994</v>
      </c>
      <c r="D988" s="84" t="s">
        <v>995</v>
      </c>
      <c r="E988" s="19"/>
      <c r="F988" s="19" t="s">
        <v>22</v>
      </c>
      <c r="G988" s="14">
        <v>287.56</v>
      </c>
      <c r="H988" s="269">
        <v>3321893</v>
      </c>
      <c r="I988" s="224"/>
      <c r="J988" s="115"/>
      <c r="K988" s="273">
        <v>0</v>
      </c>
      <c r="L988" s="16"/>
      <c r="M988" s="17"/>
      <c r="N988" s="3"/>
      <c r="O988" s="3"/>
      <c r="P988" s="4"/>
      <c r="Q988" s="108"/>
      <c r="R988" s="16"/>
      <c r="S988" s="17"/>
      <c r="T988" s="267"/>
    </row>
    <row r="989" spans="1:21" ht="28.5" hidden="1" x14ac:dyDescent="0.25">
      <c r="A989" s="1"/>
      <c r="B989" s="257"/>
      <c r="C989" s="18" t="s">
        <v>996</v>
      </c>
      <c r="D989" s="84" t="s">
        <v>997</v>
      </c>
      <c r="E989" s="19"/>
      <c r="F989" s="19" t="s">
        <v>22</v>
      </c>
      <c r="G989" s="14">
        <v>241.18</v>
      </c>
      <c r="H989" s="269">
        <v>2786111</v>
      </c>
      <c r="I989" s="224"/>
      <c r="J989" s="115"/>
      <c r="K989" s="273">
        <v>0</v>
      </c>
      <c r="L989" s="16"/>
      <c r="M989" s="17"/>
      <c r="N989" s="3"/>
      <c r="O989" s="3"/>
      <c r="P989" s="4"/>
      <c r="Q989" s="108"/>
      <c r="R989" s="16"/>
      <c r="S989" s="17"/>
      <c r="T989" s="267"/>
    </row>
    <row r="990" spans="1:21" ht="37.5" hidden="1" customHeight="1" x14ac:dyDescent="0.25">
      <c r="A990" s="1"/>
      <c r="B990" s="5"/>
      <c r="C990" s="616">
        <v>4400</v>
      </c>
      <c r="D990" s="613" t="s">
        <v>998</v>
      </c>
      <c r="E990" s="151">
        <v>1</v>
      </c>
      <c r="F990" s="159" t="s">
        <v>999</v>
      </c>
      <c r="G990" s="195">
        <v>188.82</v>
      </c>
      <c r="H990" s="269">
        <v>2181249</v>
      </c>
      <c r="I990" s="171"/>
      <c r="J990" s="15"/>
      <c r="K990" s="20">
        <v>0</v>
      </c>
      <c r="L990" s="35" t="s">
        <v>23</v>
      </c>
      <c r="M990" s="32">
        <v>100</v>
      </c>
      <c r="N990" s="33" t="s">
        <v>1000</v>
      </c>
      <c r="O990" s="33">
        <v>243</v>
      </c>
      <c r="P990" s="121" t="s">
        <v>124</v>
      </c>
      <c r="Q9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0" s="24" t="s">
        <v>23</v>
      </c>
      <c r="S990" s="32">
        <v>100</v>
      </c>
      <c r="T990" s="267"/>
    </row>
    <row r="991" spans="1:21" ht="37.5" hidden="1" customHeight="1" x14ac:dyDescent="0.25">
      <c r="C991" s="617"/>
      <c r="D991" s="614"/>
      <c r="E991" s="218">
        <v>2</v>
      </c>
      <c r="F991" s="219" t="s">
        <v>1001</v>
      </c>
      <c r="G991" s="141">
        <v>533.46</v>
      </c>
      <c r="H991" s="269">
        <v>6162530</v>
      </c>
      <c r="I991" s="193">
        <f>+G991-G990</f>
        <v>344.64000000000004</v>
      </c>
      <c r="J991" s="192"/>
      <c r="K991" s="20">
        <v>0</v>
      </c>
      <c r="L991" s="35" t="s">
        <v>23</v>
      </c>
      <c r="M991" s="32">
        <v>100</v>
      </c>
      <c r="N991" s="33" t="s">
        <v>1000</v>
      </c>
      <c r="O991" s="33">
        <v>243</v>
      </c>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991" s="267"/>
      <c r="U991" s="153"/>
    </row>
    <row r="992" spans="1:21" ht="37.5" hidden="1" customHeight="1" x14ac:dyDescent="0.25">
      <c r="C992" s="617"/>
      <c r="D992" s="614"/>
      <c r="E992" s="218">
        <v>2</v>
      </c>
      <c r="F992" s="219" t="s">
        <v>662</v>
      </c>
      <c r="G992" s="141">
        <v>1323.34</v>
      </c>
      <c r="H992" s="269">
        <v>15287224</v>
      </c>
      <c r="I992" s="193">
        <f>+G992-G990</f>
        <v>1134.52</v>
      </c>
      <c r="J992" s="192"/>
      <c r="K992" s="20">
        <v>0</v>
      </c>
      <c r="L992" s="35" t="s">
        <v>23</v>
      </c>
      <c r="M992" s="32">
        <v>100</v>
      </c>
      <c r="N992" s="33" t="s">
        <v>1000</v>
      </c>
      <c r="O992" s="33">
        <v>243</v>
      </c>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992" s="267"/>
      <c r="U992" s="153"/>
    </row>
    <row r="993" spans="3:21" ht="37.5" hidden="1" customHeight="1" x14ac:dyDescent="0.25">
      <c r="C993" s="617"/>
      <c r="D993" s="614"/>
      <c r="E993" s="218">
        <v>4</v>
      </c>
      <c r="F993" s="219" t="s">
        <v>664</v>
      </c>
      <c r="G993" s="141">
        <v>1961.17</v>
      </c>
      <c r="H993" s="269">
        <v>22655436</v>
      </c>
      <c r="I993" s="193">
        <f>+G993-G990</f>
        <v>1772.3500000000001</v>
      </c>
      <c r="J993" s="192"/>
      <c r="K993" s="20">
        <v>0</v>
      </c>
      <c r="L993" s="35" t="s">
        <v>23</v>
      </c>
      <c r="M993" s="32">
        <v>100</v>
      </c>
      <c r="N993" s="33" t="s">
        <v>1000</v>
      </c>
      <c r="O993" s="33">
        <v>243</v>
      </c>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993" s="267"/>
      <c r="U993" s="237"/>
    </row>
    <row r="994" spans="3:21" ht="37.5" hidden="1" customHeight="1" thickBot="1" x14ac:dyDescent="0.3">
      <c r="C994" s="618"/>
      <c r="D994" s="615"/>
      <c r="E994" s="220">
        <v>5</v>
      </c>
      <c r="F994" s="221" t="s">
        <v>666</v>
      </c>
      <c r="G994" s="164">
        <v>3069.31</v>
      </c>
      <c r="H994" s="269">
        <v>35456669</v>
      </c>
      <c r="I994" s="193">
        <f>+G994-G990</f>
        <v>2880.49</v>
      </c>
      <c r="J994" s="192"/>
      <c r="K994" s="20">
        <v>0</v>
      </c>
      <c r="L994" s="35" t="s">
        <v>23</v>
      </c>
      <c r="M994" s="32">
        <v>100</v>
      </c>
      <c r="N994" s="33" t="s">
        <v>1000</v>
      </c>
      <c r="O994" s="33">
        <v>243</v>
      </c>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994" s="267"/>
      <c r="U994" s="153"/>
    </row>
  </sheetData>
  <sheetProtection algorithmName="SHA-512" hashValue="Bld24Q0ktrkdxe9uXn8tOaSMg4bHxoiNrZOHboQoTLC6L+wTwNtYakcYby9MYqZ5PTNTLohBc0ImtXmexuwb4g==" saltValue="BWyH00JVObJw1S33Mxq6KA==" spinCount="100000" sheet="1" objects="1" scenarios="1"/>
  <autoFilter ref="C6:M994" xr:uid="{277E424B-3941-4B86-A96E-7399CFBADCA5}">
    <filterColumn colId="7" showButton="0"/>
    <filterColumn colId="10">
      <filters blank="1">
        <filter val="40"/>
        <filter val="50"/>
        <filter val="60"/>
        <filter val="70"/>
        <filter val="80"/>
        <filter val="90"/>
        <filter val="titulo"/>
      </filters>
    </filterColumn>
  </autoFilter>
  <mergeCells count="287">
    <mergeCell ref="C4:H5"/>
    <mergeCell ref="J6:K6"/>
    <mergeCell ref="C7:H7"/>
    <mergeCell ref="C30:H30"/>
    <mergeCell ref="C32:C34"/>
    <mergeCell ref="D32:D34"/>
    <mergeCell ref="O32:O55"/>
    <mergeCell ref="C35:C37"/>
    <mergeCell ref="D35:D37"/>
    <mergeCell ref="C38:C40"/>
    <mergeCell ref="D38:D40"/>
    <mergeCell ref="C41:C43"/>
    <mergeCell ref="D41:D43"/>
    <mergeCell ref="C44:C46"/>
    <mergeCell ref="D44:D46"/>
    <mergeCell ref="C47:C49"/>
    <mergeCell ref="C58:C60"/>
    <mergeCell ref="D58:D60"/>
    <mergeCell ref="C61:C63"/>
    <mergeCell ref="D61:D63"/>
    <mergeCell ref="C64:C66"/>
    <mergeCell ref="D64:D66"/>
    <mergeCell ref="D47:D49"/>
    <mergeCell ref="C50:C52"/>
    <mergeCell ref="D50:D52"/>
    <mergeCell ref="C53:C55"/>
    <mergeCell ref="D53:D55"/>
    <mergeCell ref="C56:H56"/>
    <mergeCell ref="C76:C78"/>
    <mergeCell ref="D76:D78"/>
    <mergeCell ref="C79:C81"/>
    <mergeCell ref="D79:D81"/>
    <mergeCell ref="C82:H82"/>
    <mergeCell ref="C84:C92"/>
    <mergeCell ref="D84:D92"/>
    <mergeCell ref="C67:C69"/>
    <mergeCell ref="D67:D69"/>
    <mergeCell ref="C70:C72"/>
    <mergeCell ref="D70:D72"/>
    <mergeCell ref="C73:C75"/>
    <mergeCell ref="D73:D75"/>
    <mergeCell ref="C120:C128"/>
    <mergeCell ref="D120:D128"/>
    <mergeCell ref="C129:C137"/>
    <mergeCell ref="D129:D137"/>
    <mergeCell ref="C138:C146"/>
    <mergeCell ref="D138:D146"/>
    <mergeCell ref="C93:C101"/>
    <mergeCell ref="D93:D101"/>
    <mergeCell ref="C102:C110"/>
    <mergeCell ref="D102:D110"/>
    <mergeCell ref="C111:C119"/>
    <mergeCell ref="D111:D119"/>
    <mergeCell ref="C175:C183"/>
    <mergeCell ref="D175:D183"/>
    <mergeCell ref="C184:C192"/>
    <mergeCell ref="D184:D192"/>
    <mergeCell ref="C193:C201"/>
    <mergeCell ref="D193:D201"/>
    <mergeCell ref="C147:C155"/>
    <mergeCell ref="D147:D155"/>
    <mergeCell ref="C157:C165"/>
    <mergeCell ref="D157:D165"/>
    <mergeCell ref="C166:C174"/>
    <mergeCell ref="D166:D174"/>
    <mergeCell ref="C245:H245"/>
    <mergeCell ref="C264:H264"/>
    <mergeCell ref="C269:H269"/>
    <mergeCell ref="C295:C297"/>
    <mergeCell ref="D295:D297"/>
    <mergeCell ref="C298:H298"/>
    <mergeCell ref="C202:C210"/>
    <mergeCell ref="D202:D210"/>
    <mergeCell ref="C211:C219"/>
    <mergeCell ref="D211:D219"/>
    <mergeCell ref="C220:C228"/>
    <mergeCell ref="D220:D228"/>
    <mergeCell ref="C309:C311"/>
    <mergeCell ref="D309:D311"/>
    <mergeCell ref="C312:C314"/>
    <mergeCell ref="D312:D314"/>
    <mergeCell ref="C315:C317"/>
    <mergeCell ref="D315:D317"/>
    <mergeCell ref="C300:C302"/>
    <mergeCell ref="D300:D302"/>
    <mergeCell ref="C303:C305"/>
    <mergeCell ref="D303:D305"/>
    <mergeCell ref="C306:C308"/>
    <mergeCell ref="D306:D308"/>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7:C349"/>
    <mergeCell ref="D347:D349"/>
    <mergeCell ref="C350:C352"/>
    <mergeCell ref="D350:D352"/>
    <mergeCell ref="C353:C355"/>
    <mergeCell ref="D353:D355"/>
    <mergeCell ref="C336:H336"/>
    <mergeCell ref="C338:C340"/>
    <mergeCell ref="D338:D340"/>
    <mergeCell ref="C341:C343"/>
    <mergeCell ref="D341:D343"/>
    <mergeCell ref="C344:C346"/>
    <mergeCell ref="D344:D346"/>
    <mergeCell ref="C368:C370"/>
    <mergeCell ref="D368:D370"/>
    <mergeCell ref="C373:C374"/>
    <mergeCell ref="D373:D374"/>
    <mergeCell ref="C377:C378"/>
    <mergeCell ref="D377:D378"/>
    <mergeCell ref="C356:C358"/>
    <mergeCell ref="D356:D358"/>
    <mergeCell ref="C359:C361"/>
    <mergeCell ref="D359:D361"/>
    <mergeCell ref="C362:H362"/>
    <mergeCell ref="C364:C366"/>
    <mergeCell ref="D364:D366"/>
    <mergeCell ref="C398:C399"/>
    <mergeCell ref="D398:D399"/>
    <mergeCell ref="C403:H403"/>
    <mergeCell ref="C406:H406"/>
    <mergeCell ref="C425:H425"/>
    <mergeCell ref="C435:H435"/>
    <mergeCell ref="C379:C381"/>
    <mergeCell ref="D379:D381"/>
    <mergeCell ref="C382:C390"/>
    <mergeCell ref="D382:D390"/>
    <mergeCell ref="C392:C395"/>
    <mergeCell ref="D392:D395"/>
    <mergeCell ref="C482:C496"/>
    <mergeCell ref="D482:D496"/>
    <mergeCell ref="C497:C511"/>
    <mergeCell ref="D497:D511"/>
    <mergeCell ref="C512:C526"/>
    <mergeCell ref="D512:D526"/>
    <mergeCell ref="C437:C451"/>
    <mergeCell ref="D437:D451"/>
    <mergeCell ref="C452:C466"/>
    <mergeCell ref="D452:D466"/>
    <mergeCell ref="C467:C481"/>
    <mergeCell ref="D467:D481"/>
    <mergeCell ref="C578:C582"/>
    <mergeCell ref="D578:D582"/>
    <mergeCell ref="C583:C587"/>
    <mergeCell ref="D583:D587"/>
    <mergeCell ref="C588:C592"/>
    <mergeCell ref="D588:D592"/>
    <mergeCell ref="C527:C541"/>
    <mergeCell ref="D527:D541"/>
    <mergeCell ref="B542:B556"/>
    <mergeCell ref="C542:C556"/>
    <mergeCell ref="D542:D556"/>
    <mergeCell ref="C573:C577"/>
    <mergeCell ref="D573:D577"/>
    <mergeCell ref="C608:C612"/>
    <mergeCell ref="D608:D612"/>
    <mergeCell ref="C613:H613"/>
    <mergeCell ref="C617:C620"/>
    <mergeCell ref="D617:D620"/>
    <mergeCell ref="C621:C624"/>
    <mergeCell ref="D621:D624"/>
    <mergeCell ref="C593:C597"/>
    <mergeCell ref="D593:D597"/>
    <mergeCell ref="C598:C602"/>
    <mergeCell ref="D598:D602"/>
    <mergeCell ref="C603:C607"/>
    <mergeCell ref="D603:D607"/>
    <mergeCell ref="B671:B675"/>
    <mergeCell ref="C671:C675"/>
    <mergeCell ref="D671:D675"/>
    <mergeCell ref="B676:B680"/>
    <mergeCell ref="C676:C680"/>
    <mergeCell ref="D676:D680"/>
    <mergeCell ref="C636:C639"/>
    <mergeCell ref="D636:D639"/>
    <mergeCell ref="C640:C643"/>
    <mergeCell ref="D640:D643"/>
    <mergeCell ref="B666:B670"/>
    <mergeCell ref="C666:C670"/>
    <mergeCell ref="D666:D670"/>
    <mergeCell ref="B691:B695"/>
    <mergeCell ref="C691:C695"/>
    <mergeCell ref="D691:D695"/>
    <mergeCell ref="B696:B701"/>
    <mergeCell ref="C696:C701"/>
    <mergeCell ref="D696:D701"/>
    <mergeCell ref="B681:B685"/>
    <mergeCell ref="C681:C685"/>
    <mergeCell ref="D681:D685"/>
    <mergeCell ref="B686:B690"/>
    <mergeCell ref="C686:C690"/>
    <mergeCell ref="D686:D690"/>
    <mergeCell ref="B713:B717"/>
    <mergeCell ref="C713:C717"/>
    <mergeCell ref="D713:D717"/>
    <mergeCell ref="B718:B721"/>
    <mergeCell ref="C718:C721"/>
    <mergeCell ref="D718:D721"/>
    <mergeCell ref="B702:B707"/>
    <mergeCell ref="C702:C707"/>
    <mergeCell ref="D702:D707"/>
    <mergeCell ref="B708:B712"/>
    <mergeCell ref="C708:C712"/>
    <mergeCell ref="D708:D712"/>
    <mergeCell ref="C735:C739"/>
    <mergeCell ref="D735:D739"/>
    <mergeCell ref="C740:C744"/>
    <mergeCell ref="D740:D744"/>
    <mergeCell ref="C745:C747"/>
    <mergeCell ref="D745:D747"/>
    <mergeCell ref="B722:B725"/>
    <mergeCell ref="C722:C725"/>
    <mergeCell ref="D722:D725"/>
    <mergeCell ref="D726:H726"/>
    <mergeCell ref="C731:C734"/>
    <mergeCell ref="D731:D734"/>
    <mergeCell ref="C771:C774"/>
    <mergeCell ref="D771:D774"/>
    <mergeCell ref="C775:C778"/>
    <mergeCell ref="D775:D778"/>
    <mergeCell ref="C779:C782"/>
    <mergeCell ref="D779:D782"/>
    <mergeCell ref="C752:C756"/>
    <mergeCell ref="D752:D756"/>
    <mergeCell ref="D766:H766"/>
    <mergeCell ref="C767:C769"/>
    <mergeCell ref="D767:D769"/>
    <mergeCell ref="D770:H770"/>
    <mergeCell ref="C815:C817"/>
    <mergeCell ref="D815:D817"/>
    <mergeCell ref="C823:C826"/>
    <mergeCell ref="D823:D826"/>
    <mergeCell ref="C827:C830"/>
    <mergeCell ref="D827:D830"/>
    <mergeCell ref="C783:C786"/>
    <mergeCell ref="D783:D786"/>
    <mergeCell ref="C792:C794"/>
    <mergeCell ref="D792:D794"/>
    <mergeCell ref="C812:C814"/>
    <mergeCell ref="D812:D814"/>
    <mergeCell ref="D867:H867"/>
    <mergeCell ref="D872:H872"/>
    <mergeCell ref="C878:C880"/>
    <mergeCell ref="D878:D880"/>
    <mergeCell ref="C881:C883"/>
    <mergeCell ref="D881:D883"/>
    <mergeCell ref="D833:H833"/>
    <mergeCell ref="D846:H846"/>
    <mergeCell ref="D853:H853"/>
    <mergeCell ref="D855:H855"/>
    <mergeCell ref="C864:C866"/>
    <mergeCell ref="D864:D866"/>
    <mergeCell ref="D916:H916"/>
    <mergeCell ref="D931:H931"/>
    <mergeCell ref="D937:H937"/>
    <mergeCell ref="C944:C946"/>
    <mergeCell ref="D944:D946"/>
    <mergeCell ref="D948:H948"/>
    <mergeCell ref="D886:H886"/>
    <mergeCell ref="D896:H896"/>
    <mergeCell ref="D904:H904"/>
    <mergeCell ref="D908:H908"/>
    <mergeCell ref="C909:C910"/>
    <mergeCell ref="D909:D910"/>
    <mergeCell ref="D961:H961"/>
    <mergeCell ref="D964:H964"/>
    <mergeCell ref="C971:C974"/>
    <mergeCell ref="D971:D974"/>
    <mergeCell ref="D982:H982"/>
    <mergeCell ref="C990:C994"/>
    <mergeCell ref="D990:D994"/>
    <mergeCell ref="C949:C952"/>
    <mergeCell ref="D949:D952"/>
    <mergeCell ref="C953:C956"/>
    <mergeCell ref="D953:D956"/>
    <mergeCell ref="C957:C960"/>
    <mergeCell ref="D957:D960"/>
  </mergeCells>
  <pageMargins left="0.7" right="0.7" top="0.75" bottom="0.75" header="0.3" footer="0.3"/>
  <pageSetup scale="40" orientation="portrait" r:id="rId1"/>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2E5B-7236-47B7-821C-77067EA4A655}">
  <sheetPr filterMode="1">
    <tabColor theme="5" tint="0.79998168889431442"/>
  </sheetPr>
  <dimension ref="A1:V1025"/>
  <sheetViews>
    <sheetView view="pageBreakPreview" topLeftCell="C1" zoomScaleNormal="100" zoomScaleSheetLayoutView="100" workbookViewId="0">
      <pane ySplit="6" topLeftCell="A295" activePane="bottomLeft" state="frozen"/>
      <selection activeCell="C6" sqref="C6"/>
      <selection pane="bottomLeft" activeCell="C300" sqref="C300"/>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customHeight="1" x14ac:dyDescent="0.25">
      <c r="A7" s="238"/>
      <c r="B7" s="9"/>
      <c r="C7" s="565" t="s">
        <v>15</v>
      </c>
      <c r="D7" s="566"/>
      <c r="E7" s="566"/>
      <c r="F7" s="566"/>
      <c r="G7" s="566"/>
      <c r="H7" s="566"/>
      <c r="I7" s="239"/>
      <c r="J7" s="253"/>
      <c r="K7" s="254"/>
      <c r="L7" s="11"/>
      <c r="M7" s="12"/>
      <c r="N7" s="13" t="s">
        <v>16</v>
      </c>
      <c r="O7" s="13"/>
      <c r="P7" s="4"/>
      <c r="Q7" s="108"/>
      <c r="R7" s="240"/>
      <c r="S7" s="13"/>
    </row>
    <row r="8" spans="1:20"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t="15.75" thickBot="1" x14ac:dyDescent="0.3">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t="15.75" thickBot="1" x14ac:dyDescent="0.3">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t="15.75" thickBot="1" x14ac:dyDescent="0.3">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x14ac:dyDescent="0.25">
      <c r="A269" s="1"/>
      <c r="B269" s="257"/>
      <c r="C269" s="516" t="s">
        <v>1027</v>
      </c>
      <c r="D269" s="517"/>
      <c r="E269" s="517"/>
      <c r="F269" s="517"/>
      <c r="G269" s="517"/>
      <c r="H269" s="518"/>
      <c r="I269" s="171"/>
      <c r="J269" s="20"/>
      <c r="K269" s="20"/>
      <c r="L269" s="31"/>
      <c r="M269" s="32"/>
      <c r="N269" s="33"/>
      <c r="O269" s="33"/>
      <c r="P269" s="34"/>
      <c r="Q269" s="108"/>
      <c r="R269" s="16"/>
      <c r="S269" s="32"/>
      <c r="T269" s="267"/>
    </row>
    <row r="270" spans="1:20" x14ac:dyDescent="0.25">
      <c r="A270" s="1"/>
      <c r="B270" s="257"/>
      <c r="C270" s="196" t="s">
        <v>1</v>
      </c>
      <c r="D270" s="196" t="s">
        <v>2</v>
      </c>
      <c r="E270" s="196" t="s">
        <v>3</v>
      </c>
      <c r="F270" s="448" t="s">
        <v>4</v>
      </c>
      <c r="G270" s="438" t="s">
        <v>5</v>
      </c>
      <c r="H270" s="463" t="s">
        <v>6</v>
      </c>
      <c r="I270" s="171"/>
      <c r="J270" s="20"/>
      <c r="K270" s="20"/>
      <c r="L270" s="31"/>
      <c r="M270" s="32"/>
      <c r="N270" s="33"/>
      <c r="O270" s="33"/>
      <c r="P270" s="34"/>
      <c r="Q270" s="108"/>
      <c r="R270" s="16"/>
      <c r="S270" s="32"/>
      <c r="T270" s="267"/>
    </row>
    <row r="271" spans="1:20" ht="28.5" x14ac:dyDescent="0.25">
      <c r="A271" s="1"/>
      <c r="B271" s="257"/>
      <c r="C271" s="155" t="s">
        <v>1014</v>
      </c>
      <c r="D271" s="157" t="s">
        <v>1029</v>
      </c>
      <c r="E271" s="384"/>
      <c r="F271" s="464" t="s">
        <v>22</v>
      </c>
      <c r="G271" s="141">
        <v>434.29</v>
      </c>
      <c r="H271" s="465" t="s">
        <v>185</v>
      </c>
      <c r="I271" s="171"/>
      <c r="J271" s="20"/>
      <c r="K271" s="20"/>
      <c r="L271" s="31"/>
      <c r="M271" s="32"/>
      <c r="N271" s="33"/>
      <c r="O271" s="33"/>
      <c r="P271" s="34"/>
      <c r="Q271" s="108"/>
      <c r="R271" s="16"/>
      <c r="S271" s="32"/>
      <c r="T271" s="267"/>
    </row>
    <row r="272" spans="1:20" ht="85.5" x14ac:dyDescent="0.25">
      <c r="A272" s="1"/>
      <c r="B272" s="257"/>
      <c r="C272" s="155" t="s">
        <v>1015</v>
      </c>
      <c r="D272" s="157" t="s">
        <v>1069</v>
      </c>
      <c r="E272" s="384"/>
      <c r="F272" s="464" t="s">
        <v>22</v>
      </c>
      <c r="G272" s="141">
        <v>0</v>
      </c>
      <c r="H272" s="465" t="s">
        <v>189</v>
      </c>
      <c r="I272" s="171"/>
      <c r="J272" s="20"/>
      <c r="K272" s="20"/>
      <c r="L272" s="31"/>
      <c r="M272" s="32"/>
      <c r="N272" s="33"/>
      <c r="O272" s="33"/>
      <c r="P272" s="34"/>
      <c r="Q272" s="108"/>
      <c r="R272" s="16"/>
      <c r="S272" s="32"/>
      <c r="T272" s="267"/>
    </row>
    <row r="273" spans="1:20" ht="128.25" x14ac:dyDescent="0.25">
      <c r="A273" s="1"/>
      <c r="B273" s="257"/>
      <c r="C273" s="462" t="s">
        <v>1045</v>
      </c>
      <c r="D273" s="157" t="s">
        <v>190</v>
      </c>
      <c r="E273" s="318"/>
      <c r="F273" s="464" t="s">
        <v>22</v>
      </c>
      <c r="G273" s="141">
        <v>173.72</v>
      </c>
      <c r="H273" s="465" t="s">
        <v>191</v>
      </c>
      <c r="I273" s="171"/>
      <c r="J273" s="20"/>
      <c r="K273" s="20"/>
      <c r="L273" s="31"/>
      <c r="M273" s="32"/>
      <c r="N273" s="33"/>
      <c r="O273" s="33"/>
      <c r="P273" s="34"/>
      <c r="Q273" s="108"/>
      <c r="R273" s="16"/>
      <c r="S273" s="32"/>
      <c r="T273" s="267"/>
    </row>
    <row r="274" spans="1:20" ht="128.25" x14ac:dyDescent="0.25">
      <c r="A274" s="1"/>
      <c r="B274" s="257"/>
      <c r="C274" s="462" t="s">
        <v>1046</v>
      </c>
      <c r="D274" s="157" t="s">
        <v>192</v>
      </c>
      <c r="E274" s="318"/>
      <c r="F274" s="464" t="s">
        <v>22</v>
      </c>
      <c r="G274" s="141">
        <v>217.15</v>
      </c>
      <c r="H274" s="465" t="s">
        <v>193</v>
      </c>
      <c r="I274" s="171"/>
      <c r="J274" s="20"/>
      <c r="K274" s="20"/>
      <c r="L274" s="31"/>
      <c r="M274" s="32"/>
      <c r="N274" s="33"/>
      <c r="O274" s="33"/>
      <c r="P274" s="34"/>
      <c r="Q274" s="108"/>
      <c r="R274" s="16"/>
      <c r="S274" s="32"/>
      <c r="T274" s="267"/>
    </row>
    <row r="275" spans="1:20" ht="142.5" x14ac:dyDescent="0.25">
      <c r="A275" s="1"/>
      <c r="B275" s="257"/>
      <c r="C275" s="462" t="s">
        <v>1047</v>
      </c>
      <c r="D275" s="157" t="s">
        <v>194</v>
      </c>
      <c r="E275" s="318"/>
      <c r="F275" s="464" t="s">
        <v>22</v>
      </c>
      <c r="G275" s="141">
        <v>260.57</v>
      </c>
      <c r="H275" s="465" t="s">
        <v>195</v>
      </c>
      <c r="I275" s="171"/>
      <c r="J275" s="20"/>
      <c r="K275" s="20"/>
      <c r="L275" s="31"/>
      <c r="M275" s="32"/>
      <c r="N275" s="33"/>
      <c r="O275" s="33"/>
      <c r="P275" s="34"/>
      <c r="Q275" s="108"/>
      <c r="R275" s="16"/>
      <c r="S275" s="32"/>
      <c r="T275" s="267"/>
    </row>
    <row r="276" spans="1:20" ht="128.25" x14ac:dyDescent="0.25">
      <c r="A276" s="1"/>
      <c r="B276" s="257"/>
      <c r="C276" s="462" t="s">
        <v>1048</v>
      </c>
      <c r="D276" s="157" t="s">
        <v>196</v>
      </c>
      <c r="E276" s="318"/>
      <c r="F276" s="464" t="s">
        <v>22</v>
      </c>
      <c r="G276" s="141">
        <v>304</v>
      </c>
      <c r="H276" s="465" t="s">
        <v>197</v>
      </c>
      <c r="I276" s="171"/>
      <c r="J276" s="20"/>
      <c r="K276" s="20"/>
      <c r="L276" s="31"/>
      <c r="M276" s="32"/>
      <c r="N276" s="33"/>
      <c r="O276" s="33"/>
      <c r="P276" s="34"/>
      <c r="Q276" s="108"/>
      <c r="R276" s="16"/>
      <c r="S276" s="32"/>
      <c r="T276" s="267"/>
    </row>
    <row r="277" spans="1:20" ht="128.25" x14ac:dyDescent="0.25">
      <c r="A277" s="1"/>
      <c r="B277" s="257"/>
      <c r="C277" s="462" t="s">
        <v>1049</v>
      </c>
      <c r="D277" s="157" t="s">
        <v>198</v>
      </c>
      <c r="E277" s="318"/>
      <c r="F277" s="464" t="s">
        <v>22</v>
      </c>
      <c r="G277" s="141">
        <v>347.43</v>
      </c>
      <c r="H277" s="465" t="s">
        <v>199</v>
      </c>
      <c r="I277" s="171"/>
      <c r="J277" s="20"/>
      <c r="K277" s="20"/>
      <c r="L277" s="31"/>
      <c r="M277" s="32"/>
      <c r="N277" s="33"/>
      <c r="O277" s="33"/>
      <c r="P277" s="34"/>
      <c r="Q277" s="108"/>
      <c r="R277" s="16"/>
      <c r="S277" s="32"/>
      <c r="T277" s="267"/>
    </row>
    <row r="278" spans="1:20" ht="128.25" x14ac:dyDescent="0.25">
      <c r="A278" s="1"/>
      <c r="B278" s="257"/>
      <c r="C278" s="462" t="s">
        <v>1050</v>
      </c>
      <c r="D278" s="157" t="s">
        <v>200</v>
      </c>
      <c r="E278" s="318"/>
      <c r="F278" s="464" t="s">
        <v>22</v>
      </c>
      <c r="G278" s="141">
        <v>390.86</v>
      </c>
      <c r="H278" s="465" t="s">
        <v>201</v>
      </c>
      <c r="I278" s="171"/>
      <c r="J278" s="20"/>
      <c r="K278" s="20"/>
      <c r="L278" s="31"/>
      <c r="M278" s="32"/>
      <c r="N278" s="33"/>
      <c r="O278" s="33"/>
      <c r="P278" s="34"/>
      <c r="Q278" s="108"/>
      <c r="R278" s="16"/>
      <c r="S278" s="32"/>
      <c r="T278" s="267"/>
    </row>
    <row r="279" spans="1:20" x14ac:dyDescent="0.25">
      <c r="A279" s="1"/>
      <c r="B279" s="257"/>
      <c r="C279" s="155" t="s">
        <v>1016</v>
      </c>
      <c r="D279" s="157" t="s">
        <v>1030</v>
      </c>
      <c r="E279" s="384"/>
      <c r="F279" s="464" t="s">
        <v>22</v>
      </c>
      <c r="G279" s="141">
        <v>467.11</v>
      </c>
      <c r="H279" s="465" t="s">
        <v>203</v>
      </c>
      <c r="I279" s="171"/>
      <c r="J279" s="20"/>
      <c r="K279" s="20"/>
      <c r="L279" s="31"/>
      <c r="M279" s="32"/>
      <c r="N279" s="33"/>
      <c r="O279" s="33"/>
      <c r="P279" s="34"/>
      <c r="Q279" s="108"/>
      <c r="R279" s="16"/>
      <c r="S279" s="32"/>
      <c r="T279" s="267"/>
    </row>
    <row r="280" spans="1:20" ht="42.75" x14ac:dyDescent="0.25">
      <c r="A280" s="1"/>
      <c r="B280" s="257"/>
      <c r="C280" s="155" t="s">
        <v>1017</v>
      </c>
      <c r="D280" s="157" t="s">
        <v>1031</v>
      </c>
      <c r="E280" s="384"/>
      <c r="F280" s="464" t="s">
        <v>22</v>
      </c>
      <c r="G280" s="141">
        <v>0</v>
      </c>
      <c r="H280" s="465" t="s">
        <v>189</v>
      </c>
      <c r="I280" s="171"/>
      <c r="J280" s="20"/>
      <c r="K280" s="20"/>
      <c r="L280" s="31"/>
      <c r="M280" s="32"/>
      <c r="N280" s="33"/>
      <c r="O280" s="33"/>
      <c r="P280" s="34"/>
      <c r="Q280" s="108"/>
      <c r="R280" s="16"/>
      <c r="S280" s="32"/>
      <c r="T280" s="267"/>
    </row>
    <row r="281" spans="1:20" ht="114" x14ac:dyDescent="0.25">
      <c r="A281" s="1"/>
      <c r="B281" s="257"/>
      <c r="C281" s="462" t="s">
        <v>1051</v>
      </c>
      <c r="D281" s="157" t="s">
        <v>205</v>
      </c>
      <c r="E281" s="318"/>
      <c r="F281" s="464" t="s">
        <v>22</v>
      </c>
      <c r="G281" s="141">
        <v>186.84</v>
      </c>
      <c r="H281" s="465" t="s">
        <v>206</v>
      </c>
      <c r="I281" s="171"/>
      <c r="J281" s="20"/>
      <c r="K281" s="20"/>
      <c r="L281" s="31"/>
      <c r="M281" s="32"/>
      <c r="N281" s="33"/>
      <c r="O281" s="33"/>
      <c r="P281" s="34"/>
      <c r="Q281" s="108"/>
      <c r="R281" s="16"/>
      <c r="S281" s="32"/>
      <c r="T281" s="267"/>
    </row>
    <row r="282" spans="1:20" ht="114" x14ac:dyDescent="0.25">
      <c r="A282" s="1"/>
      <c r="B282" s="257"/>
      <c r="C282" s="462" t="s">
        <v>1052</v>
      </c>
      <c r="D282" s="157" t="s">
        <v>207</v>
      </c>
      <c r="E282" s="318"/>
      <c r="F282" s="464" t="s">
        <v>22</v>
      </c>
      <c r="G282" s="141">
        <v>233.56</v>
      </c>
      <c r="H282" s="465" t="s">
        <v>208</v>
      </c>
      <c r="I282" s="171"/>
      <c r="J282" s="20"/>
      <c r="K282" s="20"/>
      <c r="L282" s="31"/>
      <c r="M282" s="32"/>
      <c r="N282" s="33"/>
      <c r="O282" s="33"/>
      <c r="P282" s="34"/>
      <c r="Q282" s="108"/>
      <c r="R282" s="16"/>
      <c r="S282" s="32"/>
      <c r="T282" s="267"/>
    </row>
    <row r="283" spans="1:20" ht="128.25" x14ac:dyDescent="0.25">
      <c r="A283" s="1"/>
      <c r="B283" s="257"/>
      <c r="C283" s="462" t="s">
        <v>1053</v>
      </c>
      <c r="D283" s="197" t="s">
        <v>209</v>
      </c>
      <c r="E283" s="318"/>
      <c r="F283" s="464" t="s">
        <v>22</v>
      </c>
      <c r="G283" s="141">
        <v>280.27</v>
      </c>
      <c r="H283" s="465" t="s">
        <v>210</v>
      </c>
      <c r="I283" s="171"/>
      <c r="J283" s="20"/>
      <c r="K283" s="20"/>
      <c r="L283" s="31"/>
      <c r="M283" s="32"/>
      <c r="N283" s="33"/>
      <c r="O283" s="33"/>
      <c r="P283" s="34"/>
      <c r="Q283" s="108"/>
      <c r="R283" s="16"/>
      <c r="S283" s="32"/>
      <c r="T283" s="267"/>
    </row>
    <row r="284" spans="1:20" ht="114" x14ac:dyDescent="0.25">
      <c r="A284" s="1"/>
      <c r="B284" s="257"/>
      <c r="C284" s="462" t="s">
        <v>1054</v>
      </c>
      <c r="D284" s="157" t="s">
        <v>211</v>
      </c>
      <c r="E284" s="318"/>
      <c r="F284" s="464" t="s">
        <v>22</v>
      </c>
      <c r="G284" s="141">
        <v>326.98</v>
      </c>
      <c r="H284" s="465" t="s">
        <v>212</v>
      </c>
      <c r="I284" s="171"/>
      <c r="J284" s="20"/>
      <c r="K284" s="20"/>
      <c r="L284" s="31"/>
      <c r="M284" s="32"/>
      <c r="N284" s="33"/>
      <c r="O284" s="33"/>
      <c r="P284" s="34"/>
      <c r="Q284" s="108"/>
      <c r="R284" s="16"/>
      <c r="S284" s="32"/>
      <c r="T284" s="267"/>
    </row>
    <row r="285" spans="1:20" ht="114" x14ac:dyDescent="0.25">
      <c r="A285" s="1"/>
      <c r="B285" s="257"/>
      <c r="C285" s="462" t="s">
        <v>1055</v>
      </c>
      <c r="D285" s="157" t="s">
        <v>213</v>
      </c>
      <c r="E285" s="318"/>
      <c r="F285" s="464" t="s">
        <v>22</v>
      </c>
      <c r="G285" s="141">
        <v>373.69</v>
      </c>
      <c r="H285" s="465" t="s">
        <v>214</v>
      </c>
      <c r="I285" s="171"/>
      <c r="J285" s="20"/>
      <c r="K285" s="20"/>
      <c r="L285" s="31"/>
      <c r="M285" s="32"/>
      <c r="N285" s="33"/>
      <c r="O285" s="33"/>
      <c r="P285" s="34"/>
      <c r="Q285" s="108"/>
      <c r="R285" s="16"/>
      <c r="S285" s="32"/>
      <c r="T285" s="267"/>
    </row>
    <row r="286" spans="1:20" ht="114" x14ac:dyDescent="0.25">
      <c r="A286" s="1"/>
      <c r="B286" s="257"/>
      <c r="C286" s="462" t="s">
        <v>1056</v>
      </c>
      <c r="D286" s="157" t="s">
        <v>215</v>
      </c>
      <c r="E286" s="318"/>
      <c r="F286" s="464" t="s">
        <v>22</v>
      </c>
      <c r="G286" s="141">
        <v>420.4</v>
      </c>
      <c r="H286" s="465" t="s">
        <v>216</v>
      </c>
      <c r="I286" s="171"/>
      <c r="J286" s="20"/>
      <c r="K286" s="20"/>
      <c r="L286" s="31"/>
      <c r="M286" s="32"/>
      <c r="N286" s="33"/>
      <c r="O286" s="33"/>
      <c r="P286" s="34"/>
      <c r="Q286" s="108"/>
      <c r="R286" s="16"/>
      <c r="S286" s="32"/>
      <c r="T286" s="267"/>
    </row>
    <row r="287" spans="1:20" x14ac:dyDescent="0.25">
      <c r="A287" s="1"/>
      <c r="B287" s="257"/>
      <c r="C287" s="155" t="s">
        <v>1018</v>
      </c>
      <c r="D287" s="157" t="s">
        <v>1032</v>
      </c>
      <c r="E287" s="384"/>
      <c r="F287" s="464" t="s">
        <v>22</v>
      </c>
      <c r="G287" s="141">
        <v>457.74</v>
      </c>
      <c r="H287" s="465" t="s">
        <v>218</v>
      </c>
      <c r="I287" s="171"/>
      <c r="J287" s="20"/>
      <c r="K287" s="20"/>
      <c r="L287" s="31"/>
      <c r="M287" s="32"/>
      <c r="N287" s="33"/>
      <c r="O287" s="33"/>
      <c r="P287" s="34"/>
      <c r="Q287" s="108"/>
      <c r="R287" s="16"/>
      <c r="S287" s="32"/>
      <c r="T287" s="267"/>
    </row>
    <row r="288" spans="1:20" ht="42.75" x14ac:dyDescent="0.25">
      <c r="A288" s="1"/>
      <c r="B288" s="257"/>
      <c r="C288" s="155" t="s">
        <v>1019</v>
      </c>
      <c r="D288" s="157" t="s">
        <v>1033</v>
      </c>
      <c r="E288" s="384"/>
      <c r="F288" s="464" t="s">
        <v>22</v>
      </c>
      <c r="G288" s="141">
        <v>0</v>
      </c>
      <c r="H288" s="465" t="s">
        <v>189</v>
      </c>
      <c r="I288" s="171"/>
      <c r="J288" s="20"/>
      <c r="K288" s="20"/>
      <c r="L288" s="31"/>
      <c r="M288" s="32"/>
      <c r="N288" s="33"/>
      <c r="O288" s="33"/>
      <c r="P288" s="34"/>
      <c r="Q288" s="108"/>
      <c r="R288" s="16"/>
      <c r="S288" s="32"/>
      <c r="T288" s="267"/>
    </row>
    <row r="289" spans="1:20" ht="99.75" x14ac:dyDescent="0.25">
      <c r="A289" s="1"/>
      <c r="B289" s="257"/>
      <c r="C289" s="462" t="s">
        <v>1057</v>
      </c>
      <c r="D289" s="157" t="s">
        <v>220</v>
      </c>
      <c r="E289" s="318"/>
      <c r="F289" s="464" t="s">
        <v>22</v>
      </c>
      <c r="G289" s="141">
        <v>183.1</v>
      </c>
      <c r="H289" s="465" t="s">
        <v>221</v>
      </c>
      <c r="I289" s="171"/>
      <c r="J289" s="20"/>
      <c r="K289" s="20"/>
      <c r="L289" s="31"/>
      <c r="M289" s="32"/>
      <c r="N289" s="33"/>
      <c r="O289" s="33"/>
      <c r="P289" s="34"/>
      <c r="Q289" s="108"/>
      <c r="R289" s="16"/>
      <c r="S289" s="32"/>
      <c r="T289" s="267"/>
    </row>
    <row r="290" spans="1:20" ht="99.75" x14ac:dyDescent="0.25">
      <c r="A290" s="1"/>
      <c r="B290" s="257"/>
      <c r="C290" s="462" t="s">
        <v>1058</v>
      </c>
      <c r="D290" s="157" t="s">
        <v>222</v>
      </c>
      <c r="E290" s="318"/>
      <c r="F290" s="464" t="s">
        <v>22</v>
      </c>
      <c r="G290" s="141">
        <v>228.87</v>
      </c>
      <c r="H290" s="465" t="s">
        <v>223</v>
      </c>
      <c r="I290" s="171"/>
      <c r="J290" s="20"/>
      <c r="K290" s="20"/>
      <c r="L290" s="31"/>
      <c r="M290" s="32"/>
      <c r="N290" s="33"/>
      <c r="O290" s="33"/>
      <c r="P290" s="34"/>
      <c r="Q290" s="108"/>
      <c r="R290" s="16"/>
      <c r="S290" s="32"/>
      <c r="T290" s="267"/>
    </row>
    <row r="291" spans="1:20" ht="114" x14ac:dyDescent="0.25">
      <c r="A291" s="1"/>
      <c r="B291" s="257"/>
      <c r="C291" s="462" t="s">
        <v>1059</v>
      </c>
      <c r="D291" s="157" t="s">
        <v>224</v>
      </c>
      <c r="E291" s="318"/>
      <c r="F291" s="464" t="s">
        <v>22</v>
      </c>
      <c r="G291" s="141">
        <v>274.64</v>
      </c>
      <c r="H291" s="465" t="s">
        <v>225</v>
      </c>
      <c r="I291" s="171"/>
      <c r="J291" s="20"/>
      <c r="K291" s="20"/>
      <c r="L291" s="31"/>
      <c r="M291" s="32"/>
      <c r="N291" s="33"/>
      <c r="O291" s="33"/>
      <c r="P291" s="34"/>
      <c r="Q291" s="108"/>
      <c r="R291" s="16"/>
      <c r="S291" s="32"/>
      <c r="T291" s="267"/>
    </row>
    <row r="292" spans="1:20" ht="99.75" x14ac:dyDescent="0.25">
      <c r="A292" s="1"/>
      <c r="B292" s="257"/>
      <c r="C292" s="462" t="s">
        <v>1060</v>
      </c>
      <c r="D292" s="157" t="s">
        <v>226</v>
      </c>
      <c r="E292" s="318"/>
      <c r="F292" s="464" t="s">
        <v>22</v>
      </c>
      <c r="G292" s="141">
        <v>320.42</v>
      </c>
      <c r="H292" s="465" t="s">
        <v>227</v>
      </c>
      <c r="I292" s="171"/>
      <c r="J292" s="20"/>
      <c r="K292" s="20"/>
      <c r="L292" s="31"/>
      <c r="M292" s="32"/>
      <c r="N292" s="33"/>
      <c r="O292" s="33"/>
      <c r="P292" s="34"/>
      <c r="Q292" s="108"/>
      <c r="R292" s="16"/>
      <c r="S292" s="32"/>
      <c r="T292" s="267"/>
    </row>
    <row r="293" spans="1:20" ht="99.75" x14ac:dyDescent="0.25">
      <c r="A293" s="1"/>
      <c r="B293" s="257"/>
      <c r="C293" s="462" t="s">
        <v>1061</v>
      </c>
      <c r="D293" s="157" t="s">
        <v>228</v>
      </c>
      <c r="E293" s="318"/>
      <c r="F293" s="464" t="s">
        <v>22</v>
      </c>
      <c r="G293" s="141">
        <v>366.19</v>
      </c>
      <c r="H293" s="465" t="s">
        <v>229</v>
      </c>
      <c r="I293" s="171"/>
      <c r="J293" s="20"/>
      <c r="K293" s="20"/>
      <c r="L293" s="31"/>
      <c r="M293" s="32"/>
      <c r="N293" s="33"/>
      <c r="O293" s="33"/>
      <c r="P293" s="34"/>
      <c r="Q293" s="108"/>
      <c r="R293" s="16"/>
      <c r="S293" s="32"/>
      <c r="T293" s="267"/>
    </row>
    <row r="294" spans="1:20" ht="100.5" thickBot="1" x14ac:dyDescent="0.3">
      <c r="A294" s="1"/>
      <c r="B294" s="257"/>
      <c r="C294" s="462" t="s">
        <v>1062</v>
      </c>
      <c r="D294" s="165" t="s">
        <v>230</v>
      </c>
      <c r="E294" s="320"/>
      <c r="F294" s="466" t="s">
        <v>22</v>
      </c>
      <c r="G294" s="141">
        <v>411.97</v>
      </c>
      <c r="H294" s="465" t="s">
        <v>231</v>
      </c>
      <c r="I294" s="171"/>
      <c r="J294" s="20"/>
      <c r="K294" s="20"/>
      <c r="L294" s="31"/>
      <c r="M294" s="32"/>
      <c r="N294" s="33"/>
      <c r="O294" s="33"/>
      <c r="P294" s="34"/>
      <c r="Q294" s="108"/>
      <c r="R294" s="16"/>
      <c r="S294" s="32"/>
      <c r="T294" s="267"/>
    </row>
    <row r="295" spans="1:20" ht="40.9" customHeight="1" x14ac:dyDescent="0.25">
      <c r="A295" s="1"/>
      <c r="B295" s="257"/>
      <c r="C295" s="641" t="s">
        <v>1026</v>
      </c>
      <c r="D295" s="527" t="s">
        <v>1082</v>
      </c>
      <c r="E295" s="450">
        <v>1</v>
      </c>
      <c r="F295" s="467" t="s">
        <v>234</v>
      </c>
      <c r="G295" s="141">
        <v>0</v>
      </c>
      <c r="H295" s="465">
        <v>0</v>
      </c>
      <c r="I295" s="171"/>
      <c r="J295" s="20"/>
      <c r="K295" s="20"/>
      <c r="L295" s="31"/>
      <c r="M295" s="32"/>
      <c r="N295" s="33"/>
      <c r="O295" s="33"/>
      <c r="P295" s="34"/>
      <c r="Q295" s="108"/>
      <c r="R295" s="16"/>
      <c r="S295" s="32"/>
      <c r="T295" s="267"/>
    </row>
    <row r="296" spans="1:20" ht="40.9" customHeight="1" x14ac:dyDescent="0.25">
      <c r="A296" s="1"/>
      <c r="B296" s="257"/>
      <c r="C296" s="642"/>
      <c r="D296" s="528"/>
      <c r="E296" s="451">
        <v>2</v>
      </c>
      <c r="F296" s="464" t="s">
        <v>235</v>
      </c>
      <c r="G296" s="141">
        <v>0</v>
      </c>
      <c r="H296" s="465">
        <v>0</v>
      </c>
      <c r="I296" s="171"/>
      <c r="J296" s="20"/>
      <c r="K296" s="20"/>
      <c r="L296" s="31"/>
      <c r="M296" s="32"/>
      <c r="N296" s="33"/>
      <c r="O296" s="33"/>
      <c r="P296" s="34"/>
      <c r="Q296" s="108"/>
      <c r="R296" s="16"/>
      <c r="S296" s="32"/>
      <c r="T296" s="267"/>
    </row>
    <row r="297" spans="1:20" ht="40.9" customHeight="1" thickBot="1" x14ac:dyDescent="0.3">
      <c r="A297" s="1"/>
      <c r="B297" s="257"/>
      <c r="C297" s="643"/>
      <c r="D297" s="529"/>
      <c r="E297" s="452">
        <v>3</v>
      </c>
      <c r="F297" s="468" t="s">
        <v>236</v>
      </c>
      <c r="G297" s="141">
        <v>0</v>
      </c>
      <c r="H297" s="465">
        <v>0</v>
      </c>
      <c r="I297" s="171"/>
      <c r="J297" s="20"/>
      <c r="K297" s="20"/>
      <c r="L297" s="31"/>
      <c r="M297" s="32"/>
      <c r="N297" s="33"/>
      <c r="O297" s="33"/>
      <c r="P297" s="34"/>
      <c r="Q297" s="108"/>
      <c r="R297" s="16"/>
      <c r="S297" s="32"/>
      <c r="T297" s="267"/>
    </row>
    <row r="298" spans="1:20" ht="15" customHeight="1" x14ac:dyDescent="0.25">
      <c r="A298" s="1"/>
      <c r="B298" s="5"/>
      <c r="C298" s="535" t="s">
        <v>1081</v>
      </c>
      <c r="D298" s="536"/>
      <c r="E298" s="536"/>
      <c r="F298" s="536"/>
      <c r="G298" s="536"/>
      <c r="H298" s="537"/>
      <c r="I298" s="171"/>
      <c r="J298" s="37"/>
      <c r="K298" s="20">
        <v>0</v>
      </c>
      <c r="L298" s="31"/>
      <c r="M298" s="32" t="s">
        <v>46</v>
      </c>
      <c r="N298" s="33" t="s">
        <v>46</v>
      </c>
      <c r="O298" s="33"/>
      <c r="P298" s="34"/>
      <c r="Q2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98" s="32" t="s">
        <v>46</v>
      </c>
      <c r="S298" s="32" t="s">
        <v>46</v>
      </c>
      <c r="T298" s="267"/>
    </row>
    <row r="299" spans="1:20" x14ac:dyDescent="0.25">
      <c r="A299" s="1"/>
      <c r="B299" s="59" t="s">
        <v>1</v>
      </c>
      <c r="C299" s="196" t="s">
        <v>1</v>
      </c>
      <c r="D299" s="196" t="s">
        <v>2</v>
      </c>
      <c r="E299" s="196" t="s">
        <v>3</v>
      </c>
      <c r="F299" s="196" t="s">
        <v>4</v>
      </c>
      <c r="G299" s="196" t="s">
        <v>5</v>
      </c>
      <c r="H299" s="401"/>
      <c r="I299" s="171"/>
      <c r="J299" s="254"/>
      <c r="K299" s="20">
        <v>0</v>
      </c>
      <c r="L299" s="31"/>
      <c r="M299" s="32" t="s">
        <v>46</v>
      </c>
      <c r="N299" s="33" t="s">
        <v>46</v>
      </c>
      <c r="O299" s="33"/>
      <c r="P299" s="34"/>
      <c r="Q2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99" s="32" t="s">
        <v>46</v>
      </c>
      <c r="S299" s="32" t="s">
        <v>46</v>
      </c>
      <c r="T299" s="267"/>
    </row>
    <row r="300" spans="1:20" ht="28.5" x14ac:dyDescent="0.25">
      <c r="A300" s="1"/>
      <c r="B300" s="78">
        <v>2016</v>
      </c>
      <c r="C300" s="462">
        <v>2016</v>
      </c>
      <c r="D300" s="157" t="s">
        <v>184</v>
      </c>
      <c r="E300" s="408"/>
      <c r="F300" s="408" t="s">
        <v>22</v>
      </c>
      <c r="G300" s="141">
        <v>449.27</v>
      </c>
      <c r="H300" s="401">
        <v>5189967</v>
      </c>
      <c r="I300" s="171"/>
      <c r="J300" s="20"/>
      <c r="K300" s="20">
        <v>0</v>
      </c>
      <c r="L300" s="31" t="s">
        <v>186</v>
      </c>
      <c r="M300" s="32">
        <v>100</v>
      </c>
      <c r="N300" s="33" t="s">
        <v>24</v>
      </c>
      <c r="O300" s="66" t="s">
        <v>187</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300" s="16" t="s">
        <v>186</v>
      </c>
      <c r="S300" s="32">
        <v>100</v>
      </c>
      <c r="T300" s="267"/>
    </row>
    <row r="301" spans="1:20" ht="99.75" x14ac:dyDescent="0.25">
      <c r="A301" s="1"/>
      <c r="B301" s="78"/>
      <c r="C301" s="408">
        <v>90044</v>
      </c>
      <c r="D301" s="157" t="s">
        <v>188</v>
      </c>
      <c r="E301" s="408"/>
      <c r="F301" s="408" t="s">
        <v>22</v>
      </c>
      <c r="G301" s="141">
        <v>0</v>
      </c>
      <c r="H301" s="401">
        <v>0</v>
      </c>
      <c r="I301" s="171"/>
      <c r="J301" s="90"/>
      <c r="K301" s="20">
        <v>0</v>
      </c>
      <c r="L301" s="51" t="s">
        <v>186</v>
      </c>
      <c r="M301" s="52">
        <v>0</v>
      </c>
      <c r="N301" s="66" t="s">
        <v>24</v>
      </c>
      <c r="O301" s="66"/>
      <c r="P301" s="34"/>
      <c r="Q3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301" s="25" t="s">
        <v>186</v>
      </c>
      <c r="S301" s="52">
        <v>0</v>
      </c>
      <c r="T301" s="267"/>
    </row>
    <row r="302" spans="1:20" ht="19.899999999999999" customHeight="1" x14ac:dyDescent="0.25">
      <c r="A302" s="1"/>
      <c r="B302" s="78">
        <v>2017</v>
      </c>
      <c r="C302" s="462">
        <v>2017</v>
      </c>
      <c r="D302" s="157" t="s">
        <v>202</v>
      </c>
      <c r="E302" s="408"/>
      <c r="F302" s="408" t="s">
        <v>22</v>
      </c>
      <c r="G302" s="409">
        <v>470.48</v>
      </c>
      <c r="H302" s="401">
        <v>5434985</v>
      </c>
      <c r="I302" s="171"/>
      <c r="J302" s="20"/>
      <c r="K302" s="20">
        <v>0</v>
      </c>
      <c r="L302" s="31" t="s">
        <v>186</v>
      </c>
      <c r="M302" s="32">
        <v>100</v>
      </c>
      <c r="N302" s="33" t="s">
        <v>24</v>
      </c>
      <c r="O302" s="33"/>
      <c r="P302" s="34"/>
      <c r="Q3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302" s="16" t="s">
        <v>186</v>
      </c>
      <c r="S302" s="32">
        <v>100</v>
      </c>
      <c r="T302" s="267"/>
    </row>
    <row r="303" spans="1:20" ht="51" customHeight="1" x14ac:dyDescent="0.25">
      <c r="A303" s="1"/>
      <c r="B303" s="89"/>
      <c r="C303" s="408">
        <v>90046</v>
      </c>
      <c r="D303" s="157" t="s">
        <v>204</v>
      </c>
      <c r="E303" s="408"/>
      <c r="F303" s="408" t="s">
        <v>22</v>
      </c>
      <c r="G303" s="409">
        <v>0</v>
      </c>
      <c r="H303" s="401">
        <v>0</v>
      </c>
      <c r="I303" s="171"/>
      <c r="J303" s="20"/>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303" s="25" t="s">
        <v>186</v>
      </c>
      <c r="S303" s="52">
        <v>0</v>
      </c>
      <c r="T303" s="267"/>
    </row>
    <row r="304" spans="1:20" x14ac:dyDescent="0.25">
      <c r="A304" s="1"/>
      <c r="B304" s="89">
        <v>2018</v>
      </c>
      <c r="C304" s="462">
        <v>2018</v>
      </c>
      <c r="D304" s="157" t="s">
        <v>217</v>
      </c>
      <c r="E304" s="408"/>
      <c r="F304" s="408" t="s">
        <v>22</v>
      </c>
      <c r="G304" s="141">
        <v>466.96</v>
      </c>
      <c r="H304" s="401">
        <v>5394322</v>
      </c>
      <c r="I304" s="171"/>
      <c r="J304" s="15"/>
      <c r="K304" s="20">
        <v>0</v>
      </c>
      <c r="L304" s="31" t="s">
        <v>186</v>
      </c>
      <c r="M304" s="32">
        <v>100</v>
      </c>
      <c r="N304" s="33" t="s">
        <v>24</v>
      </c>
      <c r="O304" s="33"/>
      <c r="P304" s="34"/>
      <c r="Q3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304" s="16" t="s">
        <v>186</v>
      </c>
      <c r="S304" s="32">
        <v>100</v>
      </c>
      <c r="T304" s="267"/>
    </row>
    <row r="305" spans="1:20" ht="43.5" thickBot="1" x14ac:dyDescent="0.3">
      <c r="A305" s="1"/>
      <c r="B305" s="89"/>
      <c r="C305" s="408">
        <v>90045</v>
      </c>
      <c r="D305" s="157" t="s">
        <v>219</v>
      </c>
      <c r="E305" s="408"/>
      <c r="F305" s="408" t="s">
        <v>22</v>
      </c>
      <c r="G305" s="141">
        <v>0</v>
      </c>
      <c r="H305" s="401">
        <v>0</v>
      </c>
      <c r="I305" s="171"/>
      <c r="J305" s="20"/>
      <c r="K305" s="20">
        <v>0</v>
      </c>
      <c r="L305" s="51" t="s">
        <v>186</v>
      </c>
      <c r="M305" s="52">
        <v>0</v>
      </c>
      <c r="N305" s="66" t="s">
        <v>24</v>
      </c>
      <c r="O305" s="66"/>
      <c r="P305" s="34"/>
      <c r="Q3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305" s="25" t="s">
        <v>186</v>
      </c>
      <c r="S305" s="52">
        <v>0</v>
      </c>
      <c r="T305" s="267"/>
    </row>
    <row r="306" spans="1:20" ht="24" customHeight="1" x14ac:dyDescent="0.25">
      <c r="A306" s="1"/>
      <c r="B306" s="89">
        <v>90085</v>
      </c>
      <c r="C306" s="641" t="s">
        <v>232</v>
      </c>
      <c r="D306" s="527" t="s">
        <v>233</v>
      </c>
      <c r="E306" s="441">
        <v>1</v>
      </c>
      <c r="F306" s="469" t="s">
        <v>234</v>
      </c>
      <c r="G306" s="162">
        <v>0</v>
      </c>
      <c r="H306" s="401">
        <v>0</v>
      </c>
      <c r="I306" s="171"/>
      <c r="J306" s="20"/>
      <c r="K306" s="20">
        <v>0</v>
      </c>
      <c r="L306" s="31" t="s">
        <v>186</v>
      </c>
      <c r="M306" s="32">
        <v>0</v>
      </c>
      <c r="N306" s="33" t="s">
        <v>24</v>
      </c>
      <c r="O306" s="33"/>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306" s="16" t="s">
        <v>186</v>
      </c>
      <c r="S306" s="32">
        <v>0</v>
      </c>
      <c r="T306" s="267"/>
    </row>
    <row r="307" spans="1:20" ht="33" customHeight="1" x14ac:dyDescent="0.25">
      <c r="A307" s="1">
        <v>90086</v>
      </c>
      <c r="B307" s="89"/>
      <c r="C307" s="642"/>
      <c r="D307" s="528"/>
      <c r="E307" s="418">
        <v>2</v>
      </c>
      <c r="F307" s="408" t="s">
        <v>235</v>
      </c>
      <c r="G307" s="141">
        <v>0</v>
      </c>
      <c r="H307" s="401">
        <v>0</v>
      </c>
      <c r="I307" s="171"/>
      <c r="J307" s="20"/>
      <c r="K307" s="20">
        <v>0</v>
      </c>
      <c r="L307" s="31" t="s">
        <v>186</v>
      </c>
      <c r="M307" s="32">
        <v>0</v>
      </c>
      <c r="N307" s="33" t="s">
        <v>24</v>
      </c>
      <c r="O307" s="33"/>
      <c r="P307" s="34"/>
      <c r="Q307" s="108"/>
      <c r="R307" s="16"/>
      <c r="S307" s="32"/>
      <c r="T307" s="267"/>
    </row>
    <row r="308" spans="1:20" ht="40.15" customHeight="1" thickBot="1" x14ac:dyDescent="0.3">
      <c r="A308" s="1">
        <v>90087</v>
      </c>
      <c r="B308" s="89"/>
      <c r="C308" s="643"/>
      <c r="D308" s="529"/>
      <c r="E308" s="443">
        <v>3</v>
      </c>
      <c r="F308" s="470" t="s">
        <v>236</v>
      </c>
      <c r="G308" s="164">
        <v>0</v>
      </c>
      <c r="H308" s="401">
        <v>0</v>
      </c>
      <c r="I308" s="171"/>
      <c r="J308" s="20"/>
      <c r="K308" s="20">
        <v>0</v>
      </c>
      <c r="L308" s="31" t="s">
        <v>186</v>
      </c>
      <c r="M308" s="32">
        <v>0</v>
      </c>
      <c r="N308" s="33" t="s">
        <v>24</v>
      </c>
      <c r="O308" s="33"/>
      <c r="P308" s="34"/>
      <c r="Q308" s="108"/>
      <c r="R308" s="16"/>
      <c r="S308" s="32"/>
      <c r="T308" s="267"/>
    </row>
    <row r="309" spans="1:20" ht="16.899999999999999" customHeight="1" x14ac:dyDescent="0.25">
      <c r="A309" s="1"/>
      <c r="B309" s="257"/>
      <c r="C309" s="535" t="s">
        <v>1028</v>
      </c>
      <c r="D309" s="536"/>
      <c r="E309" s="536"/>
      <c r="F309" s="536"/>
      <c r="G309" s="536"/>
      <c r="H309" s="537"/>
      <c r="I309" s="171"/>
      <c r="J309" s="20"/>
      <c r="K309" s="20"/>
      <c r="L309" s="31"/>
      <c r="M309" s="32"/>
      <c r="N309" s="33"/>
      <c r="O309" s="33"/>
      <c r="P309" s="34"/>
      <c r="Q309" s="108"/>
      <c r="R309" s="2"/>
      <c r="S309" s="33"/>
      <c r="T309" s="267"/>
    </row>
    <row r="310" spans="1:20" ht="21" customHeight="1" thickBot="1" x14ac:dyDescent="0.3">
      <c r="A310" s="1"/>
      <c r="B310" s="257"/>
      <c r="C310" s="194" t="s">
        <v>1</v>
      </c>
      <c r="D310" s="194" t="s">
        <v>2</v>
      </c>
      <c r="E310" s="194"/>
      <c r="F310" s="194" t="s">
        <v>4</v>
      </c>
      <c r="G310" s="141" t="s">
        <v>5</v>
      </c>
      <c r="H310" s="465" t="s">
        <v>6</v>
      </c>
      <c r="I310" s="171"/>
      <c r="J310" s="20"/>
      <c r="K310" s="20"/>
      <c r="L310" s="31"/>
      <c r="M310" s="32"/>
      <c r="N310" s="33"/>
      <c r="O310" s="33"/>
      <c r="P310" s="34"/>
      <c r="Q310" s="108"/>
      <c r="R310" s="2"/>
      <c r="S310" s="33"/>
      <c r="T310" s="267"/>
    </row>
    <row r="311" spans="1:20" ht="40.15" customHeight="1" x14ac:dyDescent="0.25">
      <c r="A311" s="1"/>
      <c r="B311" s="257"/>
      <c r="C311" s="624" t="s">
        <v>1020</v>
      </c>
      <c r="D311" s="627" t="s">
        <v>1034</v>
      </c>
      <c r="E311" s="383">
        <v>1</v>
      </c>
      <c r="F311" s="161" t="s">
        <v>239</v>
      </c>
      <c r="G311" s="141">
        <v>675.28</v>
      </c>
      <c r="H311" s="465">
        <v>7800835</v>
      </c>
      <c r="I311" s="171"/>
      <c r="J311" s="20"/>
      <c r="K311" s="20"/>
      <c r="L311" s="31"/>
      <c r="M311" s="32"/>
      <c r="N311" s="33"/>
      <c r="O311" s="33"/>
      <c r="P311" s="34"/>
      <c r="Q311" s="108"/>
      <c r="R311" s="2"/>
      <c r="S311" s="33"/>
      <c r="T311" s="267"/>
    </row>
    <row r="312" spans="1:20" ht="40.15" customHeight="1" x14ac:dyDescent="0.25">
      <c r="A312" s="1"/>
      <c r="B312" s="257"/>
      <c r="C312" s="625"/>
      <c r="D312" s="628"/>
      <c r="E312" s="384">
        <v>2</v>
      </c>
      <c r="F312" s="140" t="s">
        <v>241</v>
      </c>
      <c r="G312" s="141">
        <v>755.54</v>
      </c>
      <c r="H312" s="465">
        <v>8727998</v>
      </c>
      <c r="I312" s="171"/>
      <c r="J312" s="20"/>
      <c r="K312" s="20"/>
      <c r="L312" s="31"/>
      <c r="M312" s="32"/>
      <c r="N312" s="33"/>
      <c r="O312" s="33"/>
      <c r="P312" s="34"/>
      <c r="Q312" s="108"/>
      <c r="R312" s="2"/>
      <c r="S312" s="33"/>
      <c r="T312" s="267"/>
    </row>
    <row r="313" spans="1:20" ht="40.15" customHeight="1" thickBot="1" x14ac:dyDescent="0.3">
      <c r="A313" s="1"/>
      <c r="B313" s="257"/>
      <c r="C313" s="626"/>
      <c r="D313" s="629"/>
      <c r="E313" s="385">
        <v>3</v>
      </c>
      <c r="F313" s="163" t="s">
        <v>242</v>
      </c>
      <c r="G313" s="141">
        <v>865.7</v>
      </c>
      <c r="H313" s="465">
        <v>10000566</v>
      </c>
      <c r="I313" s="171"/>
      <c r="J313" s="20"/>
      <c r="K313" s="20"/>
      <c r="L313" s="31"/>
      <c r="M313" s="32"/>
      <c r="N313" s="33"/>
      <c r="O313" s="33"/>
      <c r="P313" s="34"/>
      <c r="Q313" s="108"/>
      <c r="R313" s="2"/>
      <c r="S313" s="33"/>
      <c r="T313" s="267"/>
    </row>
    <row r="314" spans="1:20" ht="40.15" customHeight="1" x14ac:dyDescent="0.25">
      <c r="A314" s="1"/>
      <c r="B314" s="257"/>
      <c r="C314" s="624" t="s">
        <v>1021</v>
      </c>
      <c r="D314" s="647" t="s">
        <v>1035</v>
      </c>
      <c r="E314" s="386">
        <v>1</v>
      </c>
      <c r="F314" s="151" t="s">
        <v>239</v>
      </c>
      <c r="G314" s="141">
        <v>0</v>
      </c>
      <c r="H314" s="465">
        <v>0</v>
      </c>
      <c r="I314" s="171"/>
      <c r="J314" s="20"/>
      <c r="K314" s="20"/>
      <c r="L314" s="31"/>
      <c r="M314" s="32"/>
      <c r="N314" s="33"/>
      <c r="O314" s="33"/>
      <c r="P314" s="34"/>
      <c r="Q314" s="108"/>
      <c r="R314" s="2"/>
      <c r="S314" s="33"/>
      <c r="T314" s="267"/>
    </row>
    <row r="315" spans="1:20" ht="40.15" customHeight="1" x14ac:dyDescent="0.25">
      <c r="A315" s="1"/>
      <c r="B315" s="257"/>
      <c r="C315" s="625"/>
      <c r="D315" s="647"/>
      <c r="E315" s="384">
        <v>2</v>
      </c>
      <c r="F315" s="140" t="s">
        <v>241</v>
      </c>
      <c r="G315" s="141">
        <v>0</v>
      </c>
      <c r="H315" s="465">
        <v>0</v>
      </c>
      <c r="I315" s="171"/>
      <c r="J315" s="20"/>
      <c r="K315" s="20"/>
      <c r="L315" s="31"/>
      <c r="M315" s="32"/>
      <c r="N315" s="33"/>
      <c r="O315" s="33"/>
      <c r="P315" s="34"/>
      <c r="Q315" s="108"/>
      <c r="R315" s="2"/>
      <c r="S315" s="33"/>
      <c r="T315" s="267"/>
    </row>
    <row r="316" spans="1:20" ht="40.15" customHeight="1" thickBot="1" x14ac:dyDescent="0.3">
      <c r="A316" s="1"/>
      <c r="B316" s="257"/>
      <c r="C316" s="626"/>
      <c r="D316" s="647"/>
      <c r="E316" s="393">
        <v>3</v>
      </c>
      <c r="F316" s="150" t="s">
        <v>242</v>
      </c>
      <c r="G316" s="141">
        <v>0</v>
      </c>
      <c r="H316" s="465">
        <v>0</v>
      </c>
      <c r="I316" s="171"/>
      <c r="J316" s="20"/>
      <c r="K316" s="20"/>
      <c r="L316" s="31"/>
      <c r="M316" s="32"/>
      <c r="N316" s="33"/>
      <c r="O316" s="33"/>
      <c r="P316" s="34"/>
      <c r="Q316" s="108"/>
      <c r="R316" s="2"/>
      <c r="S316" s="33"/>
      <c r="T316" s="267"/>
    </row>
    <row r="317" spans="1:20" ht="40.15" customHeight="1" x14ac:dyDescent="0.25">
      <c r="A317" s="1"/>
      <c r="B317" s="257"/>
      <c r="C317" s="630" t="s">
        <v>1063</v>
      </c>
      <c r="D317" s="627" t="s">
        <v>1036</v>
      </c>
      <c r="E317" s="161">
        <v>1</v>
      </c>
      <c r="F317" s="161" t="s">
        <v>239</v>
      </c>
      <c r="G317" s="141">
        <v>270.11</v>
      </c>
      <c r="H317" s="465">
        <v>3120311</v>
      </c>
      <c r="I317" s="171"/>
      <c r="J317" s="20"/>
      <c r="K317" s="20"/>
      <c r="L317" s="31"/>
      <c r="M317" s="32"/>
      <c r="N317" s="33"/>
      <c r="O317" s="33"/>
      <c r="P317" s="34"/>
      <c r="Q317" s="108"/>
      <c r="R317" s="2"/>
      <c r="S317" s="33"/>
      <c r="T317" s="267"/>
    </row>
    <row r="318" spans="1:20" ht="40.15" customHeight="1" x14ac:dyDescent="0.25">
      <c r="A318" s="1"/>
      <c r="B318" s="257"/>
      <c r="C318" s="631"/>
      <c r="D318" s="628"/>
      <c r="E318" s="140">
        <v>2</v>
      </c>
      <c r="F318" s="140" t="s">
        <v>241</v>
      </c>
      <c r="G318" s="141">
        <v>302.22000000000003</v>
      </c>
      <c r="H318" s="465">
        <v>3491245</v>
      </c>
      <c r="I318" s="171"/>
      <c r="J318" s="20"/>
      <c r="K318" s="20"/>
      <c r="L318" s="31"/>
      <c r="M318" s="32"/>
      <c r="N318" s="33"/>
      <c r="O318" s="33"/>
      <c r="P318" s="34"/>
      <c r="Q318" s="108"/>
      <c r="R318" s="2"/>
      <c r="S318" s="33"/>
      <c r="T318" s="267"/>
    </row>
    <row r="319" spans="1:20" ht="40.15" customHeight="1" thickBot="1" x14ac:dyDescent="0.3">
      <c r="A319" s="1"/>
      <c r="B319" s="257"/>
      <c r="C319" s="632"/>
      <c r="D319" s="629"/>
      <c r="E319" s="163">
        <v>3</v>
      </c>
      <c r="F319" s="163" t="s">
        <v>242</v>
      </c>
      <c r="G319" s="141">
        <v>346.28</v>
      </c>
      <c r="H319" s="465">
        <v>4000227</v>
      </c>
      <c r="I319" s="171"/>
      <c r="J319" s="20"/>
      <c r="K319" s="20"/>
      <c r="L319" s="31"/>
      <c r="M319" s="32"/>
      <c r="N319" s="33"/>
      <c r="O319" s="33"/>
      <c r="P319" s="34"/>
      <c r="Q319" s="108"/>
      <c r="R319" s="2"/>
      <c r="S319" s="33"/>
      <c r="T319" s="267"/>
    </row>
    <row r="320" spans="1:20" ht="40.15" customHeight="1" x14ac:dyDescent="0.25">
      <c r="A320" s="1"/>
      <c r="B320" s="257"/>
      <c r="C320" s="630" t="s">
        <v>1064</v>
      </c>
      <c r="D320" s="647" t="s">
        <v>1037</v>
      </c>
      <c r="E320" s="325">
        <v>1</v>
      </c>
      <c r="F320" s="151" t="s">
        <v>239</v>
      </c>
      <c r="G320" s="141">
        <v>337.64</v>
      </c>
      <c r="H320" s="465">
        <v>3900417</v>
      </c>
      <c r="I320" s="171"/>
      <c r="J320" s="20"/>
      <c r="K320" s="20"/>
      <c r="L320" s="31"/>
      <c r="M320" s="32"/>
      <c r="N320" s="33"/>
      <c r="O320" s="33"/>
      <c r="P320" s="34"/>
      <c r="Q320" s="108"/>
      <c r="R320" s="2"/>
      <c r="S320" s="33"/>
      <c r="T320" s="267"/>
    </row>
    <row r="321" spans="1:20" ht="40.15" customHeight="1" x14ac:dyDescent="0.25">
      <c r="A321" s="1"/>
      <c r="B321" s="257"/>
      <c r="C321" s="631"/>
      <c r="D321" s="647"/>
      <c r="E321" s="318">
        <v>2</v>
      </c>
      <c r="F321" s="140" t="s">
        <v>241</v>
      </c>
      <c r="G321" s="141">
        <v>377.77</v>
      </c>
      <c r="H321" s="465">
        <v>4363999</v>
      </c>
      <c r="I321" s="171"/>
      <c r="J321" s="20"/>
      <c r="K321" s="20"/>
      <c r="L321" s="31"/>
      <c r="M321" s="32"/>
      <c r="N321" s="33"/>
      <c r="O321" s="33"/>
      <c r="P321" s="34"/>
      <c r="Q321" s="108"/>
      <c r="R321" s="2"/>
      <c r="S321" s="33"/>
      <c r="T321" s="267"/>
    </row>
    <row r="322" spans="1:20" ht="40.15" customHeight="1" thickBot="1" x14ac:dyDescent="0.3">
      <c r="A322" s="1"/>
      <c r="B322" s="257"/>
      <c r="C322" s="632"/>
      <c r="D322" s="648"/>
      <c r="E322" s="319">
        <v>3</v>
      </c>
      <c r="F322" s="163" t="s">
        <v>242</v>
      </c>
      <c r="G322" s="141">
        <v>432.85</v>
      </c>
      <c r="H322" s="465">
        <v>5000283</v>
      </c>
      <c r="I322" s="171"/>
      <c r="J322" s="20"/>
      <c r="K322" s="20"/>
      <c r="L322" s="31"/>
      <c r="M322" s="32"/>
      <c r="N322" s="33"/>
      <c r="O322" s="33"/>
      <c r="P322" s="34"/>
      <c r="Q322" s="108"/>
      <c r="R322" s="2"/>
      <c r="S322" s="33"/>
      <c r="T322" s="267"/>
    </row>
    <row r="323" spans="1:20" ht="40.15" customHeight="1" x14ac:dyDescent="0.25">
      <c r="A323" s="1"/>
      <c r="B323" s="257"/>
      <c r="C323" s="630" t="s">
        <v>1065</v>
      </c>
      <c r="D323" s="658" t="s">
        <v>1038</v>
      </c>
      <c r="E323" s="161">
        <v>1</v>
      </c>
      <c r="F323" s="161" t="s">
        <v>239</v>
      </c>
      <c r="G323" s="141">
        <v>405.17</v>
      </c>
      <c r="H323" s="465">
        <v>4680524</v>
      </c>
      <c r="I323" s="171"/>
      <c r="J323" s="20"/>
      <c r="K323" s="20"/>
      <c r="L323" s="31"/>
      <c r="M323" s="32"/>
      <c r="N323" s="33"/>
      <c r="O323" s="33"/>
      <c r="P323" s="34"/>
      <c r="Q323" s="108"/>
      <c r="R323" s="2"/>
      <c r="S323" s="33"/>
      <c r="T323" s="267"/>
    </row>
    <row r="324" spans="1:20" ht="40.15" customHeight="1" x14ac:dyDescent="0.25">
      <c r="A324" s="1"/>
      <c r="B324" s="257"/>
      <c r="C324" s="631"/>
      <c r="D324" s="647"/>
      <c r="E324" s="140">
        <v>2</v>
      </c>
      <c r="F324" s="140" t="s">
        <v>241</v>
      </c>
      <c r="G324" s="141">
        <v>453.32</v>
      </c>
      <c r="H324" s="465">
        <v>5236753</v>
      </c>
      <c r="I324" s="171"/>
      <c r="J324" s="20"/>
      <c r="K324" s="20"/>
      <c r="L324" s="31"/>
      <c r="M324" s="32"/>
      <c r="N324" s="33"/>
      <c r="O324" s="33"/>
      <c r="P324" s="34"/>
      <c r="Q324" s="108"/>
      <c r="R324" s="2"/>
      <c r="S324" s="33"/>
      <c r="T324" s="267"/>
    </row>
    <row r="325" spans="1:20" ht="40.15" customHeight="1" thickBot="1" x14ac:dyDescent="0.3">
      <c r="A325" s="1"/>
      <c r="B325" s="257"/>
      <c r="C325" s="632"/>
      <c r="D325" s="647"/>
      <c r="E325" s="150">
        <v>3</v>
      </c>
      <c r="F325" s="150" t="s">
        <v>242</v>
      </c>
      <c r="G325" s="141">
        <v>519.41999999999996</v>
      </c>
      <c r="H325" s="465">
        <v>6000340</v>
      </c>
      <c r="I325" s="171"/>
      <c r="J325" s="20"/>
      <c r="K325" s="20"/>
      <c r="L325" s="31"/>
      <c r="M325" s="32"/>
      <c r="N325" s="33"/>
      <c r="O325" s="33"/>
      <c r="P325" s="34"/>
      <c r="Q325" s="108"/>
      <c r="R325" s="2"/>
      <c r="S325" s="33"/>
      <c r="T325" s="267"/>
    </row>
    <row r="326" spans="1:20" ht="40.15" customHeight="1" x14ac:dyDescent="0.25">
      <c r="A326" s="1"/>
      <c r="B326" s="257"/>
      <c r="C326" s="630" t="s">
        <v>1066</v>
      </c>
      <c r="D326" s="659" t="s">
        <v>1039</v>
      </c>
      <c r="E326" s="317">
        <v>1</v>
      </c>
      <c r="F326" s="161" t="s">
        <v>239</v>
      </c>
      <c r="G326" s="141">
        <v>472.7</v>
      </c>
      <c r="H326" s="465">
        <v>5460630</v>
      </c>
      <c r="I326" s="171"/>
      <c r="J326" s="20"/>
      <c r="K326" s="20"/>
      <c r="L326" s="31"/>
      <c r="M326" s="32"/>
      <c r="N326" s="33"/>
      <c r="O326" s="33"/>
      <c r="P326" s="34"/>
      <c r="Q326" s="108"/>
      <c r="R326" s="2"/>
      <c r="S326" s="33"/>
      <c r="T326" s="267"/>
    </row>
    <row r="327" spans="1:20" ht="40.15" customHeight="1" x14ac:dyDescent="0.25">
      <c r="A327" s="1"/>
      <c r="B327" s="257"/>
      <c r="C327" s="631"/>
      <c r="D327" s="660"/>
      <c r="E327" s="318">
        <v>2</v>
      </c>
      <c r="F327" s="140" t="s">
        <v>241</v>
      </c>
      <c r="G327" s="141">
        <v>528.88</v>
      </c>
      <c r="H327" s="465">
        <v>6109622</v>
      </c>
      <c r="I327" s="171"/>
      <c r="J327" s="20"/>
      <c r="K327" s="20"/>
      <c r="L327" s="31"/>
      <c r="M327" s="32"/>
      <c r="N327" s="33"/>
      <c r="O327" s="33"/>
      <c r="P327" s="34"/>
      <c r="Q327" s="108"/>
      <c r="R327" s="2"/>
      <c r="S327" s="33"/>
      <c r="T327" s="267"/>
    </row>
    <row r="328" spans="1:20" ht="40.15" customHeight="1" thickBot="1" x14ac:dyDescent="0.3">
      <c r="A328" s="1"/>
      <c r="B328" s="257"/>
      <c r="C328" s="632"/>
      <c r="D328" s="661"/>
      <c r="E328" s="319">
        <v>3</v>
      </c>
      <c r="F328" s="163" t="s">
        <v>242</v>
      </c>
      <c r="G328" s="141">
        <v>605.99</v>
      </c>
      <c r="H328" s="465">
        <v>7000396</v>
      </c>
      <c r="I328" s="171"/>
      <c r="J328" s="20"/>
      <c r="K328" s="20"/>
      <c r="L328" s="31"/>
      <c r="M328" s="32"/>
      <c r="N328" s="33"/>
      <c r="O328" s="33"/>
      <c r="P328" s="34"/>
      <c r="Q328" s="108"/>
      <c r="R328" s="2"/>
      <c r="S328" s="33"/>
      <c r="T328" s="267"/>
    </row>
    <row r="329" spans="1:20" ht="40.15" customHeight="1" x14ac:dyDescent="0.25">
      <c r="A329" s="1"/>
      <c r="B329" s="257"/>
      <c r="C329" s="630" t="s">
        <v>1067</v>
      </c>
      <c r="D329" s="647" t="s">
        <v>1070</v>
      </c>
      <c r="E329" s="325">
        <v>1</v>
      </c>
      <c r="F329" s="151" t="s">
        <v>239</v>
      </c>
      <c r="G329" s="141">
        <v>540.22</v>
      </c>
      <c r="H329" s="465">
        <v>6240621</v>
      </c>
      <c r="I329" s="171"/>
      <c r="J329" s="20"/>
      <c r="K329" s="20"/>
      <c r="L329" s="31"/>
      <c r="M329" s="32"/>
      <c r="N329" s="33"/>
      <c r="O329" s="33"/>
      <c r="P329" s="34"/>
      <c r="Q329" s="108"/>
      <c r="R329" s="2"/>
      <c r="S329" s="33"/>
      <c r="T329" s="267"/>
    </row>
    <row r="330" spans="1:20" ht="40.15" customHeight="1" x14ac:dyDescent="0.25">
      <c r="A330" s="1"/>
      <c r="B330" s="257"/>
      <c r="C330" s="631"/>
      <c r="D330" s="647"/>
      <c r="E330" s="318">
        <v>2</v>
      </c>
      <c r="F330" s="140" t="s">
        <v>241</v>
      </c>
      <c r="G330" s="141">
        <v>604.42999999999995</v>
      </c>
      <c r="H330" s="465">
        <v>6982375</v>
      </c>
      <c r="I330" s="171"/>
      <c r="J330" s="20"/>
      <c r="K330" s="20"/>
      <c r="L330" s="31"/>
      <c r="M330" s="32"/>
      <c r="N330" s="33"/>
      <c r="O330" s="33"/>
      <c r="P330" s="34"/>
      <c r="Q330" s="108"/>
      <c r="R330" s="2"/>
      <c r="S330" s="33"/>
      <c r="T330" s="267"/>
    </row>
    <row r="331" spans="1:20" ht="40.15" customHeight="1" thickBot="1" x14ac:dyDescent="0.3">
      <c r="A331" s="1"/>
      <c r="B331" s="257"/>
      <c r="C331" s="632"/>
      <c r="D331" s="648"/>
      <c r="E331" s="319">
        <v>3</v>
      </c>
      <c r="F331" s="163" t="s">
        <v>242</v>
      </c>
      <c r="G331" s="141">
        <v>692.56</v>
      </c>
      <c r="H331" s="465">
        <v>8000453</v>
      </c>
      <c r="I331" s="171"/>
      <c r="J331" s="20"/>
      <c r="K331" s="20"/>
      <c r="L331" s="31"/>
      <c r="M331" s="32"/>
      <c r="N331" s="33"/>
      <c r="O331" s="33"/>
      <c r="P331" s="34"/>
      <c r="Q331" s="108"/>
      <c r="R331" s="2"/>
      <c r="S331" s="33"/>
      <c r="T331" s="267"/>
    </row>
    <row r="332" spans="1:20" ht="40.15" customHeight="1" x14ac:dyDescent="0.25">
      <c r="A332" s="1"/>
      <c r="B332" s="257"/>
      <c r="C332" s="624" t="s">
        <v>1068</v>
      </c>
      <c r="D332" s="658" t="s">
        <v>1040</v>
      </c>
      <c r="E332" s="317">
        <v>1</v>
      </c>
      <c r="F332" s="161" t="s">
        <v>239</v>
      </c>
      <c r="G332" s="141">
        <v>607.75</v>
      </c>
      <c r="H332" s="465">
        <v>7020728</v>
      </c>
      <c r="I332" s="171"/>
      <c r="J332" s="20"/>
      <c r="K332" s="20"/>
      <c r="L332" s="31"/>
      <c r="M332" s="32"/>
      <c r="N332" s="33"/>
      <c r="O332" s="33"/>
      <c r="P332" s="34"/>
      <c r="Q332" s="108"/>
      <c r="R332" s="2"/>
      <c r="S332" s="33"/>
      <c r="T332" s="267"/>
    </row>
    <row r="333" spans="1:20" ht="40.15" customHeight="1" x14ac:dyDescent="0.25">
      <c r="A333" s="1"/>
      <c r="B333" s="257"/>
      <c r="C333" s="625"/>
      <c r="D333" s="647"/>
      <c r="E333" s="318">
        <v>2</v>
      </c>
      <c r="F333" s="140" t="s">
        <v>241</v>
      </c>
      <c r="G333" s="141">
        <v>679.99</v>
      </c>
      <c r="H333" s="465">
        <v>7855244</v>
      </c>
      <c r="I333" s="171"/>
      <c r="J333" s="20"/>
      <c r="K333" s="20"/>
      <c r="L333" s="31"/>
      <c r="M333" s="32"/>
      <c r="N333" s="33"/>
      <c r="O333" s="33"/>
      <c r="P333" s="34"/>
      <c r="Q333" s="108"/>
      <c r="R333" s="2"/>
      <c r="S333" s="33"/>
      <c r="T333" s="267"/>
    </row>
    <row r="334" spans="1:20" ht="40.15" customHeight="1" thickBot="1" x14ac:dyDescent="0.3">
      <c r="A334" s="1"/>
      <c r="B334" s="257"/>
      <c r="C334" s="626"/>
      <c r="D334" s="647"/>
      <c r="E334" s="320">
        <v>3</v>
      </c>
      <c r="F334" s="150" t="s">
        <v>242</v>
      </c>
      <c r="G334" s="141">
        <v>779.13</v>
      </c>
      <c r="H334" s="465">
        <v>9000510</v>
      </c>
      <c r="I334" s="171"/>
      <c r="J334" s="20"/>
      <c r="K334" s="20"/>
      <c r="L334" s="31"/>
      <c r="M334" s="32"/>
      <c r="N334" s="33"/>
      <c r="O334" s="33"/>
      <c r="P334" s="34"/>
      <c r="Q334" s="108"/>
      <c r="R334" s="2"/>
      <c r="S334" s="33"/>
      <c r="T334" s="267"/>
    </row>
    <row r="335" spans="1:20" ht="40.15" customHeight="1" x14ac:dyDescent="0.25">
      <c r="A335" s="1"/>
      <c r="B335" s="257"/>
      <c r="C335" s="624" t="s">
        <v>1022</v>
      </c>
      <c r="D335" s="627" t="s">
        <v>1041</v>
      </c>
      <c r="E335" s="383">
        <v>1</v>
      </c>
      <c r="F335" s="161" t="s">
        <v>239</v>
      </c>
      <c r="G335" s="141">
        <v>515.53</v>
      </c>
      <c r="H335" s="465">
        <v>5955403</v>
      </c>
      <c r="I335" s="171"/>
      <c r="J335" s="20"/>
      <c r="K335" s="20"/>
      <c r="L335" s="31"/>
      <c r="M335" s="32"/>
      <c r="N335" s="33"/>
      <c r="O335" s="33"/>
      <c r="P335" s="34"/>
      <c r="Q335" s="108"/>
      <c r="R335" s="2"/>
      <c r="S335" s="33"/>
      <c r="T335" s="267"/>
    </row>
    <row r="336" spans="1:20" ht="40.15" customHeight="1" x14ac:dyDescent="0.25">
      <c r="A336" s="1"/>
      <c r="B336" s="257"/>
      <c r="C336" s="625"/>
      <c r="D336" s="628"/>
      <c r="E336" s="384">
        <v>2</v>
      </c>
      <c r="F336" s="140" t="s">
        <v>241</v>
      </c>
      <c r="G336" s="141">
        <v>572.79</v>
      </c>
      <c r="H336" s="465">
        <v>6616870</v>
      </c>
      <c r="I336" s="171"/>
      <c r="J336" s="20"/>
      <c r="K336" s="20"/>
      <c r="L336" s="31"/>
      <c r="M336" s="32"/>
      <c r="N336" s="33"/>
      <c r="O336" s="33"/>
      <c r="P336" s="34"/>
      <c r="Q336" s="108"/>
      <c r="R336" s="2"/>
      <c r="S336" s="33"/>
      <c r="T336" s="267"/>
    </row>
    <row r="337" spans="1:20" ht="40.15" customHeight="1" thickBot="1" x14ac:dyDescent="0.3">
      <c r="A337" s="1"/>
      <c r="B337" s="257"/>
      <c r="C337" s="626"/>
      <c r="D337" s="629"/>
      <c r="E337" s="385">
        <v>3</v>
      </c>
      <c r="F337" s="163" t="s">
        <v>242</v>
      </c>
      <c r="G337" s="141">
        <v>678.73</v>
      </c>
      <c r="H337" s="465">
        <v>7840689</v>
      </c>
      <c r="I337" s="171"/>
      <c r="J337" s="20"/>
      <c r="K337" s="20"/>
      <c r="L337" s="31"/>
      <c r="M337" s="32"/>
      <c r="N337" s="33"/>
      <c r="O337" s="33"/>
      <c r="P337" s="34"/>
      <c r="Q337" s="108"/>
      <c r="R337" s="2"/>
      <c r="S337" s="33"/>
      <c r="T337" s="267"/>
    </row>
    <row r="338" spans="1:20" ht="40.15" customHeight="1" x14ac:dyDescent="0.25">
      <c r="A338" s="1"/>
      <c r="B338" s="257"/>
      <c r="C338" s="624" t="s">
        <v>1023</v>
      </c>
      <c r="D338" s="636" t="s">
        <v>1042</v>
      </c>
      <c r="E338" s="386">
        <v>1</v>
      </c>
      <c r="F338" s="151" t="s">
        <v>239</v>
      </c>
      <c r="G338" s="141">
        <v>0</v>
      </c>
      <c r="H338" s="465">
        <v>0</v>
      </c>
      <c r="I338" s="171"/>
      <c r="J338" s="20"/>
      <c r="K338" s="20"/>
      <c r="L338" s="31"/>
      <c r="M338" s="32"/>
      <c r="N338" s="33"/>
      <c r="O338" s="33"/>
      <c r="P338" s="34"/>
      <c r="Q338" s="108"/>
      <c r="R338" s="2"/>
      <c r="S338" s="33"/>
      <c r="T338" s="267"/>
    </row>
    <row r="339" spans="1:20" ht="43.15" customHeight="1" x14ac:dyDescent="0.25">
      <c r="A339" s="1"/>
      <c r="B339" s="257"/>
      <c r="C339" s="625"/>
      <c r="D339" s="628"/>
      <c r="E339" s="384">
        <v>2</v>
      </c>
      <c r="F339" s="140" t="s">
        <v>241</v>
      </c>
      <c r="G339" s="141">
        <v>0</v>
      </c>
      <c r="H339" s="465">
        <v>0</v>
      </c>
      <c r="I339" s="171"/>
      <c r="J339" s="20"/>
      <c r="K339" s="20"/>
      <c r="L339" s="31"/>
      <c r="M339" s="32"/>
      <c r="N339" s="33"/>
      <c r="O339" s="33"/>
      <c r="P339" s="34"/>
      <c r="Q339" s="108"/>
      <c r="R339" s="2"/>
      <c r="S339" s="33"/>
      <c r="T339" s="267"/>
    </row>
    <row r="340" spans="1:20" ht="48.6" customHeight="1" thickBot="1" x14ac:dyDescent="0.3">
      <c r="A340" s="1"/>
      <c r="B340" s="257"/>
      <c r="C340" s="626"/>
      <c r="D340" s="649"/>
      <c r="E340" s="393">
        <v>3</v>
      </c>
      <c r="F340" s="150" t="s">
        <v>242</v>
      </c>
      <c r="G340" s="141">
        <v>0</v>
      </c>
      <c r="H340" s="465">
        <v>0</v>
      </c>
      <c r="I340" s="171"/>
      <c r="J340" s="20"/>
      <c r="K340" s="20"/>
      <c r="L340" s="31"/>
      <c r="M340" s="32"/>
      <c r="N340" s="33"/>
      <c r="O340" s="33"/>
      <c r="P340" s="34"/>
      <c r="Q340" s="108"/>
      <c r="R340" s="2"/>
      <c r="S340" s="33"/>
      <c r="T340" s="267"/>
    </row>
    <row r="341" spans="1:20" ht="40.15" customHeight="1" x14ac:dyDescent="0.25">
      <c r="A341" s="1"/>
      <c r="B341" s="257"/>
      <c r="C341" s="624" t="s">
        <v>1024</v>
      </c>
      <c r="D341" s="627" t="s">
        <v>1043</v>
      </c>
      <c r="E341" s="383">
        <v>1</v>
      </c>
      <c r="F341" s="161" t="s">
        <v>239</v>
      </c>
      <c r="G341" s="141">
        <v>342.53</v>
      </c>
      <c r="H341" s="465">
        <v>3956907</v>
      </c>
      <c r="I341" s="171"/>
      <c r="J341" s="20"/>
      <c r="K341" s="20"/>
      <c r="L341" s="31"/>
      <c r="M341" s="32"/>
      <c r="N341" s="33"/>
      <c r="O341" s="33"/>
      <c r="P341" s="34"/>
      <c r="Q341" s="108"/>
      <c r="R341" s="2"/>
      <c r="S341" s="33"/>
      <c r="T341" s="267"/>
    </row>
    <row r="342" spans="1:20" ht="40.15" customHeight="1" x14ac:dyDescent="0.25">
      <c r="A342" s="1"/>
      <c r="B342" s="257"/>
      <c r="C342" s="625"/>
      <c r="D342" s="628"/>
      <c r="E342" s="384">
        <v>2</v>
      </c>
      <c r="F342" s="140" t="s">
        <v>241</v>
      </c>
      <c r="G342" s="141">
        <v>377.93</v>
      </c>
      <c r="H342" s="465">
        <v>4365847</v>
      </c>
      <c r="I342" s="171"/>
      <c r="J342" s="20"/>
      <c r="K342" s="20"/>
      <c r="L342" s="31"/>
      <c r="M342" s="32"/>
      <c r="N342" s="33"/>
      <c r="O342" s="33"/>
      <c r="P342" s="34"/>
      <c r="Q342" s="108"/>
      <c r="R342" s="2"/>
      <c r="S342" s="33"/>
      <c r="T342" s="267"/>
    </row>
    <row r="343" spans="1:20" ht="40.15" customHeight="1" thickBot="1" x14ac:dyDescent="0.3">
      <c r="A343" s="1"/>
      <c r="B343" s="257"/>
      <c r="C343" s="626"/>
      <c r="D343" s="629"/>
      <c r="E343" s="385">
        <v>3</v>
      </c>
      <c r="F343" s="163" t="s">
        <v>242</v>
      </c>
      <c r="G343" s="141">
        <v>453.39</v>
      </c>
      <c r="H343" s="465">
        <v>5237561</v>
      </c>
      <c r="I343" s="171"/>
      <c r="J343" s="20"/>
      <c r="K343" s="20"/>
      <c r="L343" s="31"/>
      <c r="M343" s="32"/>
      <c r="N343" s="33"/>
      <c r="O343" s="33"/>
      <c r="P343" s="34"/>
      <c r="Q343" s="108"/>
      <c r="R343" s="2"/>
      <c r="S343" s="33"/>
      <c r="T343" s="267"/>
    </row>
    <row r="344" spans="1:20" ht="45" customHeight="1" x14ac:dyDescent="0.25">
      <c r="A344" s="1"/>
      <c r="B344" s="257"/>
      <c r="C344" s="624" t="s">
        <v>1025</v>
      </c>
      <c r="D344" s="636" t="s">
        <v>1044</v>
      </c>
      <c r="E344" s="386">
        <v>1</v>
      </c>
      <c r="F344" s="151" t="s">
        <v>239</v>
      </c>
      <c r="G344" s="141">
        <v>0</v>
      </c>
      <c r="H344" s="465">
        <v>0</v>
      </c>
      <c r="I344" s="171"/>
      <c r="J344" s="20"/>
      <c r="K344" s="20"/>
      <c r="L344" s="31"/>
      <c r="M344" s="32"/>
      <c r="N344" s="33"/>
      <c r="O344" s="33"/>
      <c r="P344" s="34"/>
      <c r="Q344" s="108"/>
      <c r="R344" s="2"/>
      <c r="S344" s="33"/>
      <c r="T344" s="267"/>
    </row>
    <row r="345" spans="1:20" ht="51" customHeight="1" x14ac:dyDescent="0.25">
      <c r="A345" s="1"/>
      <c r="B345" s="257"/>
      <c r="C345" s="625"/>
      <c r="D345" s="628"/>
      <c r="E345" s="384">
        <v>2</v>
      </c>
      <c r="F345" s="140" t="s">
        <v>241</v>
      </c>
      <c r="G345" s="141">
        <v>0</v>
      </c>
      <c r="H345" s="465">
        <v>0</v>
      </c>
      <c r="I345" s="171"/>
      <c r="J345" s="20"/>
      <c r="K345" s="20"/>
      <c r="L345" s="31"/>
      <c r="M345" s="32"/>
      <c r="N345" s="33"/>
      <c r="O345" s="33"/>
      <c r="P345" s="34"/>
      <c r="Q345" s="108"/>
      <c r="R345" s="2"/>
      <c r="S345" s="33"/>
      <c r="T345" s="267"/>
    </row>
    <row r="346" spans="1:20" ht="49.9" customHeight="1" thickBot="1" x14ac:dyDescent="0.3">
      <c r="A346" s="1"/>
      <c r="B346" s="257"/>
      <c r="C346" s="626"/>
      <c r="D346" s="629"/>
      <c r="E346" s="385">
        <v>3</v>
      </c>
      <c r="F346" s="163" t="s">
        <v>242</v>
      </c>
      <c r="G346" s="141">
        <v>0</v>
      </c>
      <c r="H346" s="465">
        <v>0</v>
      </c>
      <c r="I346" s="171"/>
      <c r="J346" s="20"/>
      <c r="K346" s="20"/>
      <c r="L346" s="31"/>
      <c r="M346" s="32"/>
      <c r="N346" s="33"/>
      <c r="O346" s="33"/>
      <c r="P346" s="34"/>
      <c r="Q346" s="108"/>
      <c r="R346" s="2"/>
      <c r="S346" s="33"/>
      <c r="T346" s="267"/>
    </row>
    <row r="347" spans="1:20" ht="15" customHeight="1" x14ac:dyDescent="0.25">
      <c r="A347" s="1"/>
      <c r="B347" s="5"/>
      <c r="C347" s="535" t="s">
        <v>1080</v>
      </c>
      <c r="D347" s="536"/>
      <c r="E347" s="536"/>
      <c r="F347" s="536"/>
      <c r="G347" s="536"/>
      <c r="H347" s="537"/>
      <c r="I347" s="171"/>
      <c r="J347" s="37"/>
      <c r="K347" s="20">
        <v>0</v>
      </c>
      <c r="L347" s="31"/>
      <c r="M347" s="32" t="s">
        <v>46</v>
      </c>
      <c r="N347" s="33" t="s">
        <v>46</v>
      </c>
      <c r="O347" s="33"/>
      <c r="P347" s="34"/>
      <c r="Q347" s="108"/>
      <c r="R347" s="4"/>
      <c r="S347" s="38"/>
      <c r="T347" s="267"/>
    </row>
    <row r="348" spans="1:20" ht="15.75" thickBot="1" x14ac:dyDescent="0.3">
      <c r="A348" s="1"/>
      <c r="B348" s="59" t="s">
        <v>1</v>
      </c>
      <c r="C348" s="194" t="s">
        <v>1</v>
      </c>
      <c r="D348" s="194" t="s">
        <v>2</v>
      </c>
      <c r="E348" s="194"/>
      <c r="F348" s="194" t="s">
        <v>4</v>
      </c>
      <c r="G348" s="196" t="s">
        <v>5</v>
      </c>
      <c r="H348" s="401"/>
      <c r="I348" s="172"/>
      <c r="J348" s="254"/>
      <c r="K348" s="20">
        <v>0</v>
      </c>
      <c r="L348" s="31"/>
      <c r="M348" s="32" t="s">
        <v>46</v>
      </c>
      <c r="N348" s="33" t="s">
        <v>46</v>
      </c>
      <c r="O348" s="33"/>
      <c r="P348" s="34"/>
      <c r="Q348" s="108"/>
      <c r="R348" s="4"/>
      <c r="S348" s="38"/>
      <c r="T348" s="267"/>
    </row>
    <row r="349" spans="1:20" ht="18.75" customHeight="1" x14ac:dyDescent="0.25">
      <c r="A349" s="64"/>
      <c r="B349" s="78">
        <v>2100</v>
      </c>
      <c r="C349" s="650">
        <v>2100</v>
      </c>
      <c r="D349" s="652" t="s">
        <v>1074</v>
      </c>
      <c r="E349" s="441">
        <v>1</v>
      </c>
      <c r="F349" s="469" t="s">
        <v>239</v>
      </c>
      <c r="G349" s="162">
        <v>700.43</v>
      </c>
      <c r="H349" s="401">
        <v>8091367</v>
      </c>
      <c r="I349" s="175"/>
      <c r="J349" s="91"/>
      <c r="K349" s="20">
        <v>0</v>
      </c>
      <c r="L349" s="31" t="s">
        <v>186</v>
      </c>
      <c r="M349" s="32">
        <v>100</v>
      </c>
      <c r="N349" s="33" t="s">
        <v>24</v>
      </c>
      <c r="O349" s="66" t="s">
        <v>240</v>
      </c>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49" s="16" t="s">
        <v>186</v>
      </c>
      <c r="S349" s="32">
        <v>100</v>
      </c>
      <c r="T349" s="267"/>
    </row>
    <row r="350" spans="1:20" ht="20.25" customHeight="1" x14ac:dyDescent="0.25">
      <c r="A350" s="53">
        <v>2101</v>
      </c>
      <c r="B350" s="78"/>
      <c r="C350" s="651"/>
      <c r="D350" s="653"/>
      <c r="E350" s="418">
        <v>2</v>
      </c>
      <c r="F350" s="408" t="s">
        <v>241</v>
      </c>
      <c r="G350" s="141">
        <v>764.09</v>
      </c>
      <c r="H350" s="401">
        <v>8826768</v>
      </c>
      <c r="I350" s="184">
        <f>+G350-G349</f>
        <v>63.660000000000082</v>
      </c>
      <c r="J350" s="91"/>
      <c r="K350" s="20">
        <v>0</v>
      </c>
      <c r="L350" s="31" t="s">
        <v>186</v>
      </c>
      <c r="M350" s="32">
        <v>100</v>
      </c>
      <c r="N350" s="33" t="s">
        <v>24</v>
      </c>
      <c r="O350" s="66" t="s">
        <v>240</v>
      </c>
      <c r="P350" s="34"/>
      <c r="Q350" s="108"/>
      <c r="R350" s="4"/>
      <c r="S350" s="38"/>
      <c r="T350" s="267"/>
    </row>
    <row r="351" spans="1:20" ht="20.25" customHeight="1" thickBot="1" x14ac:dyDescent="0.3">
      <c r="A351" s="55">
        <v>2102</v>
      </c>
      <c r="B351" s="78"/>
      <c r="C351" s="654"/>
      <c r="D351" s="655"/>
      <c r="E351" s="443">
        <v>3</v>
      </c>
      <c r="F351" s="470" t="s">
        <v>242</v>
      </c>
      <c r="G351" s="164">
        <v>870.25</v>
      </c>
      <c r="H351" s="401">
        <v>10053128</v>
      </c>
      <c r="I351" s="185">
        <f>+G351-G349</f>
        <v>169.82000000000005</v>
      </c>
      <c r="J351" s="91"/>
      <c r="K351" s="20">
        <v>0</v>
      </c>
      <c r="L351" s="31" t="s">
        <v>186</v>
      </c>
      <c r="M351" s="32">
        <v>100</v>
      </c>
      <c r="N351" s="33" t="s">
        <v>24</v>
      </c>
      <c r="O351" s="66" t="s">
        <v>240</v>
      </c>
      <c r="P351" s="34"/>
      <c r="Q351" s="108"/>
      <c r="R351" s="4"/>
      <c r="S351" s="38"/>
      <c r="T351" s="267"/>
    </row>
    <row r="352" spans="1:20" ht="27" customHeight="1" x14ac:dyDescent="0.25">
      <c r="A352" s="64"/>
      <c r="B352" s="78"/>
      <c r="C352" s="656">
        <v>90039</v>
      </c>
      <c r="D352" s="652" t="s">
        <v>1075</v>
      </c>
      <c r="E352" s="441">
        <v>1</v>
      </c>
      <c r="F352" s="469" t="s">
        <v>239</v>
      </c>
      <c r="G352" s="231">
        <v>0</v>
      </c>
      <c r="H352" s="401">
        <v>0</v>
      </c>
      <c r="I352" s="175"/>
      <c r="J352" s="15"/>
      <c r="K352" s="20">
        <v>0</v>
      </c>
      <c r="L352" s="51" t="s">
        <v>186</v>
      </c>
      <c r="M352" s="52">
        <v>0</v>
      </c>
      <c r="N352" s="66" t="s">
        <v>24</v>
      </c>
      <c r="O352" s="66"/>
      <c r="P352" s="34"/>
      <c r="Q3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52" s="25" t="s">
        <v>186</v>
      </c>
      <c r="S352" s="52">
        <v>0</v>
      </c>
      <c r="T352" s="267"/>
    </row>
    <row r="353" spans="1:20" ht="27" customHeight="1" x14ac:dyDescent="0.25">
      <c r="A353" s="53">
        <v>90040</v>
      </c>
      <c r="B353" s="78"/>
      <c r="C353" s="657"/>
      <c r="D353" s="653"/>
      <c r="E353" s="418">
        <v>2</v>
      </c>
      <c r="F353" s="408" t="s">
        <v>241</v>
      </c>
      <c r="G353" s="232">
        <v>0</v>
      </c>
      <c r="H353" s="401">
        <v>0</v>
      </c>
      <c r="I353" s="176"/>
      <c r="J353" s="15"/>
      <c r="K353" s="20">
        <v>0</v>
      </c>
      <c r="L353" s="51" t="s">
        <v>186</v>
      </c>
      <c r="M353" s="52">
        <v>0</v>
      </c>
      <c r="N353" s="66" t="s">
        <v>24</v>
      </c>
      <c r="O353" s="66"/>
      <c r="P353" s="34"/>
      <c r="Q353" s="108"/>
      <c r="R353" s="4"/>
      <c r="S353" s="38"/>
      <c r="T353" s="267"/>
    </row>
    <row r="354" spans="1:20" ht="31.5" customHeight="1" thickBot="1" x14ac:dyDescent="0.3">
      <c r="A354" s="55">
        <v>90041</v>
      </c>
      <c r="B354" s="78"/>
      <c r="C354" s="657"/>
      <c r="D354" s="653"/>
      <c r="E354" s="446">
        <v>3</v>
      </c>
      <c r="F354" s="471" t="s">
        <v>242</v>
      </c>
      <c r="G354" s="233">
        <v>0</v>
      </c>
      <c r="H354" s="401">
        <v>0</v>
      </c>
      <c r="I354" s="177"/>
      <c r="J354" s="15"/>
      <c r="K354" s="20">
        <v>0</v>
      </c>
      <c r="L354" s="51" t="s">
        <v>186</v>
      </c>
      <c r="M354" s="52">
        <v>0</v>
      </c>
      <c r="N354" s="66" t="s">
        <v>24</v>
      </c>
      <c r="O354" s="66"/>
      <c r="P354" s="34"/>
      <c r="Q354" s="108"/>
      <c r="R354" s="4"/>
      <c r="S354" s="38"/>
      <c r="T354" s="267"/>
    </row>
    <row r="355" spans="1:20" ht="21.75" customHeight="1" x14ac:dyDescent="0.25">
      <c r="A355" s="64"/>
      <c r="B355" s="78">
        <v>2200</v>
      </c>
      <c r="C355" s="650">
        <v>2200</v>
      </c>
      <c r="D355" s="652" t="s">
        <v>1076</v>
      </c>
      <c r="E355" s="161">
        <v>1</v>
      </c>
      <c r="F355" s="469" t="s">
        <v>239</v>
      </c>
      <c r="G355" s="162">
        <v>523.58000000000004</v>
      </c>
      <c r="H355" s="401">
        <v>6048396</v>
      </c>
      <c r="I355" s="175"/>
      <c r="J355" s="15"/>
      <c r="K355" s="20">
        <v>0</v>
      </c>
      <c r="L355" s="31" t="s">
        <v>186</v>
      </c>
      <c r="M355" s="32">
        <v>100</v>
      </c>
      <c r="N355" s="33" t="s">
        <v>24</v>
      </c>
      <c r="O355" s="66" t="s">
        <v>240</v>
      </c>
      <c r="P355" s="34"/>
      <c r="Q3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55" s="16" t="s">
        <v>186</v>
      </c>
      <c r="S355" s="32">
        <v>100</v>
      </c>
      <c r="T355" s="267"/>
    </row>
    <row r="356" spans="1:20" ht="21.75" customHeight="1" x14ac:dyDescent="0.25">
      <c r="A356" s="53">
        <v>2201</v>
      </c>
      <c r="B356" s="78"/>
      <c r="C356" s="651"/>
      <c r="D356" s="653"/>
      <c r="E356" s="140">
        <v>2</v>
      </c>
      <c r="F356" s="408" t="s">
        <v>241</v>
      </c>
      <c r="G356" s="141">
        <v>580.15</v>
      </c>
      <c r="H356" s="401">
        <v>6701893</v>
      </c>
      <c r="I356" s="184">
        <f>+G356-G355</f>
        <v>56.569999999999936</v>
      </c>
      <c r="J356" s="91"/>
      <c r="K356" s="20">
        <v>0</v>
      </c>
      <c r="L356" s="31" t="s">
        <v>186</v>
      </c>
      <c r="M356" s="32">
        <v>100</v>
      </c>
      <c r="N356" s="33" t="s">
        <v>24</v>
      </c>
      <c r="O356" s="66" t="s">
        <v>240</v>
      </c>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56" s="4"/>
      <c r="S356" s="38"/>
      <c r="T356" s="267"/>
    </row>
    <row r="357" spans="1:20" ht="21.75" customHeight="1" thickBot="1" x14ac:dyDescent="0.3">
      <c r="A357" s="55">
        <v>2202</v>
      </c>
      <c r="B357" s="78"/>
      <c r="C357" s="654"/>
      <c r="D357" s="655"/>
      <c r="E357" s="163">
        <v>3</v>
      </c>
      <c r="F357" s="470" t="s">
        <v>242</v>
      </c>
      <c r="G357" s="164">
        <v>686.27</v>
      </c>
      <c r="H357" s="401">
        <v>7927791</v>
      </c>
      <c r="I357" s="185">
        <f>+G357-G355</f>
        <v>162.68999999999994</v>
      </c>
      <c r="J357" s="91"/>
      <c r="K357" s="20">
        <v>0</v>
      </c>
      <c r="L357" s="31" t="s">
        <v>186</v>
      </c>
      <c r="M357" s="32">
        <v>100</v>
      </c>
      <c r="N357" s="33" t="s">
        <v>24</v>
      </c>
      <c r="O357" s="66" t="s">
        <v>240</v>
      </c>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57" s="4"/>
      <c r="S357" s="38"/>
      <c r="T357" s="267"/>
    </row>
    <row r="358" spans="1:20" ht="41.25" customHeight="1" x14ac:dyDescent="0.25">
      <c r="A358" s="1"/>
      <c r="B358" s="257"/>
      <c r="C358" s="630" t="s">
        <v>248</v>
      </c>
      <c r="D358" s="633" t="s">
        <v>1077</v>
      </c>
      <c r="E358" s="161">
        <v>1</v>
      </c>
      <c r="F358" s="469" t="s">
        <v>239</v>
      </c>
      <c r="G358" s="162">
        <v>0</v>
      </c>
      <c r="H358" s="401">
        <v>0</v>
      </c>
      <c r="I358" s="173"/>
      <c r="J358" s="15"/>
      <c r="K358" s="20">
        <v>0</v>
      </c>
      <c r="L358" s="31"/>
      <c r="M358" s="32"/>
      <c r="N358" s="33"/>
      <c r="O358" s="66"/>
      <c r="P358" s="34"/>
      <c r="Q358" s="108"/>
      <c r="R358" s="4"/>
      <c r="S358" s="38"/>
      <c r="T358" s="267"/>
    </row>
    <row r="359" spans="1:20" ht="43.5" customHeight="1" x14ac:dyDescent="0.25">
      <c r="A359" s="1"/>
      <c r="B359" s="257"/>
      <c r="C359" s="631"/>
      <c r="D359" s="634"/>
      <c r="E359" s="140">
        <v>2</v>
      </c>
      <c r="F359" s="408" t="s">
        <v>241</v>
      </c>
      <c r="G359" s="141">
        <v>0</v>
      </c>
      <c r="H359" s="401">
        <v>0</v>
      </c>
      <c r="I359" s="173"/>
      <c r="J359" s="15"/>
      <c r="K359" s="20">
        <v>0</v>
      </c>
      <c r="L359" s="31"/>
      <c r="M359" s="32"/>
      <c r="N359" s="33"/>
      <c r="O359" s="66"/>
      <c r="P359" s="34"/>
      <c r="Q359" s="108"/>
      <c r="R359" s="4"/>
      <c r="S359" s="38"/>
      <c r="T359" s="267"/>
    </row>
    <row r="360" spans="1:20" ht="39.75" customHeight="1" thickBot="1" x14ac:dyDescent="0.3">
      <c r="A360" s="1"/>
      <c r="B360" s="257"/>
      <c r="C360" s="632"/>
      <c r="D360" s="635"/>
      <c r="E360" s="163">
        <v>3</v>
      </c>
      <c r="F360" s="470" t="s">
        <v>242</v>
      </c>
      <c r="G360" s="164">
        <v>0</v>
      </c>
      <c r="H360" s="401">
        <v>0</v>
      </c>
      <c r="I360" s="173"/>
      <c r="J360" s="15"/>
      <c r="K360" s="20">
        <v>0</v>
      </c>
      <c r="L360" s="31"/>
      <c r="M360" s="32"/>
      <c r="N360" s="33"/>
      <c r="O360" s="66"/>
      <c r="P360" s="34"/>
      <c r="Q360" s="108"/>
      <c r="R360" s="4"/>
      <c r="S360" s="38"/>
      <c r="T360" s="267"/>
    </row>
    <row r="361" spans="1:20" ht="19.5" customHeight="1" x14ac:dyDescent="0.25">
      <c r="A361" s="64"/>
      <c r="B361" s="92">
        <v>2300</v>
      </c>
      <c r="C361" s="650">
        <v>2300</v>
      </c>
      <c r="D361" s="652" t="s">
        <v>1078</v>
      </c>
      <c r="E361" s="441">
        <v>1</v>
      </c>
      <c r="F361" s="469" t="s">
        <v>239</v>
      </c>
      <c r="G361" s="162">
        <v>350.24</v>
      </c>
      <c r="H361" s="401">
        <v>4045972</v>
      </c>
      <c r="I361" s="175"/>
      <c r="J361" s="15"/>
      <c r="K361" s="20">
        <v>0</v>
      </c>
      <c r="L361" s="31" t="s">
        <v>186</v>
      </c>
      <c r="M361" s="32">
        <v>100</v>
      </c>
      <c r="N361" s="33" t="s">
        <v>24</v>
      </c>
      <c r="O361" s="66" t="s">
        <v>240</v>
      </c>
      <c r="P361" s="34"/>
      <c r="Q3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61" s="16" t="s">
        <v>186</v>
      </c>
      <c r="S361" s="32">
        <v>100</v>
      </c>
      <c r="T361" s="267"/>
    </row>
    <row r="362" spans="1:20" ht="19.5" customHeight="1" x14ac:dyDescent="0.25">
      <c r="A362" s="53">
        <v>2301</v>
      </c>
      <c r="B362" s="92"/>
      <c r="C362" s="651"/>
      <c r="D362" s="653"/>
      <c r="E362" s="418">
        <v>2</v>
      </c>
      <c r="F362" s="408" t="s">
        <v>241</v>
      </c>
      <c r="G362" s="141">
        <v>385.61</v>
      </c>
      <c r="H362" s="401">
        <v>4454567</v>
      </c>
      <c r="I362" s="184">
        <f>+G362-G361</f>
        <v>35.370000000000005</v>
      </c>
      <c r="J362" s="15"/>
      <c r="K362" s="20">
        <v>0</v>
      </c>
      <c r="L362" s="31" t="s">
        <v>186</v>
      </c>
      <c r="M362" s="32">
        <v>100</v>
      </c>
      <c r="N362" s="33" t="s">
        <v>24</v>
      </c>
      <c r="O362" s="66" t="s">
        <v>240</v>
      </c>
      <c r="P362" s="34"/>
      <c r="Q362" s="108"/>
      <c r="R362" s="4"/>
      <c r="S362" s="38"/>
      <c r="T362" s="267"/>
    </row>
    <row r="363" spans="1:20" ht="19.5" customHeight="1" thickBot="1" x14ac:dyDescent="0.3">
      <c r="A363" s="55">
        <v>2302</v>
      </c>
      <c r="B363" s="92"/>
      <c r="C363" s="651"/>
      <c r="D363" s="653"/>
      <c r="E363" s="446">
        <v>3</v>
      </c>
      <c r="F363" s="471" t="s">
        <v>242</v>
      </c>
      <c r="G363" s="158">
        <v>459.87</v>
      </c>
      <c r="H363" s="401">
        <v>5312418</v>
      </c>
      <c r="I363" s="177">
        <f>+G363-G361</f>
        <v>109.63</v>
      </c>
      <c r="J363" s="15"/>
      <c r="K363" s="20">
        <v>0</v>
      </c>
      <c r="L363" s="31" t="s">
        <v>186</v>
      </c>
      <c r="M363" s="32">
        <v>100</v>
      </c>
      <c r="N363" s="33" t="s">
        <v>24</v>
      </c>
      <c r="O363" s="66" t="s">
        <v>240</v>
      </c>
      <c r="P363" s="34"/>
      <c r="Q363" s="108"/>
      <c r="R363" s="4"/>
      <c r="S363" s="38"/>
      <c r="T363" s="267"/>
    </row>
    <row r="364" spans="1:20" ht="41.25" customHeight="1" x14ac:dyDescent="0.25">
      <c r="A364" s="1"/>
      <c r="B364" s="257"/>
      <c r="C364" s="630" t="s">
        <v>249</v>
      </c>
      <c r="D364" s="633" t="s">
        <v>1079</v>
      </c>
      <c r="E364" s="441">
        <v>1</v>
      </c>
      <c r="F364" s="469" t="s">
        <v>239</v>
      </c>
      <c r="G364" s="162">
        <v>0</v>
      </c>
      <c r="H364" s="401">
        <v>0</v>
      </c>
      <c r="I364" s="173"/>
      <c r="J364" s="15"/>
      <c r="K364" s="20">
        <v>0</v>
      </c>
      <c r="L364" s="31"/>
      <c r="M364" s="32"/>
      <c r="N364" s="33"/>
      <c r="O364" s="66"/>
      <c r="P364" s="34"/>
      <c r="Q364" s="108"/>
      <c r="R364" s="4"/>
      <c r="S364" s="38"/>
      <c r="T364" s="267"/>
    </row>
    <row r="365" spans="1:20" ht="43.5" customHeight="1" x14ac:dyDescent="0.25">
      <c r="A365" s="1"/>
      <c r="B365" s="257"/>
      <c r="C365" s="631"/>
      <c r="D365" s="634"/>
      <c r="E365" s="418">
        <v>2</v>
      </c>
      <c r="F365" s="408" t="s">
        <v>241</v>
      </c>
      <c r="G365" s="141">
        <v>0</v>
      </c>
      <c r="H365" s="401">
        <v>0</v>
      </c>
      <c r="I365" s="173"/>
      <c r="J365" s="15"/>
      <c r="K365" s="20">
        <v>0</v>
      </c>
      <c r="L365" s="31"/>
      <c r="M365" s="32"/>
      <c r="N365" s="33"/>
      <c r="O365" s="66"/>
      <c r="P365" s="34"/>
      <c r="Q365" s="108"/>
      <c r="R365" s="4"/>
      <c r="S365" s="38"/>
      <c r="T365" s="267"/>
    </row>
    <row r="366" spans="1:20" ht="39.75" customHeight="1" thickBot="1" x14ac:dyDescent="0.3">
      <c r="A366" s="1"/>
      <c r="B366" s="257"/>
      <c r="C366" s="632"/>
      <c r="D366" s="635"/>
      <c r="E366" s="443">
        <v>3</v>
      </c>
      <c r="F366" s="470" t="s">
        <v>242</v>
      </c>
      <c r="G366" s="164">
        <v>0</v>
      </c>
      <c r="H366" s="401">
        <v>0</v>
      </c>
      <c r="I366" s="173"/>
      <c r="J366" s="15"/>
      <c r="K366" s="20">
        <v>0</v>
      </c>
      <c r="L366" s="31"/>
      <c r="M366" s="32"/>
      <c r="N366" s="33"/>
      <c r="O366" s="66"/>
      <c r="P366" s="34"/>
      <c r="Q366" s="108"/>
      <c r="R366" s="4"/>
      <c r="S366" s="38"/>
      <c r="T366" s="267"/>
    </row>
    <row r="367" spans="1:20" ht="15" customHeight="1" x14ac:dyDescent="0.25">
      <c r="A367" s="1"/>
      <c r="B367" s="5"/>
      <c r="C367" s="535" t="s">
        <v>250</v>
      </c>
      <c r="D367" s="536"/>
      <c r="E367" s="536"/>
      <c r="F367" s="536"/>
      <c r="G367" s="536"/>
      <c r="H367" s="537"/>
      <c r="I367" s="174"/>
      <c r="J367" s="37"/>
      <c r="K367" s="20">
        <v>0</v>
      </c>
      <c r="L367" s="31" t="s">
        <v>45</v>
      </c>
      <c r="M367" s="32" t="s">
        <v>46</v>
      </c>
      <c r="N367" s="33"/>
      <c r="O367" s="33"/>
      <c r="P367" s="34"/>
      <c r="Q367" s="108"/>
      <c r="R367" s="4"/>
      <c r="S367" s="38"/>
      <c r="T367" s="267"/>
    </row>
    <row r="368" spans="1:20" ht="15.75" thickBot="1" x14ac:dyDescent="0.3">
      <c r="A368" s="1"/>
      <c r="B368" s="59" t="s">
        <v>1</v>
      </c>
      <c r="C368" s="194" t="s">
        <v>1</v>
      </c>
      <c r="D368" s="194" t="s">
        <v>2</v>
      </c>
      <c r="E368" s="194" t="s">
        <v>3</v>
      </c>
      <c r="F368" s="194" t="s">
        <v>4</v>
      </c>
      <c r="G368" s="194" t="s">
        <v>5</v>
      </c>
      <c r="H368" s="401"/>
      <c r="I368" s="172"/>
      <c r="J368" s="254"/>
      <c r="K368" s="20">
        <v>0</v>
      </c>
      <c r="L368" s="31" t="s">
        <v>45</v>
      </c>
      <c r="M368" s="32" t="s">
        <v>46</v>
      </c>
      <c r="N368" s="33"/>
      <c r="O368" s="33"/>
      <c r="P368" s="34"/>
      <c r="Q368" s="108"/>
      <c r="R368" s="4"/>
      <c r="S368" s="38"/>
      <c r="T368" s="267"/>
    </row>
    <row r="369" spans="1:20" ht="30.75" customHeight="1" x14ac:dyDescent="0.25">
      <c r="A369" s="64"/>
      <c r="B369" s="78">
        <v>2025</v>
      </c>
      <c r="C369" s="519">
        <v>2025</v>
      </c>
      <c r="D369" s="527" t="s">
        <v>251</v>
      </c>
      <c r="E369" s="161">
        <v>1</v>
      </c>
      <c r="F369" s="161" t="s">
        <v>82</v>
      </c>
      <c r="G369" s="162">
        <v>555.39</v>
      </c>
      <c r="H369" s="401">
        <v>6415865</v>
      </c>
      <c r="I369" s="175"/>
      <c r="J369" s="15"/>
      <c r="K369" s="20">
        <v>0</v>
      </c>
      <c r="L369" s="33" t="s">
        <v>23</v>
      </c>
      <c r="M369" s="93">
        <v>100</v>
      </c>
      <c r="N369" s="93" t="s">
        <v>24</v>
      </c>
      <c r="O369" s="94" t="s">
        <v>252</v>
      </c>
      <c r="P369" s="95"/>
      <c r="Q369"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69" s="3" t="s">
        <v>23</v>
      </c>
      <c r="S369" s="93">
        <v>100</v>
      </c>
      <c r="T369" s="267"/>
    </row>
    <row r="370" spans="1:20" ht="30.75" customHeight="1" x14ac:dyDescent="0.25">
      <c r="A370" s="53">
        <v>2026</v>
      </c>
      <c r="B370" s="78"/>
      <c r="C370" s="523"/>
      <c r="D370" s="528"/>
      <c r="E370" s="140">
        <v>2</v>
      </c>
      <c r="F370" s="140" t="s">
        <v>253</v>
      </c>
      <c r="G370" s="141">
        <v>558.95000000000005</v>
      </c>
      <c r="H370" s="401">
        <v>6456990</v>
      </c>
      <c r="I370" s="184">
        <f>+G370-G369</f>
        <v>3.5600000000000591</v>
      </c>
      <c r="J370" s="97"/>
      <c r="K370" s="20">
        <v>0</v>
      </c>
      <c r="L370" s="33" t="s">
        <v>23</v>
      </c>
      <c r="M370" s="93" t="s">
        <v>254</v>
      </c>
      <c r="N370" s="93" t="s">
        <v>24</v>
      </c>
      <c r="O370" s="94" t="s">
        <v>252</v>
      </c>
      <c r="P370" s="95"/>
      <c r="Q370" s="96"/>
      <c r="R370" s="99"/>
      <c r="S370" s="42"/>
      <c r="T370" s="267"/>
    </row>
    <row r="371" spans="1:20" ht="30.75" customHeight="1" thickBot="1" x14ac:dyDescent="0.3">
      <c r="A371" s="55">
        <v>2024</v>
      </c>
      <c r="B371" s="78"/>
      <c r="C371" s="520"/>
      <c r="D371" s="529"/>
      <c r="E371" s="163">
        <v>3</v>
      </c>
      <c r="F371" s="163" t="s">
        <v>255</v>
      </c>
      <c r="G371" s="164">
        <v>583.72</v>
      </c>
      <c r="H371" s="401">
        <v>6743133</v>
      </c>
      <c r="I371" s="185">
        <f>+G371-G369</f>
        <v>28.330000000000041</v>
      </c>
      <c r="J371" s="97"/>
      <c r="K371" s="20">
        <v>0</v>
      </c>
      <c r="L371" s="33" t="s">
        <v>23</v>
      </c>
      <c r="M371" s="93" t="s">
        <v>254</v>
      </c>
      <c r="N371" s="93" t="s">
        <v>24</v>
      </c>
      <c r="O371" s="94" t="s">
        <v>252</v>
      </c>
      <c r="P371" s="95"/>
      <c r="Q371" s="96"/>
      <c r="R371" s="99"/>
      <c r="S371" s="42"/>
      <c r="T371" s="267"/>
    </row>
    <row r="372" spans="1:20" ht="42.75" customHeight="1" x14ac:dyDescent="0.25">
      <c r="A372" s="100"/>
      <c r="B372" s="78"/>
      <c r="C372" s="577">
        <v>90014</v>
      </c>
      <c r="D372" s="528" t="s">
        <v>256</v>
      </c>
      <c r="E372" s="151">
        <v>1</v>
      </c>
      <c r="F372" s="151" t="s">
        <v>82</v>
      </c>
      <c r="G372" s="195">
        <v>0</v>
      </c>
      <c r="H372" s="401">
        <v>0</v>
      </c>
      <c r="I372" s="175"/>
      <c r="J372" s="15"/>
      <c r="K372" s="20">
        <v>0</v>
      </c>
      <c r="L372" s="51" t="s">
        <v>23</v>
      </c>
      <c r="M372" s="52">
        <v>0</v>
      </c>
      <c r="N372" s="66" t="s">
        <v>24</v>
      </c>
      <c r="O372" s="94" t="s">
        <v>252</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72" s="25" t="s">
        <v>23</v>
      </c>
      <c r="S372" s="52">
        <v>0</v>
      </c>
      <c r="T372" s="267"/>
    </row>
    <row r="373" spans="1:20" ht="42.75" customHeight="1" x14ac:dyDescent="0.25">
      <c r="A373" s="29">
        <v>90013</v>
      </c>
      <c r="B373" s="78"/>
      <c r="C373" s="577"/>
      <c r="D373" s="528"/>
      <c r="E373" s="140">
        <v>2</v>
      </c>
      <c r="F373" s="140" t="s">
        <v>253</v>
      </c>
      <c r="G373" s="141">
        <v>0</v>
      </c>
      <c r="H373" s="401">
        <v>0</v>
      </c>
      <c r="I373" s="176"/>
      <c r="J373" s="15"/>
      <c r="K373" s="20">
        <v>0</v>
      </c>
      <c r="L373" s="51" t="s">
        <v>23</v>
      </c>
      <c r="M373" s="52">
        <v>0</v>
      </c>
      <c r="N373" s="66" t="s">
        <v>24</v>
      </c>
      <c r="O373" s="94" t="s">
        <v>252</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73" s="4"/>
      <c r="S373" s="38"/>
      <c r="T373" s="267"/>
    </row>
    <row r="374" spans="1:20" ht="42.75" customHeight="1" thickBot="1" x14ac:dyDescent="0.3">
      <c r="A374" s="29">
        <v>90015</v>
      </c>
      <c r="B374" s="78"/>
      <c r="C374" s="577"/>
      <c r="D374" s="528"/>
      <c r="E374" s="150">
        <v>3</v>
      </c>
      <c r="F374" s="150" t="s">
        <v>255</v>
      </c>
      <c r="G374" s="158">
        <v>0</v>
      </c>
      <c r="H374" s="401">
        <v>0</v>
      </c>
      <c r="I374" s="177"/>
      <c r="J374" s="15"/>
      <c r="K374" s="20">
        <v>0</v>
      </c>
      <c r="L374" s="51" t="s">
        <v>23</v>
      </c>
      <c r="M374" s="52">
        <v>0</v>
      </c>
      <c r="N374" s="66" t="s">
        <v>24</v>
      </c>
      <c r="O374" s="94" t="s">
        <v>252</v>
      </c>
      <c r="P374" s="34"/>
      <c r="Q3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74" s="4"/>
      <c r="S374" s="38"/>
      <c r="T374" s="267"/>
    </row>
    <row r="375" spans="1:20" ht="74.25" customHeight="1" x14ac:dyDescent="0.25">
      <c r="A375" s="29"/>
      <c r="B375" s="78"/>
      <c r="C375" s="576">
        <v>91106</v>
      </c>
      <c r="D375" s="527" t="s">
        <v>257</v>
      </c>
      <c r="E375" s="161">
        <v>1</v>
      </c>
      <c r="F375" s="161" t="s">
        <v>82</v>
      </c>
      <c r="G375" s="162">
        <v>222.15</v>
      </c>
      <c r="H375" s="401">
        <v>2566277</v>
      </c>
      <c r="I375" s="175"/>
      <c r="J375" s="15"/>
      <c r="K375" s="20">
        <v>0</v>
      </c>
      <c r="L375" s="51" t="s">
        <v>23</v>
      </c>
      <c r="M375" s="52">
        <v>40</v>
      </c>
      <c r="N375" s="66" t="s">
        <v>24</v>
      </c>
      <c r="O375" s="94" t="s">
        <v>252</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75" s="25" t="s">
        <v>23</v>
      </c>
      <c r="S375" s="52">
        <v>40</v>
      </c>
      <c r="T375" s="267"/>
    </row>
    <row r="376" spans="1:20" ht="74.25" customHeight="1" x14ac:dyDescent="0.25">
      <c r="A376" s="29">
        <v>91109</v>
      </c>
      <c r="B376" s="78"/>
      <c r="C376" s="577"/>
      <c r="D376" s="528"/>
      <c r="E376" s="140">
        <v>2</v>
      </c>
      <c r="F376" s="140" t="s">
        <v>253</v>
      </c>
      <c r="G376" s="141">
        <v>223.6</v>
      </c>
      <c r="H376" s="401">
        <v>2583027</v>
      </c>
      <c r="I376" s="184">
        <f>+G376-G375</f>
        <v>1.4499999999999886</v>
      </c>
      <c r="J376" s="91"/>
      <c r="K376" s="20">
        <v>0</v>
      </c>
      <c r="L376" s="51" t="s">
        <v>23</v>
      </c>
      <c r="M376" s="52">
        <v>40</v>
      </c>
      <c r="N376" s="66" t="s">
        <v>24</v>
      </c>
      <c r="O376" s="94" t="s">
        <v>252</v>
      </c>
      <c r="P376" s="34"/>
      <c r="Q376" s="108"/>
      <c r="R376" s="4"/>
      <c r="S376" s="38"/>
      <c r="T376" s="267"/>
    </row>
    <row r="377" spans="1:20" ht="74.25" customHeight="1" thickBot="1" x14ac:dyDescent="0.3">
      <c r="A377" s="29">
        <v>91103</v>
      </c>
      <c r="B377" s="78"/>
      <c r="C377" s="578"/>
      <c r="D377" s="529"/>
      <c r="E377" s="163">
        <v>3</v>
      </c>
      <c r="F377" s="163" t="s">
        <v>255</v>
      </c>
      <c r="G377" s="164">
        <v>233.52</v>
      </c>
      <c r="H377" s="401">
        <v>2697623</v>
      </c>
      <c r="I377" s="185">
        <f>+G377-G375</f>
        <v>11.370000000000005</v>
      </c>
      <c r="J377" s="91"/>
      <c r="K377" s="20">
        <v>0</v>
      </c>
      <c r="L377" s="51" t="s">
        <v>23</v>
      </c>
      <c r="M377" s="52">
        <v>40</v>
      </c>
      <c r="N377" s="66" t="s">
        <v>24</v>
      </c>
      <c r="O377" s="94" t="s">
        <v>252</v>
      </c>
      <c r="P377" s="34"/>
      <c r="Q377" s="108"/>
      <c r="R377" s="4"/>
      <c r="S377" s="38"/>
      <c r="T377" s="267"/>
    </row>
    <row r="378" spans="1:20" ht="72.75" customHeight="1" x14ac:dyDescent="0.25">
      <c r="A378" s="29"/>
      <c r="B378" s="78"/>
      <c r="C378" s="576">
        <v>91107</v>
      </c>
      <c r="D378" s="527" t="s">
        <v>258</v>
      </c>
      <c r="E378" s="161">
        <v>1</v>
      </c>
      <c r="F378" s="161" t="s">
        <v>82</v>
      </c>
      <c r="G378" s="162">
        <v>277.70999999999998</v>
      </c>
      <c r="H378" s="401">
        <v>3208106</v>
      </c>
      <c r="I378" s="175"/>
      <c r="J378" s="15"/>
      <c r="K378" s="20">
        <v>0</v>
      </c>
      <c r="L378" s="51" t="s">
        <v>23</v>
      </c>
      <c r="M378" s="52">
        <v>50</v>
      </c>
      <c r="N378" s="66" t="s">
        <v>24</v>
      </c>
      <c r="O378" s="66"/>
      <c r="P378" s="34"/>
      <c r="Q3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78" s="25" t="s">
        <v>23</v>
      </c>
      <c r="S378" s="52">
        <v>50</v>
      </c>
      <c r="T378" s="267"/>
    </row>
    <row r="379" spans="1:20" ht="72.75" customHeight="1" x14ac:dyDescent="0.25">
      <c r="A379" s="29">
        <v>91110</v>
      </c>
      <c r="B379" s="78"/>
      <c r="C379" s="577"/>
      <c r="D379" s="528"/>
      <c r="E379" s="140">
        <v>2</v>
      </c>
      <c r="F379" s="140" t="s">
        <v>253</v>
      </c>
      <c r="G379" s="141">
        <v>279.5</v>
      </c>
      <c r="H379" s="401">
        <v>3228784</v>
      </c>
      <c r="I379" s="184">
        <f>+G379-G378</f>
        <v>1.7900000000000205</v>
      </c>
      <c r="J379" s="91"/>
      <c r="K379" s="20">
        <v>0</v>
      </c>
      <c r="L379" s="51" t="s">
        <v>23</v>
      </c>
      <c r="M379" s="52">
        <v>50</v>
      </c>
      <c r="N379" s="66" t="s">
        <v>24</v>
      </c>
      <c r="O379" s="66"/>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9" s="4"/>
      <c r="S379" s="38"/>
      <c r="T379" s="267"/>
    </row>
    <row r="380" spans="1:20" ht="72.75" customHeight="1" thickBot="1" x14ac:dyDescent="0.3">
      <c r="A380" s="29">
        <v>91104</v>
      </c>
      <c r="B380" s="78"/>
      <c r="C380" s="578"/>
      <c r="D380" s="529"/>
      <c r="E380" s="163">
        <v>3</v>
      </c>
      <c r="F380" s="163" t="s">
        <v>255</v>
      </c>
      <c r="G380" s="164">
        <v>291.88</v>
      </c>
      <c r="H380" s="401">
        <v>3371798</v>
      </c>
      <c r="I380" s="185">
        <f>+G380-G378</f>
        <v>14.170000000000016</v>
      </c>
      <c r="J380" s="91"/>
      <c r="K380" s="20">
        <v>0</v>
      </c>
      <c r="L380" s="51" t="s">
        <v>23</v>
      </c>
      <c r="M380" s="52">
        <v>50</v>
      </c>
      <c r="N380" s="66" t="s">
        <v>24</v>
      </c>
      <c r="O380" s="66"/>
      <c r="P380" s="34"/>
      <c r="Q3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80" s="4"/>
      <c r="S380" s="38"/>
      <c r="T380" s="267"/>
    </row>
    <row r="381" spans="1:20" ht="66" customHeight="1" x14ac:dyDescent="0.25">
      <c r="A381" s="29"/>
      <c r="B381" s="78"/>
      <c r="C381" s="576">
        <v>91108</v>
      </c>
      <c r="D381" s="527" t="s">
        <v>259</v>
      </c>
      <c r="E381" s="161">
        <v>1</v>
      </c>
      <c r="F381" s="161" t="s">
        <v>82</v>
      </c>
      <c r="G381" s="162">
        <v>333.23</v>
      </c>
      <c r="H381" s="269">
        <v>3849473</v>
      </c>
      <c r="I381" s="175"/>
      <c r="J381" s="15"/>
      <c r="K381" s="20">
        <v>0</v>
      </c>
      <c r="L381" s="51" t="s">
        <v>23</v>
      </c>
      <c r="M381" s="52">
        <v>60</v>
      </c>
      <c r="N381" s="66" t="s">
        <v>24</v>
      </c>
      <c r="O381" s="66"/>
      <c r="P381" s="34"/>
      <c r="Q3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81" s="25" t="s">
        <v>23</v>
      </c>
      <c r="S381" s="52">
        <v>60</v>
      </c>
      <c r="T381" s="267"/>
    </row>
    <row r="382" spans="1:20" ht="66" customHeight="1" x14ac:dyDescent="0.25">
      <c r="A382" s="29">
        <v>91111</v>
      </c>
      <c r="B382" s="78"/>
      <c r="C382" s="577"/>
      <c r="D382" s="528"/>
      <c r="E382" s="140">
        <v>2</v>
      </c>
      <c r="F382" s="140" t="s">
        <v>253</v>
      </c>
      <c r="G382" s="141">
        <v>335.39</v>
      </c>
      <c r="H382" s="269">
        <v>3874425</v>
      </c>
      <c r="I382" s="184">
        <f>+G382-G381</f>
        <v>2.1599999999999682</v>
      </c>
      <c r="J382" s="91"/>
      <c r="K382" s="20">
        <v>0</v>
      </c>
      <c r="L382" s="51" t="s">
        <v>23</v>
      </c>
      <c r="M382" s="52">
        <v>60</v>
      </c>
      <c r="N382" s="66" t="s">
        <v>24</v>
      </c>
      <c r="O382" s="66"/>
      <c r="P382" s="34"/>
      <c r="Q38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82" s="4"/>
      <c r="S382" s="38"/>
      <c r="T382" s="267"/>
    </row>
    <row r="383" spans="1:20" ht="87" customHeight="1" thickBot="1" x14ac:dyDescent="0.3">
      <c r="A383" s="29">
        <v>91105</v>
      </c>
      <c r="B383" s="78"/>
      <c r="C383" s="578"/>
      <c r="D383" s="529"/>
      <c r="E383" s="163">
        <v>3</v>
      </c>
      <c r="F383" s="163" t="s">
        <v>255</v>
      </c>
      <c r="G383" s="164">
        <v>350.24</v>
      </c>
      <c r="H383" s="269">
        <v>4045972</v>
      </c>
      <c r="I383" s="185">
        <f>+G383-G381</f>
        <v>17.009999999999991</v>
      </c>
      <c r="J383" s="91"/>
      <c r="K383" s="20">
        <v>0</v>
      </c>
      <c r="L383" s="51" t="s">
        <v>23</v>
      </c>
      <c r="M383" s="52">
        <v>60</v>
      </c>
      <c r="N383" s="66" t="s">
        <v>24</v>
      </c>
      <c r="O383" s="66"/>
      <c r="P383" s="34"/>
      <c r="Q3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83" s="4"/>
      <c r="S383" s="38"/>
      <c r="T383" s="267"/>
    </row>
    <row r="384" spans="1:20" ht="66" customHeight="1" x14ac:dyDescent="0.25">
      <c r="A384" s="29"/>
      <c r="B384" s="78"/>
      <c r="C384" s="532">
        <v>92106</v>
      </c>
      <c r="D384" s="527" t="s">
        <v>260</v>
      </c>
      <c r="E384" s="161">
        <v>1</v>
      </c>
      <c r="F384" s="161" t="s">
        <v>82</v>
      </c>
      <c r="G384" s="162">
        <v>388.79</v>
      </c>
      <c r="H384" s="269">
        <v>4491302</v>
      </c>
      <c r="I384" s="175"/>
      <c r="J384" s="15"/>
      <c r="K384" s="20">
        <v>0</v>
      </c>
      <c r="L384" s="51" t="s">
        <v>23</v>
      </c>
      <c r="M384" s="52">
        <v>70</v>
      </c>
      <c r="N384" s="66" t="s">
        <v>24</v>
      </c>
      <c r="O384" s="66"/>
      <c r="P384" s="34"/>
      <c r="Q38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84" s="25" t="s">
        <v>23</v>
      </c>
      <c r="S384" s="52">
        <v>70</v>
      </c>
      <c r="T384" s="267"/>
    </row>
    <row r="385" spans="1:20" ht="66" customHeight="1" x14ac:dyDescent="0.25">
      <c r="A385" s="29">
        <v>92109</v>
      </c>
      <c r="B385" s="78"/>
      <c r="C385" s="533"/>
      <c r="D385" s="528"/>
      <c r="E385" s="140">
        <v>2</v>
      </c>
      <c r="F385" s="140" t="s">
        <v>253</v>
      </c>
      <c r="G385" s="141">
        <v>391.29</v>
      </c>
      <c r="H385" s="269">
        <v>4520182</v>
      </c>
      <c r="I385" s="184">
        <f>+G385-G384</f>
        <v>2.5</v>
      </c>
      <c r="J385" s="91"/>
      <c r="K385" s="20">
        <v>0</v>
      </c>
      <c r="L385" s="51" t="s">
        <v>23</v>
      </c>
      <c r="M385" s="52">
        <v>70</v>
      </c>
      <c r="N385" s="66" t="s">
        <v>24</v>
      </c>
      <c r="O385" s="66"/>
      <c r="P385" s="34"/>
      <c r="Q38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85" s="4"/>
      <c r="S385" s="38"/>
      <c r="T385" s="267"/>
    </row>
    <row r="386" spans="1:20" ht="66" customHeight="1" thickBot="1" x14ac:dyDescent="0.3">
      <c r="A386" s="29">
        <v>92103</v>
      </c>
      <c r="B386" s="78"/>
      <c r="C386" s="534"/>
      <c r="D386" s="529"/>
      <c r="E386" s="163">
        <v>3</v>
      </c>
      <c r="F386" s="163" t="s">
        <v>255</v>
      </c>
      <c r="G386" s="164">
        <v>408.64</v>
      </c>
      <c r="H386" s="269">
        <v>4720609</v>
      </c>
      <c r="I386" s="185">
        <f>+G386-G384</f>
        <v>19.849999999999966</v>
      </c>
      <c r="J386" s="91"/>
      <c r="K386" s="20">
        <v>0</v>
      </c>
      <c r="L386" s="51" t="s">
        <v>23</v>
      </c>
      <c r="M386" s="52">
        <v>70</v>
      </c>
      <c r="N386" s="66" t="s">
        <v>24</v>
      </c>
      <c r="O386" s="66"/>
      <c r="P386" s="34"/>
      <c r="Q38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86" s="4"/>
      <c r="S386" s="38"/>
      <c r="T386" s="267"/>
    </row>
    <row r="387" spans="1:20" ht="69" customHeight="1" x14ac:dyDescent="0.25">
      <c r="A387" s="29"/>
      <c r="B387" s="78"/>
      <c r="C387" s="532">
        <v>92107</v>
      </c>
      <c r="D387" s="594" t="s">
        <v>261</v>
      </c>
      <c r="E387" s="161">
        <v>1</v>
      </c>
      <c r="F387" s="161" t="s">
        <v>82</v>
      </c>
      <c r="G387" s="162">
        <v>444.31</v>
      </c>
      <c r="H387" s="269">
        <v>5132669</v>
      </c>
      <c r="I387" s="175"/>
      <c r="J387" s="15"/>
      <c r="K387" s="20">
        <v>0</v>
      </c>
      <c r="L387" s="51" t="s">
        <v>23</v>
      </c>
      <c r="M387" s="52">
        <v>80</v>
      </c>
      <c r="N387" s="66" t="s">
        <v>24</v>
      </c>
      <c r="O387" s="66"/>
      <c r="P387" s="34"/>
      <c r="Q3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87" s="25" t="s">
        <v>23</v>
      </c>
      <c r="S387" s="52">
        <v>80</v>
      </c>
      <c r="T387" s="267"/>
    </row>
    <row r="388" spans="1:20" ht="69" customHeight="1" x14ac:dyDescent="0.25">
      <c r="A388" s="29">
        <v>92110</v>
      </c>
      <c r="B388" s="78"/>
      <c r="C388" s="533"/>
      <c r="D388" s="595"/>
      <c r="E388" s="140">
        <v>2</v>
      </c>
      <c r="F388" s="140" t="s">
        <v>253</v>
      </c>
      <c r="G388" s="141">
        <v>447.19</v>
      </c>
      <c r="H388" s="269">
        <v>5165939</v>
      </c>
      <c r="I388" s="184">
        <f>+G388-G387</f>
        <v>2.8799999999999955</v>
      </c>
      <c r="J388" s="97"/>
      <c r="K388" s="20">
        <v>0</v>
      </c>
      <c r="L388" s="51" t="s">
        <v>23</v>
      </c>
      <c r="M388" s="52">
        <v>80</v>
      </c>
      <c r="N388" s="66" t="s">
        <v>24</v>
      </c>
      <c r="O388" s="66"/>
      <c r="P388" s="34"/>
      <c r="Q3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88" s="4"/>
      <c r="S388" s="38"/>
      <c r="T388" s="267"/>
    </row>
    <row r="389" spans="1:20" ht="69" customHeight="1" thickBot="1" x14ac:dyDescent="0.3">
      <c r="A389" s="29">
        <v>92104</v>
      </c>
      <c r="B389" s="78"/>
      <c r="C389" s="534"/>
      <c r="D389" s="596"/>
      <c r="E389" s="163">
        <v>3</v>
      </c>
      <c r="F389" s="163" t="s">
        <v>255</v>
      </c>
      <c r="G389" s="164">
        <v>467</v>
      </c>
      <c r="H389" s="269">
        <v>5394784</v>
      </c>
      <c r="I389" s="185">
        <f>+G389-G387</f>
        <v>22.689999999999998</v>
      </c>
      <c r="J389" s="97"/>
      <c r="K389" s="20">
        <v>0</v>
      </c>
      <c r="L389" s="51" t="s">
        <v>23</v>
      </c>
      <c r="M389" s="52">
        <v>80</v>
      </c>
      <c r="N389" s="66" t="s">
        <v>24</v>
      </c>
      <c r="O389" s="66"/>
      <c r="P389" s="34"/>
      <c r="Q3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89" s="4"/>
      <c r="S389" s="38"/>
      <c r="T389" s="267"/>
    </row>
    <row r="390" spans="1:20" ht="68.25" customHeight="1" x14ac:dyDescent="0.25">
      <c r="A390" s="29"/>
      <c r="B390" s="78"/>
      <c r="C390" s="532">
        <v>92108</v>
      </c>
      <c r="D390" s="594" t="s">
        <v>262</v>
      </c>
      <c r="E390" s="161">
        <v>1</v>
      </c>
      <c r="F390" s="161" t="s">
        <v>82</v>
      </c>
      <c r="G390" s="162">
        <v>499.87</v>
      </c>
      <c r="H390" s="269">
        <v>5774498</v>
      </c>
      <c r="I390" s="175"/>
      <c r="J390" s="15"/>
      <c r="K390" s="20">
        <v>0</v>
      </c>
      <c r="L390" s="51" t="s">
        <v>23</v>
      </c>
      <c r="M390" s="52">
        <v>90</v>
      </c>
      <c r="N390" s="66" t="s">
        <v>24</v>
      </c>
      <c r="O390" s="66"/>
      <c r="P390" s="34"/>
      <c r="Q3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90" s="25" t="s">
        <v>23</v>
      </c>
      <c r="S390" s="52">
        <v>90</v>
      </c>
      <c r="T390" s="267"/>
    </row>
    <row r="391" spans="1:20" ht="68.25" customHeight="1" x14ac:dyDescent="0.25">
      <c r="A391" s="29">
        <v>92111</v>
      </c>
      <c r="B391" s="78"/>
      <c r="C391" s="533"/>
      <c r="D391" s="595"/>
      <c r="E391" s="140">
        <v>2</v>
      </c>
      <c r="F391" s="140" t="s">
        <v>253</v>
      </c>
      <c r="G391" s="141">
        <v>503.09</v>
      </c>
      <c r="H391" s="269">
        <v>5811696</v>
      </c>
      <c r="I391" s="184">
        <f>+G391-G390</f>
        <v>3.2199999999999704</v>
      </c>
      <c r="J391" s="91"/>
      <c r="K391" s="20">
        <v>0</v>
      </c>
      <c r="L391" s="51" t="s">
        <v>23</v>
      </c>
      <c r="M391" s="52">
        <v>90</v>
      </c>
      <c r="N391" s="66" t="s">
        <v>24</v>
      </c>
      <c r="O391" s="66"/>
      <c r="P391" s="34"/>
      <c r="Q391" s="108"/>
      <c r="R391" s="4"/>
      <c r="S391" s="38"/>
      <c r="T391" s="267"/>
    </row>
    <row r="392" spans="1:20" ht="68.25" customHeight="1" thickBot="1" x14ac:dyDescent="0.3">
      <c r="A392" s="29">
        <v>92105</v>
      </c>
      <c r="B392" s="78"/>
      <c r="C392" s="534"/>
      <c r="D392" s="596"/>
      <c r="E392" s="163">
        <v>3</v>
      </c>
      <c r="F392" s="163" t="s">
        <v>255</v>
      </c>
      <c r="G392" s="164">
        <v>525.36</v>
      </c>
      <c r="H392" s="269">
        <v>6068959</v>
      </c>
      <c r="I392" s="185">
        <f>+G392-G390</f>
        <v>25.490000000000009</v>
      </c>
      <c r="J392" s="91"/>
      <c r="K392" s="20">
        <v>0</v>
      </c>
      <c r="L392" s="51" t="s">
        <v>23</v>
      </c>
      <c r="M392" s="52">
        <v>90</v>
      </c>
      <c r="N392" s="66" t="s">
        <v>24</v>
      </c>
      <c r="O392" s="66"/>
      <c r="P392" s="34"/>
      <c r="Q392" s="108"/>
      <c r="R392" s="4"/>
      <c r="S392" s="38"/>
      <c r="T392" s="267"/>
    </row>
    <row r="393" spans="1:20" ht="35.25" hidden="1" customHeight="1" x14ac:dyDescent="0.25">
      <c r="A393" s="1"/>
      <c r="B393" s="5"/>
      <c r="C393" s="360" t="s">
        <v>263</v>
      </c>
      <c r="D393" s="361"/>
      <c r="E393" s="361"/>
      <c r="F393" s="361"/>
      <c r="G393" s="361"/>
      <c r="H393" s="362"/>
      <c r="I393" s="174"/>
      <c r="J393" s="37"/>
      <c r="K393" s="20">
        <v>0</v>
      </c>
      <c r="L393" s="31"/>
      <c r="M393" s="32" t="s">
        <v>46</v>
      </c>
      <c r="N393" s="33" t="s">
        <v>46</v>
      </c>
      <c r="O393" s="33"/>
      <c r="P393" s="34"/>
      <c r="Q393" s="108"/>
      <c r="R393" s="4"/>
      <c r="S393" s="38"/>
      <c r="T393" s="267"/>
    </row>
    <row r="394" spans="1:20" hidden="1" x14ac:dyDescent="0.25">
      <c r="A394" s="1"/>
      <c r="B394" s="59" t="s">
        <v>1</v>
      </c>
      <c r="C394" s="194" t="s">
        <v>1</v>
      </c>
      <c r="D394" s="194" t="s">
        <v>2</v>
      </c>
      <c r="E394" s="194" t="s">
        <v>3</v>
      </c>
      <c r="F394" s="194" t="s">
        <v>4</v>
      </c>
      <c r="G394" s="156" t="s">
        <v>5</v>
      </c>
      <c r="H394" s="269"/>
      <c r="I394" s="172"/>
      <c r="J394" s="254"/>
      <c r="K394" s="20">
        <v>0</v>
      </c>
      <c r="L394" s="31"/>
      <c r="M394" s="32" t="s">
        <v>46</v>
      </c>
      <c r="N394" s="33" t="s">
        <v>46</v>
      </c>
      <c r="O394" s="33"/>
      <c r="P394" s="34"/>
      <c r="Q394" s="108"/>
      <c r="R394" s="4"/>
      <c r="S394" s="38"/>
      <c r="T394" s="267"/>
    </row>
    <row r="395" spans="1:20" ht="42.75" hidden="1" customHeight="1" x14ac:dyDescent="0.25">
      <c r="A395" s="64"/>
      <c r="B395" s="92">
        <v>2031</v>
      </c>
      <c r="C395" s="519">
        <v>2031</v>
      </c>
      <c r="D395" s="527" t="s">
        <v>264</v>
      </c>
      <c r="E395" s="161">
        <v>1</v>
      </c>
      <c r="F395" s="161" t="s">
        <v>265</v>
      </c>
      <c r="G395" s="162">
        <v>297.14</v>
      </c>
      <c r="H395" s="269">
        <v>3432561</v>
      </c>
      <c r="I395" s="175"/>
      <c r="J395" s="15"/>
      <c r="K395" s="20">
        <v>0</v>
      </c>
      <c r="L395" s="31" t="s">
        <v>266</v>
      </c>
      <c r="M395" s="32">
        <v>100</v>
      </c>
      <c r="N395" s="31" t="s">
        <v>266</v>
      </c>
      <c r="O395" s="33">
        <v>975</v>
      </c>
      <c r="P395" s="34"/>
      <c r="Q3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95" s="16" t="s">
        <v>266</v>
      </c>
      <c r="S395" s="32">
        <v>100</v>
      </c>
      <c r="T395" s="267"/>
    </row>
    <row r="396" spans="1:20" ht="57" hidden="1" customHeight="1" x14ac:dyDescent="0.25">
      <c r="A396" s="53">
        <v>2059</v>
      </c>
      <c r="B396" s="92"/>
      <c r="C396" s="523"/>
      <c r="D396" s="528"/>
      <c r="E396" s="140">
        <v>2</v>
      </c>
      <c r="F396" s="140" t="s">
        <v>267</v>
      </c>
      <c r="G396" s="141">
        <v>300.7</v>
      </c>
      <c r="H396" s="269">
        <v>3473686</v>
      </c>
      <c r="I396" s="184">
        <f>+G396-G395</f>
        <v>3.5600000000000023</v>
      </c>
      <c r="J396" s="97"/>
      <c r="K396" s="20">
        <v>0</v>
      </c>
      <c r="L396" s="31" t="s">
        <v>266</v>
      </c>
      <c r="M396" s="32">
        <v>100</v>
      </c>
      <c r="N396" s="31" t="s">
        <v>266</v>
      </c>
      <c r="O396" s="33">
        <v>975</v>
      </c>
      <c r="P396" s="34"/>
      <c r="Q396" s="108"/>
      <c r="R396" s="4"/>
      <c r="S396" s="38"/>
      <c r="T396" s="267"/>
    </row>
    <row r="397" spans="1:20" ht="30.75" hidden="1" customHeight="1" thickBot="1" x14ac:dyDescent="0.3">
      <c r="A397" s="55">
        <v>2034</v>
      </c>
      <c r="B397" s="92"/>
      <c r="C397" s="520"/>
      <c r="D397" s="529"/>
      <c r="E397" s="163">
        <v>3</v>
      </c>
      <c r="F397" s="163" t="s">
        <v>268</v>
      </c>
      <c r="G397" s="164">
        <v>392.65</v>
      </c>
      <c r="H397" s="269">
        <v>4535893</v>
      </c>
      <c r="I397" s="185">
        <f>+G397-G395</f>
        <v>95.509999999999991</v>
      </c>
      <c r="J397" s="97"/>
      <c r="K397" s="20">
        <v>0</v>
      </c>
      <c r="L397" s="31" t="s">
        <v>266</v>
      </c>
      <c r="M397" s="32">
        <v>100</v>
      </c>
      <c r="N397" s="31" t="s">
        <v>266</v>
      </c>
      <c r="O397" s="33">
        <v>975</v>
      </c>
      <c r="P397" s="34"/>
      <c r="Q397" s="108"/>
      <c r="R397" s="4"/>
      <c r="S397" s="38"/>
      <c r="T397" s="267"/>
    </row>
    <row r="398" spans="1:20" hidden="1" x14ac:dyDescent="0.25">
      <c r="A398" s="1"/>
      <c r="B398" s="78">
        <v>2032</v>
      </c>
      <c r="C398" s="198">
        <v>2032</v>
      </c>
      <c r="D398" s="252" t="s">
        <v>269</v>
      </c>
      <c r="E398" s="199"/>
      <c r="F398" s="199" t="s">
        <v>22</v>
      </c>
      <c r="G398" s="200">
        <v>325.47000000000003</v>
      </c>
      <c r="H398" s="269">
        <v>3759829</v>
      </c>
      <c r="I398" s="178"/>
      <c r="J398" s="20"/>
      <c r="K398" s="20">
        <v>0</v>
      </c>
      <c r="L398" s="31" t="s">
        <v>266</v>
      </c>
      <c r="M398" s="32">
        <v>100</v>
      </c>
      <c r="N398" s="31"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98" s="16" t="s">
        <v>266</v>
      </c>
      <c r="S398" s="32">
        <v>100</v>
      </c>
      <c r="T398" s="267"/>
    </row>
    <row r="399" spans="1:20" ht="78" hidden="1" customHeight="1" x14ac:dyDescent="0.25">
      <c r="A399" s="64"/>
      <c r="B399" s="78">
        <v>2033</v>
      </c>
      <c r="C399" s="519">
        <v>2033</v>
      </c>
      <c r="D399" s="521" t="s">
        <v>270</v>
      </c>
      <c r="E399" s="161">
        <v>1</v>
      </c>
      <c r="F399" s="201" t="s">
        <v>271</v>
      </c>
      <c r="G399" s="162">
        <v>247.64</v>
      </c>
      <c r="H399" s="269">
        <v>2860737</v>
      </c>
      <c r="I399" s="175"/>
      <c r="J399" s="15"/>
      <c r="K399" s="20">
        <v>0</v>
      </c>
      <c r="L399" s="31" t="s">
        <v>266</v>
      </c>
      <c r="M399" s="32">
        <v>100</v>
      </c>
      <c r="N399" s="31" t="s">
        <v>266</v>
      </c>
      <c r="O399" s="33">
        <v>975</v>
      </c>
      <c r="P399" s="34"/>
      <c r="Q3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99" s="16" t="s">
        <v>266</v>
      </c>
      <c r="S399" s="32">
        <v>100</v>
      </c>
      <c r="T399" s="267"/>
    </row>
    <row r="400" spans="1:20" ht="42.75" hidden="1" customHeight="1" x14ac:dyDescent="0.25">
      <c r="A400" s="53">
        <v>2040</v>
      </c>
      <c r="B400" s="78"/>
      <c r="C400" s="523"/>
      <c r="D400" s="531"/>
      <c r="E400" s="140">
        <v>2</v>
      </c>
      <c r="F400" s="202" t="s">
        <v>272</v>
      </c>
      <c r="G400" s="141">
        <v>254.68</v>
      </c>
      <c r="H400" s="269">
        <v>2942063</v>
      </c>
      <c r="I400" s="184">
        <f>+G400-G399</f>
        <v>7.0400000000000205</v>
      </c>
      <c r="J400" s="97"/>
      <c r="K400" s="20">
        <v>0</v>
      </c>
      <c r="L400" s="31" t="s">
        <v>266</v>
      </c>
      <c r="M400" s="32">
        <v>100</v>
      </c>
      <c r="N400" s="31" t="s">
        <v>266</v>
      </c>
      <c r="O400" s="33">
        <v>975</v>
      </c>
      <c r="P400" s="34"/>
      <c r="Q400" s="108"/>
      <c r="R400" s="4"/>
      <c r="S400" s="38"/>
      <c r="T400" s="267"/>
    </row>
    <row r="401" spans="1:20" ht="57.75" hidden="1" customHeight="1" thickBot="1" x14ac:dyDescent="0.3">
      <c r="A401" s="55">
        <v>2036</v>
      </c>
      <c r="B401" s="78"/>
      <c r="C401" s="520"/>
      <c r="D401" s="522"/>
      <c r="E401" s="163">
        <v>3</v>
      </c>
      <c r="F401" s="203" t="s">
        <v>273</v>
      </c>
      <c r="G401" s="164">
        <v>258.25</v>
      </c>
      <c r="H401" s="269">
        <v>2983304</v>
      </c>
      <c r="I401" s="185">
        <f>+G401-G399</f>
        <v>10.610000000000014</v>
      </c>
      <c r="J401" s="97"/>
      <c r="K401" s="20">
        <v>0</v>
      </c>
      <c r="L401" s="31" t="s">
        <v>266</v>
      </c>
      <c r="M401" s="32">
        <v>100</v>
      </c>
      <c r="N401" s="31" t="s">
        <v>266</v>
      </c>
      <c r="O401" s="33">
        <v>975</v>
      </c>
      <c r="P401" s="34"/>
      <c r="Q401" s="108"/>
      <c r="R401" s="4"/>
      <c r="S401" s="38"/>
      <c r="T401" s="267"/>
    </row>
    <row r="402" spans="1:20" ht="20.25" hidden="1" customHeight="1" x14ac:dyDescent="0.25">
      <c r="A402" s="1"/>
      <c r="B402" s="78">
        <v>2035</v>
      </c>
      <c r="C402" s="204">
        <v>2035</v>
      </c>
      <c r="D402" s="205" t="s">
        <v>274</v>
      </c>
      <c r="E402" s="151"/>
      <c r="F402" s="151" t="s">
        <v>22</v>
      </c>
      <c r="G402" s="195">
        <v>166.26</v>
      </c>
      <c r="H402" s="269">
        <v>1920636</v>
      </c>
      <c r="I402" s="174"/>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402" s="16" t="s">
        <v>266</v>
      </c>
      <c r="S402" s="32">
        <v>100</v>
      </c>
      <c r="T402" s="267"/>
    </row>
    <row r="403" spans="1:20" ht="28.5" hidden="1" x14ac:dyDescent="0.25">
      <c r="A403" s="1"/>
      <c r="B403" s="78">
        <v>2037</v>
      </c>
      <c r="C403" s="152">
        <v>2037</v>
      </c>
      <c r="D403" s="165" t="s">
        <v>275</v>
      </c>
      <c r="E403" s="150"/>
      <c r="F403" s="150" t="s">
        <v>22</v>
      </c>
      <c r="G403" s="158">
        <v>293.62</v>
      </c>
      <c r="H403" s="269">
        <v>3391898</v>
      </c>
      <c r="I403" s="172"/>
      <c r="J403" s="20"/>
      <c r="K403" s="20">
        <v>0</v>
      </c>
      <c r="L403" s="31" t="s">
        <v>266</v>
      </c>
      <c r="M403" s="32">
        <v>100</v>
      </c>
      <c r="N403" s="33" t="s">
        <v>266</v>
      </c>
      <c r="O403" s="33">
        <v>975</v>
      </c>
      <c r="P403" s="34"/>
      <c r="Q4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403" s="16" t="s">
        <v>266</v>
      </c>
      <c r="S403" s="32">
        <v>100</v>
      </c>
      <c r="T403" s="267"/>
    </row>
    <row r="404" spans="1:20" ht="45" hidden="1" customHeight="1" x14ac:dyDescent="0.25">
      <c r="A404" s="29"/>
      <c r="B404" s="78">
        <v>2039</v>
      </c>
      <c r="C404" s="519">
        <v>2039</v>
      </c>
      <c r="D404" s="527" t="s">
        <v>276</v>
      </c>
      <c r="E404" s="161">
        <v>1</v>
      </c>
      <c r="F404" s="161" t="s">
        <v>277</v>
      </c>
      <c r="G404" s="162">
        <v>201.63</v>
      </c>
      <c r="H404" s="269">
        <v>2329230</v>
      </c>
      <c r="I404" s="175"/>
      <c r="J404" s="15"/>
      <c r="K404" s="20">
        <v>0</v>
      </c>
      <c r="L404" s="31" t="s">
        <v>266</v>
      </c>
      <c r="M404" s="32">
        <v>100</v>
      </c>
      <c r="N404" s="33" t="s">
        <v>266</v>
      </c>
      <c r="O404" s="33">
        <v>975</v>
      </c>
      <c r="P404" s="34"/>
      <c r="Q4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404" s="16" t="s">
        <v>266</v>
      </c>
      <c r="S404" s="32">
        <v>100</v>
      </c>
      <c r="T404" s="267"/>
    </row>
    <row r="405" spans="1:20" ht="40.5" hidden="1" customHeight="1" thickBot="1" x14ac:dyDescent="0.3">
      <c r="A405" s="29">
        <v>2038</v>
      </c>
      <c r="B405" s="78"/>
      <c r="C405" s="520"/>
      <c r="D405" s="529"/>
      <c r="E405" s="163">
        <v>2</v>
      </c>
      <c r="F405" s="163" t="s">
        <v>278</v>
      </c>
      <c r="G405" s="164">
        <v>244.08</v>
      </c>
      <c r="H405" s="269">
        <v>2819612</v>
      </c>
      <c r="I405" s="185">
        <f>+G405-G404</f>
        <v>42.450000000000017</v>
      </c>
      <c r="J405" s="91"/>
      <c r="K405" s="20">
        <v>0</v>
      </c>
      <c r="L405" s="31" t="s">
        <v>266</v>
      </c>
      <c r="M405" s="32">
        <v>100</v>
      </c>
      <c r="N405" s="33" t="s">
        <v>266</v>
      </c>
      <c r="O405" s="33">
        <v>975</v>
      </c>
      <c r="P405" s="34"/>
      <c r="Q405" s="108"/>
      <c r="R405" s="4"/>
      <c r="S405" s="38"/>
      <c r="T405" s="267"/>
    </row>
    <row r="406" spans="1:20" ht="28.5" hidden="1" x14ac:dyDescent="0.25">
      <c r="A406" s="1"/>
      <c r="B406" s="78">
        <v>2041</v>
      </c>
      <c r="C406" s="204">
        <v>2041</v>
      </c>
      <c r="D406" s="205" t="s">
        <v>279</v>
      </c>
      <c r="E406" s="151"/>
      <c r="F406" s="151" t="s">
        <v>22</v>
      </c>
      <c r="G406" s="195">
        <v>268.85000000000002</v>
      </c>
      <c r="H406" s="269">
        <v>3105755</v>
      </c>
      <c r="I406" s="174"/>
      <c r="J406" s="20"/>
      <c r="K406" s="20">
        <v>0</v>
      </c>
      <c r="L406" s="31" t="s">
        <v>266</v>
      </c>
      <c r="M406" s="32">
        <v>100</v>
      </c>
      <c r="N406" s="33" t="s">
        <v>266</v>
      </c>
      <c r="O406" s="33">
        <v>975</v>
      </c>
      <c r="P406" s="34"/>
      <c r="Q4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406" s="16" t="s">
        <v>266</v>
      </c>
      <c r="S406" s="32">
        <v>100</v>
      </c>
      <c r="T406" s="267"/>
    </row>
    <row r="407" spans="1:20" hidden="1" x14ac:dyDescent="0.25">
      <c r="A407" s="1"/>
      <c r="B407" s="78">
        <v>2042</v>
      </c>
      <c r="C407" s="152">
        <v>2042</v>
      </c>
      <c r="D407" s="165" t="s">
        <v>280</v>
      </c>
      <c r="E407" s="150"/>
      <c r="F407" s="150" t="s">
        <v>22</v>
      </c>
      <c r="G407" s="158">
        <v>336.07</v>
      </c>
      <c r="H407" s="269">
        <v>3882281</v>
      </c>
      <c r="I407" s="172"/>
      <c r="J407" s="20"/>
      <c r="K407" s="20">
        <v>0</v>
      </c>
      <c r="L407" s="31" t="s">
        <v>266</v>
      </c>
      <c r="M407" s="32">
        <v>100</v>
      </c>
      <c r="N407" s="33" t="s">
        <v>266</v>
      </c>
      <c r="O407" s="33">
        <v>975</v>
      </c>
      <c r="P407" s="34"/>
      <c r="Q4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407" s="16" t="s">
        <v>266</v>
      </c>
      <c r="S407" s="32">
        <v>100</v>
      </c>
      <c r="T407" s="267"/>
    </row>
    <row r="408" spans="1:20" ht="57" hidden="1" customHeight="1" x14ac:dyDescent="0.25">
      <c r="A408" s="29"/>
      <c r="B408" s="78">
        <v>2043</v>
      </c>
      <c r="C408" s="519">
        <v>2043</v>
      </c>
      <c r="D408" s="527" t="s">
        <v>281</v>
      </c>
      <c r="E408" s="161">
        <v>1</v>
      </c>
      <c r="F408" s="161" t="s">
        <v>282</v>
      </c>
      <c r="G408" s="162">
        <v>212.27</v>
      </c>
      <c r="H408" s="269">
        <v>2452143</v>
      </c>
      <c r="I408" s="175"/>
      <c r="J408" s="15"/>
      <c r="K408" s="20">
        <v>0</v>
      </c>
      <c r="L408" s="31" t="s">
        <v>266</v>
      </c>
      <c r="M408" s="32">
        <v>100</v>
      </c>
      <c r="N408" s="33" t="s">
        <v>266</v>
      </c>
      <c r="O408" s="33">
        <v>975</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408" s="16" t="s">
        <v>266</v>
      </c>
      <c r="S408" s="32">
        <v>100</v>
      </c>
      <c r="T408" s="267"/>
    </row>
    <row r="409" spans="1:20" ht="28.5" hidden="1" customHeight="1" thickBot="1" x14ac:dyDescent="0.3">
      <c r="A409" s="29" t="s">
        <v>283</v>
      </c>
      <c r="B409" s="78"/>
      <c r="C409" s="520"/>
      <c r="D409" s="529"/>
      <c r="E409" s="163">
        <v>2</v>
      </c>
      <c r="F409" s="163" t="s">
        <v>284</v>
      </c>
      <c r="G409" s="164">
        <v>229.96</v>
      </c>
      <c r="H409" s="269">
        <v>2656498</v>
      </c>
      <c r="I409" s="185">
        <f>+G409-G408</f>
        <v>17.689999999999998</v>
      </c>
      <c r="J409" s="98"/>
      <c r="K409" s="20">
        <v>0</v>
      </c>
      <c r="L409" s="31" t="s">
        <v>266</v>
      </c>
      <c r="M409" s="32">
        <v>100</v>
      </c>
      <c r="N409" s="33" t="s">
        <v>266</v>
      </c>
      <c r="O409" s="33">
        <v>975</v>
      </c>
      <c r="P409" s="34"/>
      <c r="Q409" s="108"/>
      <c r="R409" s="4"/>
      <c r="S409" s="38"/>
      <c r="T409" s="267"/>
    </row>
    <row r="410" spans="1:20" ht="57" hidden="1" customHeight="1" x14ac:dyDescent="0.25">
      <c r="A410" s="29"/>
      <c r="B410" s="78">
        <v>2045</v>
      </c>
      <c r="C410" s="519">
        <v>2045</v>
      </c>
      <c r="D410" s="524" t="s">
        <v>285</v>
      </c>
      <c r="E410" s="161">
        <v>1</v>
      </c>
      <c r="F410" s="161" t="s">
        <v>286</v>
      </c>
      <c r="G410" s="162">
        <v>152.13</v>
      </c>
      <c r="H410" s="269">
        <v>1757406</v>
      </c>
      <c r="I410" s="175"/>
      <c r="J410" s="15"/>
      <c r="K410" s="20">
        <v>0</v>
      </c>
      <c r="L410" s="31" t="s">
        <v>266</v>
      </c>
      <c r="M410" s="32">
        <v>100</v>
      </c>
      <c r="N410" s="33" t="s">
        <v>266</v>
      </c>
      <c r="O410" s="33">
        <v>975</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410" s="16" t="s">
        <v>266</v>
      </c>
      <c r="S410" s="32">
        <v>100</v>
      </c>
      <c r="T410" s="267"/>
    </row>
    <row r="411" spans="1:20" ht="22.5" hidden="1" customHeight="1" x14ac:dyDescent="0.25">
      <c r="A411" s="29">
        <v>2047</v>
      </c>
      <c r="B411" s="78"/>
      <c r="C411" s="523"/>
      <c r="D411" s="525"/>
      <c r="E411" s="140">
        <v>2</v>
      </c>
      <c r="F411" s="140" t="s">
        <v>217</v>
      </c>
      <c r="G411" s="141">
        <v>169.82</v>
      </c>
      <c r="H411" s="269">
        <v>1961761</v>
      </c>
      <c r="I411" s="184">
        <f>+G411-G410</f>
        <v>17.689999999999998</v>
      </c>
      <c r="J411" s="15"/>
      <c r="K411" s="20">
        <v>0</v>
      </c>
      <c r="L411" s="31" t="s">
        <v>266</v>
      </c>
      <c r="M411" s="32">
        <v>100</v>
      </c>
      <c r="N411" s="33" t="s">
        <v>266</v>
      </c>
      <c r="O411" s="33">
        <v>975</v>
      </c>
      <c r="P411" s="34"/>
      <c r="Q411" s="108"/>
      <c r="R411" s="4"/>
      <c r="S411" s="38"/>
      <c r="T411" s="267"/>
    </row>
    <row r="412" spans="1:20" ht="24" hidden="1" customHeight="1" thickBot="1" x14ac:dyDescent="0.3">
      <c r="A412" s="29">
        <v>2046</v>
      </c>
      <c r="B412" s="78"/>
      <c r="C412" s="520"/>
      <c r="D412" s="526"/>
      <c r="E412" s="163">
        <v>3</v>
      </c>
      <c r="F412" s="163" t="s">
        <v>287</v>
      </c>
      <c r="G412" s="164">
        <v>173.34</v>
      </c>
      <c r="H412" s="269">
        <v>2002424</v>
      </c>
      <c r="I412" s="185">
        <f>+G412-G410</f>
        <v>21.210000000000008</v>
      </c>
      <c r="J412" s="15"/>
      <c r="K412" s="20">
        <v>0</v>
      </c>
      <c r="L412" s="31" t="s">
        <v>266</v>
      </c>
      <c r="M412" s="32">
        <v>100</v>
      </c>
      <c r="N412" s="33" t="s">
        <v>266</v>
      </c>
      <c r="O412" s="33">
        <v>975</v>
      </c>
      <c r="P412" s="34"/>
      <c r="Q412" s="108"/>
      <c r="R412" s="4"/>
      <c r="S412" s="38"/>
      <c r="T412" s="267"/>
    </row>
    <row r="413" spans="1:20" ht="28.5" hidden="1" customHeight="1" x14ac:dyDescent="0.25">
      <c r="A413" s="53"/>
      <c r="B413" s="92">
        <v>2053</v>
      </c>
      <c r="C413" s="519">
        <v>2053</v>
      </c>
      <c r="D413" s="527" t="s">
        <v>288</v>
      </c>
      <c r="E413" s="161">
        <v>1</v>
      </c>
      <c r="F413" s="161" t="s">
        <v>289</v>
      </c>
      <c r="G413" s="162">
        <v>106.11</v>
      </c>
      <c r="H413" s="269">
        <v>1225783</v>
      </c>
      <c r="I413" s="175"/>
      <c r="J413" s="15"/>
      <c r="K413" s="20">
        <v>0</v>
      </c>
      <c r="L413" s="31" t="s">
        <v>266</v>
      </c>
      <c r="M413" s="32">
        <v>100</v>
      </c>
      <c r="N413" s="33" t="s">
        <v>266</v>
      </c>
      <c r="O413" s="33">
        <v>975</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13" s="16" t="s">
        <v>266</v>
      </c>
      <c r="S413" s="32">
        <v>100</v>
      </c>
      <c r="T413" s="267"/>
    </row>
    <row r="414" spans="1:20" ht="28.5" hidden="1" customHeight="1" x14ac:dyDescent="0.25">
      <c r="A414" s="53" t="s">
        <v>290</v>
      </c>
      <c r="B414" s="92"/>
      <c r="C414" s="523"/>
      <c r="D414" s="528"/>
      <c r="E414" s="140">
        <v>2</v>
      </c>
      <c r="F414" s="140" t="s">
        <v>291</v>
      </c>
      <c r="G414" s="141">
        <v>120.28</v>
      </c>
      <c r="H414" s="269">
        <v>1389475</v>
      </c>
      <c r="I414" s="184">
        <f>+G414-G413</f>
        <v>14.170000000000002</v>
      </c>
      <c r="J414" s="91"/>
      <c r="K414" s="20">
        <v>0</v>
      </c>
      <c r="L414" s="31" t="s">
        <v>266</v>
      </c>
      <c r="M414" s="32">
        <v>100</v>
      </c>
      <c r="N414" s="33" t="s">
        <v>266</v>
      </c>
      <c r="O414" s="33">
        <v>975</v>
      </c>
      <c r="P414" s="34"/>
      <c r="Q414" s="108"/>
      <c r="R414" s="4"/>
      <c r="S414" s="38"/>
      <c r="T414" s="267"/>
    </row>
    <row r="415" spans="1:20" ht="15" hidden="1" customHeight="1" x14ac:dyDescent="0.25">
      <c r="A415" s="53">
        <v>2058</v>
      </c>
      <c r="B415" s="92"/>
      <c r="C415" s="523"/>
      <c r="D415" s="528"/>
      <c r="E415" s="140">
        <v>3</v>
      </c>
      <c r="F415" s="140" t="s">
        <v>292</v>
      </c>
      <c r="G415" s="141">
        <v>127.36</v>
      </c>
      <c r="H415" s="269">
        <v>1471263</v>
      </c>
      <c r="I415" s="184">
        <f>+G415-G413</f>
        <v>21.25</v>
      </c>
      <c r="J415" s="91"/>
      <c r="K415" s="20">
        <v>0</v>
      </c>
      <c r="L415" s="31" t="s">
        <v>266</v>
      </c>
      <c r="M415" s="32">
        <v>100</v>
      </c>
      <c r="N415" s="33" t="s">
        <v>266</v>
      </c>
      <c r="O415" s="33">
        <v>975</v>
      </c>
      <c r="P415" s="34"/>
      <c r="Q415" s="108"/>
      <c r="R415" s="4"/>
      <c r="S415" s="38"/>
      <c r="T415" s="267"/>
    </row>
    <row r="416" spans="1:20" ht="15" hidden="1" customHeight="1" x14ac:dyDescent="0.25">
      <c r="A416" s="53">
        <v>2051</v>
      </c>
      <c r="B416" s="92"/>
      <c r="C416" s="523"/>
      <c r="D416" s="528"/>
      <c r="E416" s="140">
        <v>4</v>
      </c>
      <c r="F416" s="140" t="s">
        <v>293</v>
      </c>
      <c r="G416" s="141">
        <v>134.44999999999999</v>
      </c>
      <c r="H416" s="269">
        <v>1553166</v>
      </c>
      <c r="I416" s="184">
        <f>+G416-G413</f>
        <v>28.339999999999989</v>
      </c>
      <c r="J416" s="91"/>
      <c r="K416" s="20">
        <v>0</v>
      </c>
      <c r="L416" s="31" t="s">
        <v>266</v>
      </c>
      <c r="M416" s="32">
        <v>100</v>
      </c>
      <c r="N416" s="33" t="s">
        <v>266</v>
      </c>
      <c r="O416" s="33">
        <v>975</v>
      </c>
      <c r="P416" s="34"/>
      <c r="Q416" s="108"/>
      <c r="R416" s="4"/>
      <c r="S416" s="38"/>
      <c r="T416" s="267"/>
    </row>
    <row r="417" spans="1:20" ht="28.5" hidden="1" customHeight="1" x14ac:dyDescent="0.25">
      <c r="A417" s="53">
        <v>2052</v>
      </c>
      <c r="B417" s="92"/>
      <c r="C417" s="523"/>
      <c r="D417" s="528"/>
      <c r="E417" s="140">
        <v>5</v>
      </c>
      <c r="F417" s="140" t="s">
        <v>294</v>
      </c>
      <c r="G417" s="141">
        <v>137.97</v>
      </c>
      <c r="H417" s="269">
        <v>1593829</v>
      </c>
      <c r="I417" s="184">
        <f>+G417-G413</f>
        <v>31.86</v>
      </c>
      <c r="J417" s="91"/>
      <c r="K417" s="20">
        <v>0</v>
      </c>
      <c r="L417" s="31" t="s">
        <v>266</v>
      </c>
      <c r="M417" s="32">
        <v>100</v>
      </c>
      <c r="N417" s="33" t="s">
        <v>266</v>
      </c>
      <c r="O417" s="33">
        <v>975</v>
      </c>
      <c r="P417" s="34"/>
      <c r="Q417" s="108"/>
      <c r="R417" s="4"/>
      <c r="S417" s="38"/>
      <c r="T417" s="267"/>
    </row>
    <row r="418" spans="1:20" ht="15" hidden="1" customHeight="1" x14ac:dyDescent="0.25">
      <c r="A418" s="53">
        <v>2049</v>
      </c>
      <c r="B418" s="92"/>
      <c r="C418" s="523"/>
      <c r="D418" s="528"/>
      <c r="E418" s="140">
        <v>6</v>
      </c>
      <c r="F418" s="140" t="s">
        <v>295</v>
      </c>
      <c r="G418" s="141">
        <v>162.72999999999999</v>
      </c>
      <c r="H418" s="269">
        <v>1879857</v>
      </c>
      <c r="I418" s="184">
        <f>+G418-G413</f>
        <v>56.61999999999999</v>
      </c>
      <c r="J418" s="91"/>
      <c r="K418" s="20">
        <v>0</v>
      </c>
      <c r="L418" s="31" t="s">
        <v>266</v>
      </c>
      <c r="M418" s="32">
        <v>100</v>
      </c>
      <c r="N418" s="33" t="s">
        <v>266</v>
      </c>
      <c r="O418" s="33">
        <v>975</v>
      </c>
      <c r="P418" s="34"/>
      <c r="Q418" s="108"/>
      <c r="R418" s="4"/>
      <c r="S418" s="38"/>
      <c r="T418" s="267"/>
    </row>
    <row r="419" spans="1:20" ht="15" hidden="1" customHeight="1" x14ac:dyDescent="0.25">
      <c r="A419" s="53">
        <v>2050</v>
      </c>
      <c r="B419" s="92"/>
      <c r="C419" s="523"/>
      <c r="D419" s="528"/>
      <c r="E419" s="140">
        <v>7</v>
      </c>
      <c r="F419" s="140" t="s">
        <v>296</v>
      </c>
      <c r="G419" s="141">
        <v>176.86</v>
      </c>
      <c r="H419" s="269">
        <v>2043087</v>
      </c>
      <c r="I419" s="184">
        <f>+G419-G413</f>
        <v>70.750000000000014</v>
      </c>
      <c r="J419" s="91"/>
      <c r="K419" s="20">
        <v>0</v>
      </c>
      <c r="L419" s="31" t="s">
        <v>266</v>
      </c>
      <c r="M419" s="32">
        <v>100</v>
      </c>
      <c r="N419" s="33" t="s">
        <v>266</v>
      </c>
      <c r="O419" s="33">
        <v>975</v>
      </c>
      <c r="P419" s="34"/>
      <c r="Q419" s="108"/>
      <c r="R419" s="4"/>
      <c r="S419" s="38"/>
      <c r="T419" s="267"/>
    </row>
    <row r="420" spans="1:20" ht="42.75" hidden="1" customHeight="1" x14ac:dyDescent="0.25">
      <c r="A420" s="53">
        <v>2065</v>
      </c>
      <c r="B420" s="92"/>
      <c r="C420" s="523"/>
      <c r="D420" s="528"/>
      <c r="E420" s="140">
        <v>8</v>
      </c>
      <c r="F420" s="140" t="s">
        <v>297</v>
      </c>
      <c r="G420" s="141">
        <v>187.5</v>
      </c>
      <c r="H420" s="269">
        <v>2166000</v>
      </c>
      <c r="I420" s="184">
        <f>+G420-G413</f>
        <v>81.39</v>
      </c>
      <c r="J420" s="91"/>
      <c r="K420" s="20">
        <v>0</v>
      </c>
      <c r="L420" s="31" t="s">
        <v>266</v>
      </c>
      <c r="M420" s="32">
        <v>100</v>
      </c>
      <c r="N420" s="33" t="s">
        <v>266</v>
      </c>
      <c r="O420" s="33">
        <v>975</v>
      </c>
      <c r="P420" s="34"/>
      <c r="Q420" s="108"/>
      <c r="R420" s="4"/>
      <c r="S420" s="38"/>
      <c r="T420" s="267"/>
    </row>
    <row r="421" spans="1:20" ht="48" hidden="1" customHeight="1" thickBot="1" x14ac:dyDescent="0.3">
      <c r="A421" s="55">
        <v>2055</v>
      </c>
      <c r="B421" s="92"/>
      <c r="C421" s="520"/>
      <c r="D421" s="529"/>
      <c r="E421" s="163">
        <v>9</v>
      </c>
      <c r="F421" s="163" t="s">
        <v>298</v>
      </c>
      <c r="G421" s="164">
        <v>565.99</v>
      </c>
      <c r="H421" s="269">
        <v>6538316</v>
      </c>
      <c r="I421" s="185">
        <f>+G421-G413</f>
        <v>459.88</v>
      </c>
      <c r="J421" s="91"/>
      <c r="K421" s="20">
        <v>0</v>
      </c>
      <c r="L421" s="31" t="s">
        <v>266</v>
      </c>
      <c r="M421" s="32">
        <v>100</v>
      </c>
      <c r="N421" s="33" t="s">
        <v>266</v>
      </c>
      <c r="O421" s="33">
        <v>975</v>
      </c>
      <c r="P421" s="34"/>
      <c r="Q421" s="108"/>
      <c r="R421" s="4"/>
      <c r="S421" s="38"/>
      <c r="T421" s="267"/>
    </row>
    <row r="422" spans="1:20" hidden="1" x14ac:dyDescent="0.25">
      <c r="A422" s="1"/>
      <c r="B422" s="78">
        <v>2056</v>
      </c>
      <c r="C422" s="250">
        <v>2056</v>
      </c>
      <c r="D422" s="234" t="s">
        <v>299</v>
      </c>
      <c r="E422" s="199"/>
      <c r="F422" s="199" t="s">
        <v>22</v>
      </c>
      <c r="G422" s="200">
        <v>187.5</v>
      </c>
      <c r="H422" s="269">
        <v>2166000</v>
      </c>
      <c r="I422" s="178"/>
      <c r="J422" s="20"/>
      <c r="K422" s="20">
        <v>0</v>
      </c>
      <c r="L422" s="31" t="s">
        <v>266</v>
      </c>
      <c r="M422" s="32">
        <v>100</v>
      </c>
      <c r="N422" s="33" t="s">
        <v>266</v>
      </c>
      <c r="O422" s="33">
        <v>975</v>
      </c>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22" s="16" t="s">
        <v>266</v>
      </c>
      <c r="S422" s="32">
        <v>100</v>
      </c>
      <c r="T422" s="267"/>
    </row>
    <row r="423" spans="1:20" ht="15" hidden="1" customHeight="1" x14ac:dyDescent="0.25">
      <c r="A423" s="29"/>
      <c r="B423" s="78">
        <v>2062</v>
      </c>
      <c r="C423" s="519">
        <v>2062</v>
      </c>
      <c r="D423" s="530" t="s">
        <v>300</v>
      </c>
      <c r="E423" s="161">
        <v>1</v>
      </c>
      <c r="F423" s="201" t="s">
        <v>301</v>
      </c>
      <c r="G423" s="162">
        <v>300.7</v>
      </c>
      <c r="H423" s="269">
        <v>3473686</v>
      </c>
      <c r="I423" s="175"/>
      <c r="J423" s="15"/>
      <c r="K423" s="20">
        <v>0</v>
      </c>
      <c r="L423" s="31" t="s">
        <v>266</v>
      </c>
      <c r="M423" s="32">
        <v>100</v>
      </c>
      <c r="N423" s="33" t="s">
        <v>266</v>
      </c>
      <c r="O423" s="33">
        <v>975</v>
      </c>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23" s="16" t="s">
        <v>266</v>
      </c>
      <c r="S423" s="32">
        <v>100</v>
      </c>
      <c r="T423" s="267"/>
    </row>
    <row r="424" spans="1:20" ht="28.5" hidden="1" customHeight="1" x14ac:dyDescent="0.25">
      <c r="A424" s="29">
        <v>2060</v>
      </c>
      <c r="B424" s="78"/>
      <c r="C424" s="523"/>
      <c r="D424" s="531"/>
      <c r="E424" s="140">
        <v>2</v>
      </c>
      <c r="F424" s="202" t="s">
        <v>302</v>
      </c>
      <c r="G424" s="141">
        <v>307.77999999999997</v>
      </c>
      <c r="H424" s="269">
        <v>3555475</v>
      </c>
      <c r="I424" s="184">
        <f>+G424-G423</f>
        <v>7.0799999999999841</v>
      </c>
      <c r="J424" s="91"/>
      <c r="K424" s="20">
        <v>0</v>
      </c>
      <c r="L424" s="31" t="s">
        <v>266</v>
      </c>
      <c r="M424" s="32">
        <v>100</v>
      </c>
      <c r="N424" s="33" t="s">
        <v>266</v>
      </c>
      <c r="O424" s="33">
        <v>975</v>
      </c>
      <c r="P424" s="34"/>
      <c r="Q424" s="108"/>
      <c r="R424" s="4"/>
      <c r="S424" s="38"/>
      <c r="T424" s="267"/>
    </row>
    <row r="425" spans="1:20" ht="15" hidden="1" customHeight="1" x14ac:dyDescent="0.25">
      <c r="A425" s="29">
        <v>2061</v>
      </c>
      <c r="B425" s="78"/>
      <c r="C425" s="523"/>
      <c r="D425" s="531"/>
      <c r="E425" s="140">
        <v>3</v>
      </c>
      <c r="F425" s="202" t="s">
        <v>303</v>
      </c>
      <c r="G425" s="141">
        <v>321.91000000000003</v>
      </c>
      <c r="H425" s="269">
        <v>3718704</v>
      </c>
      <c r="I425" s="184">
        <f>+G425-G423</f>
        <v>21.210000000000036</v>
      </c>
      <c r="J425" s="91"/>
      <c r="K425" s="20">
        <v>0</v>
      </c>
      <c r="L425" s="31" t="s">
        <v>266</v>
      </c>
      <c r="M425" s="32">
        <v>100</v>
      </c>
      <c r="N425" s="33" t="s">
        <v>266</v>
      </c>
      <c r="O425" s="33">
        <v>975</v>
      </c>
      <c r="P425" s="34"/>
      <c r="Q425" s="108"/>
      <c r="R425" s="4"/>
      <c r="S425" s="38"/>
      <c r="T425" s="267"/>
    </row>
    <row r="426" spans="1:20" ht="71.25" hidden="1" customHeight="1" thickBot="1" x14ac:dyDescent="0.3">
      <c r="A426" s="29">
        <v>2030</v>
      </c>
      <c r="B426" s="78"/>
      <c r="C426" s="520"/>
      <c r="D426" s="522"/>
      <c r="E426" s="163">
        <v>4</v>
      </c>
      <c r="F426" s="203" t="s">
        <v>304</v>
      </c>
      <c r="G426" s="164">
        <v>466.96</v>
      </c>
      <c r="H426" s="269">
        <v>5394322</v>
      </c>
      <c r="I426" s="185">
        <f>+G426-G423</f>
        <v>166.26</v>
      </c>
      <c r="J426" s="91"/>
      <c r="K426" s="20">
        <v>0</v>
      </c>
      <c r="L426" s="31" t="s">
        <v>266</v>
      </c>
      <c r="M426" s="32">
        <v>100</v>
      </c>
      <c r="N426" s="33" t="s">
        <v>266</v>
      </c>
      <c r="O426" s="33">
        <v>975</v>
      </c>
      <c r="P426" s="34"/>
      <c r="Q426" s="108"/>
      <c r="R426" s="4"/>
      <c r="S426" s="38"/>
      <c r="T426" s="267"/>
    </row>
    <row r="427" spans="1:20" ht="42.75" hidden="1" x14ac:dyDescent="0.25">
      <c r="A427" s="1"/>
      <c r="B427" s="78">
        <v>2063</v>
      </c>
      <c r="C427" s="204">
        <v>2063</v>
      </c>
      <c r="D427" s="205" t="s">
        <v>305</v>
      </c>
      <c r="E427" s="151"/>
      <c r="F427" s="151" t="s">
        <v>22</v>
      </c>
      <c r="G427" s="195">
        <v>194.59</v>
      </c>
      <c r="H427" s="269">
        <v>2247904</v>
      </c>
      <c r="I427" s="174"/>
      <c r="J427" s="20"/>
      <c r="K427" s="20">
        <v>0</v>
      </c>
      <c r="L427" s="31" t="s">
        <v>266</v>
      </c>
      <c r="M427" s="32">
        <v>100</v>
      </c>
      <c r="N427" s="33" t="s">
        <v>266</v>
      </c>
      <c r="O427" s="33">
        <v>975</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27" s="16" t="s">
        <v>266</v>
      </c>
      <c r="S427" s="32">
        <v>100</v>
      </c>
      <c r="T427" s="267"/>
    </row>
    <row r="428" spans="1:20" ht="28.5" hidden="1" x14ac:dyDescent="0.25">
      <c r="A428" s="1"/>
      <c r="B428" s="78">
        <v>2064</v>
      </c>
      <c r="C428" s="152">
        <v>2064</v>
      </c>
      <c r="D428" s="165" t="s">
        <v>306</v>
      </c>
      <c r="E428" s="150"/>
      <c r="F428" s="150" t="s">
        <v>22</v>
      </c>
      <c r="G428" s="158">
        <v>212.27</v>
      </c>
      <c r="H428" s="269">
        <v>2452143</v>
      </c>
      <c r="I428" s="172"/>
      <c r="J428" s="20"/>
      <c r="K428" s="20">
        <v>0</v>
      </c>
      <c r="L428" s="31" t="s">
        <v>266</v>
      </c>
      <c r="M428" s="32">
        <v>100</v>
      </c>
      <c r="N428" s="33" t="s">
        <v>266</v>
      </c>
      <c r="O428" s="33">
        <v>975</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28" s="16" t="s">
        <v>266</v>
      </c>
      <c r="S428" s="32">
        <v>100</v>
      </c>
      <c r="T428" s="267"/>
    </row>
    <row r="429" spans="1:20" ht="36" hidden="1" customHeight="1" x14ac:dyDescent="0.25">
      <c r="A429" s="29"/>
      <c r="B429" s="78">
        <v>2066</v>
      </c>
      <c r="C429" s="519">
        <v>2066</v>
      </c>
      <c r="D429" s="521" t="s">
        <v>307</v>
      </c>
      <c r="E429" s="161">
        <v>1</v>
      </c>
      <c r="F429" s="201" t="s">
        <v>308</v>
      </c>
      <c r="G429" s="162">
        <v>237</v>
      </c>
      <c r="H429" s="269">
        <v>2737824</v>
      </c>
      <c r="I429" s="175"/>
      <c r="J429" s="15"/>
      <c r="K429" s="20">
        <v>0</v>
      </c>
      <c r="L429" s="31" t="s">
        <v>266</v>
      </c>
      <c r="M429" s="32">
        <v>100</v>
      </c>
      <c r="N429" s="33" t="s">
        <v>266</v>
      </c>
      <c r="O429" s="33">
        <v>975</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29" s="16" t="s">
        <v>266</v>
      </c>
      <c r="S429" s="32">
        <v>100</v>
      </c>
      <c r="T429" s="267"/>
    </row>
    <row r="430" spans="1:20" ht="71.25" hidden="1" customHeight="1" thickBot="1" x14ac:dyDescent="0.3">
      <c r="A430" s="29">
        <v>2048</v>
      </c>
      <c r="B430" s="78"/>
      <c r="C430" s="520"/>
      <c r="D430" s="522"/>
      <c r="E430" s="163">
        <v>2</v>
      </c>
      <c r="F430" s="203" t="s">
        <v>309</v>
      </c>
      <c r="G430" s="164">
        <v>286.54000000000002</v>
      </c>
      <c r="H430" s="269">
        <v>3310110</v>
      </c>
      <c r="I430" s="185">
        <f>+G430-G429</f>
        <v>49.54000000000002</v>
      </c>
      <c r="J430" s="91"/>
      <c r="K430" s="20">
        <v>0</v>
      </c>
      <c r="L430" s="31" t="s">
        <v>266</v>
      </c>
      <c r="M430" s="32">
        <v>100</v>
      </c>
      <c r="N430" s="33" t="s">
        <v>266</v>
      </c>
      <c r="O430" s="33">
        <v>975</v>
      </c>
      <c r="P430" s="34"/>
      <c r="Q430" s="108"/>
      <c r="R430" s="4"/>
      <c r="S430" s="38"/>
      <c r="T430" s="267"/>
    </row>
    <row r="431" spans="1:20" hidden="1" x14ac:dyDescent="0.25">
      <c r="A431" s="1"/>
      <c r="B431" s="78">
        <v>2067</v>
      </c>
      <c r="C431" s="204">
        <v>2067</v>
      </c>
      <c r="D431" s="205" t="s">
        <v>310</v>
      </c>
      <c r="E431" s="151"/>
      <c r="F431" s="151" t="s">
        <v>22</v>
      </c>
      <c r="G431" s="195">
        <v>99.03</v>
      </c>
      <c r="H431" s="269">
        <v>1143995</v>
      </c>
      <c r="I431" s="174"/>
      <c r="J431" s="20"/>
      <c r="K431" s="20">
        <v>0</v>
      </c>
      <c r="L431" s="31" t="s">
        <v>266</v>
      </c>
      <c r="M431" s="32">
        <v>100</v>
      </c>
      <c r="N431" s="33" t="s">
        <v>266</v>
      </c>
      <c r="O431" s="33">
        <v>975</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31" s="16" t="s">
        <v>266</v>
      </c>
      <c r="S431" s="32">
        <v>100</v>
      </c>
      <c r="T431" s="267"/>
    </row>
    <row r="432" spans="1:20" ht="57" hidden="1" customHeight="1" x14ac:dyDescent="0.25">
      <c r="A432" s="1"/>
      <c r="B432" s="78">
        <v>2068</v>
      </c>
      <c r="C432" s="155">
        <v>2068</v>
      </c>
      <c r="D432" s="157" t="s">
        <v>311</v>
      </c>
      <c r="E432" s="140"/>
      <c r="F432" s="140" t="s">
        <v>22</v>
      </c>
      <c r="G432" s="141">
        <v>71.930000000000007</v>
      </c>
      <c r="H432" s="269">
        <v>830935</v>
      </c>
      <c r="I432" s="186">
        <v>24.64</v>
      </c>
      <c r="J432" s="263">
        <v>24.64</v>
      </c>
      <c r="K432" s="268">
        <v>284641</v>
      </c>
      <c r="L432" s="31" t="s">
        <v>266</v>
      </c>
      <c r="M432" s="32">
        <v>100</v>
      </c>
      <c r="N432" s="33" t="s">
        <v>266</v>
      </c>
      <c r="O432" s="33">
        <v>975</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32" s="16" t="s">
        <v>266</v>
      </c>
      <c r="S432" s="32">
        <v>100</v>
      </c>
      <c r="T432" s="267"/>
    </row>
    <row r="433" spans="1:20" ht="28.5" hidden="1" x14ac:dyDescent="0.25">
      <c r="A433" s="1"/>
      <c r="B433" s="89">
        <v>2069</v>
      </c>
      <c r="C433" s="155">
        <v>2069</v>
      </c>
      <c r="D433" s="157" t="s">
        <v>312</v>
      </c>
      <c r="E433" s="140"/>
      <c r="F433" s="140" t="s">
        <v>22</v>
      </c>
      <c r="G433" s="141">
        <v>58.32</v>
      </c>
      <c r="H433" s="269">
        <v>673713</v>
      </c>
      <c r="I433" s="171"/>
      <c r="J433" s="20"/>
      <c r="K433" s="20">
        <v>0</v>
      </c>
      <c r="L433" s="31" t="s">
        <v>266</v>
      </c>
      <c r="M433" s="32">
        <v>100</v>
      </c>
      <c r="N433" s="33" t="s">
        <v>266</v>
      </c>
      <c r="O433" s="33">
        <v>975</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33" s="16" t="s">
        <v>266</v>
      </c>
      <c r="S433" s="32">
        <v>100</v>
      </c>
      <c r="T433" s="267"/>
    </row>
    <row r="434" spans="1:20" ht="28.9" customHeight="1" x14ac:dyDescent="0.25">
      <c r="A434" s="1"/>
      <c r="B434" s="5"/>
      <c r="C434" s="516" t="s">
        <v>313</v>
      </c>
      <c r="D434" s="517"/>
      <c r="E434" s="517"/>
      <c r="F434" s="517"/>
      <c r="G434" s="517"/>
      <c r="H434" s="518"/>
      <c r="I434" s="171"/>
      <c r="J434" s="101"/>
      <c r="K434" s="20">
        <v>0</v>
      </c>
      <c r="L434" s="31"/>
      <c r="M434" s="32" t="s">
        <v>46</v>
      </c>
      <c r="N434" s="33" t="s">
        <v>46</v>
      </c>
      <c r="O434" s="33"/>
      <c r="P434" s="34"/>
      <c r="Q434" s="108"/>
      <c r="R434" s="4"/>
      <c r="S434" s="38"/>
      <c r="T434" s="267"/>
    </row>
    <row r="435" spans="1:20" x14ac:dyDescent="0.25">
      <c r="A435" s="1"/>
      <c r="B435" s="59" t="s">
        <v>1</v>
      </c>
      <c r="C435" s="196" t="s">
        <v>1</v>
      </c>
      <c r="D435" s="196" t="s">
        <v>2</v>
      </c>
      <c r="E435" s="196" t="s">
        <v>3</v>
      </c>
      <c r="F435" s="196" t="s">
        <v>4</v>
      </c>
      <c r="G435" s="141"/>
      <c r="H435" s="269"/>
      <c r="I435" s="171"/>
      <c r="J435" s="254"/>
      <c r="K435" s="20">
        <v>0</v>
      </c>
      <c r="L435" s="31"/>
      <c r="M435" s="32" t="s">
        <v>46</v>
      </c>
      <c r="N435" s="33" t="s">
        <v>46</v>
      </c>
      <c r="O435" s="33"/>
      <c r="P435" s="34"/>
      <c r="Q435" s="108"/>
      <c r="R435" s="4"/>
      <c r="S435" s="38"/>
      <c r="T435" s="267"/>
    </row>
    <row r="436" spans="1:20" ht="28.5" x14ac:dyDescent="0.25">
      <c r="A436" s="1"/>
      <c r="B436" s="89">
        <v>3010</v>
      </c>
      <c r="C436" s="155">
        <v>3010</v>
      </c>
      <c r="D436" s="157" t="s">
        <v>314</v>
      </c>
      <c r="E436" s="140"/>
      <c r="F436" s="140" t="s">
        <v>22</v>
      </c>
      <c r="G436" s="141">
        <v>181.4</v>
      </c>
      <c r="H436" s="269">
        <v>2095533</v>
      </c>
      <c r="I436" s="171"/>
      <c r="J436" s="20"/>
      <c r="K436" s="20">
        <v>0</v>
      </c>
      <c r="L436" s="31" t="s">
        <v>315</v>
      </c>
      <c r="M436" s="32">
        <v>100</v>
      </c>
      <c r="N436" s="33" t="s">
        <v>24</v>
      </c>
      <c r="O436" s="33">
        <v>136</v>
      </c>
      <c r="P436" s="34"/>
      <c r="Q4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36" s="16" t="s">
        <v>315</v>
      </c>
      <c r="S436" s="32">
        <v>100</v>
      </c>
      <c r="T436" s="267"/>
    </row>
    <row r="437" spans="1:20" ht="15" customHeight="1" x14ac:dyDescent="0.25">
      <c r="A437" s="1"/>
      <c r="B437" s="5"/>
      <c r="C437" s="516" t="s">
        <v>316</v>
      </c>
      <c r="D437" s="517"/>
      <c r="E437" s="517"/>
      <c r="F437" s="517"/>
      <c r="G437" s="517"/>
      <c r="H437" s="518"/>
      <c r="I437" s="171"/>
      <c r="J437" s="101"/>
      <c r="K437" s="20">
        <v>0</v>
      </c>
      <c r="L437" s="31"/>
      <c r="M437" s="32" t="s">
        <v>46</v>
      </c>
      <c r="N437" s="33" t="s">
        <v>46</v>
      </c>
      <c r="O437" s="33"/>
      <c r="P437" s="34"/>
      <c r="Q437" s="108"/>
      <c r="R437" s="4"/>
      <c r="S437" s="38"/>
      <c r="T437" s="267"/>
    </row>
    <row r="438" spans="1:20" x14ac:dyDescent="0.25">
      <c r="A438" s="1"/>
      <c r="B438" s="59" t="s">
        <v>1</v>
      </c>
      <c r="C438" s="196" t="s">
        <v>1</v>
      </c>
      <c r="D438" s="196" t="s">
        <v>2</v>
      </c>
      <c r="E438" s="196" t="s">
        <v>3</v>
      </c>
      <c r="F438" s="140" t="s">
        <v>22</v>
      </c>
      <c r="G438" s="10" t="s">
        <v>5</v>
      </c>
      <c r="H438" s="269"/>
      <c r="I438" s="171"/>
      <c r="J438" s="254"/>
      <c r="K438" s="20">
        <v>0</v>
      </c>
      <c r="L438" s="31"/>
      <c r="M438" s="32" t="s">
        <v>46</v>
      </c>
      <c r="N438" s="33" t="s">
        <v>46</v>
      </c>
      <c r="O438" s="33"/>
      <c r="P438" s="34"/>
      <c r="Q438" s="108"/>
      <c r="R438" s="4"/>
      <c r="S438" s="38"/>
      <c r="T438" s="267"/>
    </row>
    <row r="439" spans="1:20" ht="28.5" x14ac:dyDescent="0.25">
      <c r="A439" s="1"/>
      <c r="B439" s="78">
        <v>3003</v>
      </c>
      <c r="C439" s="155">
        <v>3003</v>
      </c>
      <c r="D439" s="157" t="s">
        <v>317</v>
      </c>
      <c r="E439" s="140"/>
      <c r="F439" s="140" t="s">
        <v>22</v>
      </c>
      <c r="G439" s="141">
        <v>321.91000000000003</v>
      </c>
      <c r="H439" s="269">
        <v>3718704</v>
      </c>
      <c r="I439" s="171"/>
      <c r="J439" s="20"/>
      <c r="K439" s="20">
        <v>0</v>
      </c>
      <c r="L439" s="31" t="s">
        <v>318</v>
      </c>
      <c r="M439" s="32">
        <v>100</v>
      </c>
      <c r="N439" s="33" t="s">
        <v>24</v>
      </c>
      <c r="O439" s="33">
        <v>5248</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39" s="16" t="s">
        <v>318</v>
      </c>
      <c r="S439" s="32">
        <v>100</v>
      </c>
      <c r="T439" s="267"/>
    </row>
    <row r="440" spans="1:20" ht="57" x14ac:dyDescent="0.25">
      <c r="A440" s="1"/>
      <c r="B440" s="78"/>
      <c r="C440" s="140">
        <v>90091</v>
      </c>
      <c r="D440" s="157" t="s">
        <v>319</v>
      </c>
      <c r="E440" s="140"/>
      <c r="F440" s="140" t="s">
        <v>22</v>
      </c>
      <c r="G440" s="141">
        <v>0</v>
      </c>
      <c r="H440" s="269">
        <v>0</v>
      </c>
      <c r="I440" s="171"/>
      <c r="J440" s="20"/>
      <c r="K440" s="20">
        <v>0</v>
      </c>
      <c r="L440" s="51" t="s">
        <v>318</v>
      </c>
      <c r="M440" s="52">
        <v>0</v>
      </c>
      <c r="N440" s="66" t="s">
        <v>24</v>
      </c>
      <c r="O440" s="33">
        <v>5248</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40" s="25" t="s">
        <v>318</v>
      </c>
      <c r="S440" s="52">
        <v>0</v>
      </c>
      <c r="T440" s="267"/>
    </row>
    <row r="441" spans="1:20" ht="114" x14ac:dyDescent="0.25">
      <c r="A441" s="1"/>
      <c r="B441" s="78"/>
      <c r="C441" s="140">
        <v>91121</v>
      </c>
      <c r="D441" s="157" t="s">
        <v>320</v>
      </c>
      <c r="E441" s="140"/>
      <c r="F441" s="140" t="s">
        <v>22</v>
      </c>
      <c r="G441" s="141">
        <v>128.76</v>
      </c>
      <c r="H441" s="269">
        <v>1487436</v>
      </c>
      <c r="I441" s="171"/>
      <c r="J441" s="20"/>
      <c r="K441" s="20">
        <v>0</v>
      </c>
      <c r="L441" s="51" t="s">
        <v>318</v>
      </c>
      <c r="M441" s="52">
        <v>40</v>
      </c>
      <c r="N441" s="66" t="s">
        <v>24</v>
      </c>
      <c r="O441" s="33">
        <v>5248</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41" s="25" t="s">
        <v>318</v>
      </c>
      <c r="S441" s="52">
        <v>40</v>
      </c>
      <c r="T441" s="267"/>
    </row>
    <row r="442" spans="1:20" ht="114" x14ac:dyDescent="0.25">
      <c r="A442" s="1"/>
      <c r="B442" s="78"/>
      <c r="C442" s="140">
        <v>91122</v>
      </c>
      <c r="D442" s="157" t="s">
        <v>321</v>
      </c>
      <c r="E442" s="140"/>
      <c r="F442" s="140" t="s">
        <v>22</v>
      </c>
      <c r="G442" s="141">
        <v>160.94999999999999</v>
      </c>
      <c r="H442" s="269">
        <v>1859294</v>
      </c>
      <c r="I442" s="171"/>
      <c r="J442" s="15"/>
      <c r="K442" s="20">
        <v>0</v>
      </c>
      <c r="L442" s="51" t="s">
        <v>318</v>
      </c>
      <c r="M442" s="52">
        <v>50</v>
      </c>
      <c r="N442" s="66" t="s">
        <v>24</v>
      </c>
      <c r="O442" s="33">
        <v>5248</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42" s="25" t="s">
        <v>318</v>
      </c>
      <c r="S442" s="52">
        <v>50</v>
      </c>
      <c r="T442" s="267"/>
    </row>
    <row r="443" spans="1:20" ht="128.25" x14ac:dyDescent="0.25">
      <c r="A443" s="1"/>
      <c r="B443" s="78"/>
      <c r="C443" s="140">
        <v>91123</v>
      </c>
      <c r="D443" s="197" t="s">
        <v>322</v>
      </c>
      <c r="E443" s="140"/>
      <c r="F443" s="140" t="s">
        <v>22</v>
      </c>
      <c r="G443" s="141">
        <v>193.14</v>
      </c>
      <c r="H443" s="269">
        <v>2231153</v>
      </c>
      <c r="I443" s="171"/>
      <c r="J443" s="15"/>
      <c r="K443" s="20">
        <v>0</v>
      </c>
      <c r="L443" s="51" t="s">
        <v>318</v>
      </c>
      <c r="M443" s="52">
        <v>60</v>
      </c>
      <c r="N443" s="66" t="s">
        <v>24</v>
      </c>
      <c r="O443" s="33">
        <v>5248</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43" s="25" t="s">
        <v>318</v>
      </c>
      <c r="S443" s="52">
        <v>60</v>
      </c>
      <c r="T443" s="267"/>
    </row>
    <row r="444" spans="1:20" ht="114" x14ac:dyDescent="0.25">
      <c r="A444" s="1"/>
      <c r="B444" s="78"/>
      <c r="C444" s="148">
        <v>92121</v>
      </c>
      <c r="D444" s="157" t="s">
        <v>323</v>
      </c>
      <c r="E444" s="140"/>
      <c r="F444" s="140" t="s">
        <v>22</v>
      </c>
      <c r="G444" s="141">
        <v>225.34</v>
      </c>
      <c r="H444" s="269">
        <v>2603128</v>
      </c>
      <c r="I444" s="171"/>
      <c r="J444" s="20"/>
      <c r="K444" s="20">
        <v>0</v>
      </c>
      <c r="L444" s="51" t="s">
        <v>318</v>
      </c>
      <c r="M444" s="52">
        <v>70</v>
      </c>
      <c r="N444" s="66" t="s">
        <v>24</v>
      </c>
      <c r="O444" s="33">
        <v>5248</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44" s="25" t="s">
        <v>318</v>
      </c>
      <c r="S444" s="52">
        <v>70</v>
      </c>
      <c r="T444" s="267"/>
    </row>
    <row r="445" spans="1:20" ht="114" x14ac:dyDescent="0.25">
      <c r="A445" s="1"/>
      <c r="B445" s="78"/>
      <c r="C445" s="148">
        <v>92122</v>
      </c>
      <c r="D445" s="157" t="s">
        <v>324</v>
      </c>
      <c r="E445" s="140"/>
      <c r="F445" s="140" t="s">
        <v>22</v>
      </c>
      <c r="G445" s="141">
        <v>257.52999999999997</v>
      </c>
      <c r="H445" s="269">
        <v>2974987</v>
      </c>
      <c r="I445" s="171"/>
      <c r="J445" s="20"/>
      <c r="K445" s="20">
        <v>0</v>
      </c>
      <c r="L445" s="51" t="s">
        <v>318</v>
      </c>
      <c r="M445" s="52">
        <v>80</v>
      </c>
      <c r="N445" s="66" t="s">
        <v>24</v>
      </c>
      <c r="O445" s="33">
        <v>5248</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45" s="25" t="s">
        <v>318</v>
      </c>
      <c r="S445" s="52">
        <v>80</v>
      </c>
      <c r="T445" s="267"/>
    </row>
    <row r="446" spans="1:20" ht="114" x14ac:dyDescent="0.25">
      <c r="A446" s="1"/>
      <c r="B446" s="78"/>
      <c r="C446" s="148">
        <v>92123</v>
      </c>
      <c r="D446" s="157" t="s">
        <v>325</v>
      </c>
      <c r="E446" s="140"/>
      <c r="F446" s="140" t="s">
        <v>22</v>
      </c>
      <c r="G446" s="141">
        <v>289.72000000000003</v>
      </c>
      <c r="H446" s="269">
        <v>3346845</v>
      </c>
      <c r="I446" s="171"/>
      <c r="J446" s="20"/>
      <c r="K446" s="20">
        <v>0</v>
      </c>
      <c r="L446" s="51" t="s">
        <v>318</v>
      </c>
      <c r="M446" s="52">
        <v>90</v>
      </c>
      <c r="N446" s="66" t="s">
        <v>24</v>
      </c>
      <c r="O446" s="33">
        <v>5248</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46" s="25" t="s">
        <v>318</v>
      </c>
      <c r="S446" s="52">
        <v>90</v>
      </c>
      <c r="T446" s="267"/>
    </row>
    <row r="447" spans="1:20" x14ac:dyDescent="0.25">
      <c r="A447" s="1"/>
      <c r="B447" s="78">
        <v>3004</v>
      </c>
      <c r="C447" s="155">
        <v>3004</v>
      </c>
      <c r="D447" s="157" t="s">
        <v>326</v>
      </c>
      <c r="E447" s="140"/>
      <c r="F447" s="140" t="s">
        <v>22</v>
      </c>
      <c r="G447" s="141">
        <v>364.36</v>
      </c>
      <c r="H447" s="269">
        <v>4209087</v>
      </c>
      <c r="I447" s="171"/>
      <c r="J447" s="20"/>
      <c r="K447" s="20">
        <v>0</v>
      </c>
      <c r="L447" s="31" t="s">
        <v>318</v>
      </c>
      <c r="M447" s="32">
        <v>100</v>
      </c>
      <c r="N447" s="33" t="s">
        <v>24</v>
      </c>
      <c r="O447" s="33">
        <v>5249</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47" s="16" t="s">
        <v>318</v>
      </c>
      <c r="S447" s="32">
        <v>100</v>
      </c>
      <c r="T447" s="267"/>
    </row>
    <row r="448" spans="1:20" ht="62.25" customHeight="1" x14ac:dyDescent="0.25">
      <c r="A448" s="1"/>
      <c r="B448" s="89"/>
      <c r="C448" s="140">
        <v>90092</v>
      </c>
      <c r="D448" s="157" t="s">
        <v>327</v>
      </c>
      <c r="E448" s="140"/>
      <c r="F448" s="140" t="s">
        <v>22</v>
      </c>
      <c r="G448" s="141">
        <v>0</v>
      </c>
      <c r="H448" s="269">
        <v>0</v>
      </c>
      <c r="I448" s="171"/>
      <c r="J448" s="20"/>
      <c r="K448" s="20">
        <v>0</v>
      </c>
      <c r="L448" s="51" t="s">
        <v>318</v>
      </c>
      <c r="M448" s="52">
        <v>0</v>
      </c>
      <c r="N448" s="33" t="s">
        <v>24</v>
      </c>
      <c r="O448" s="66"/>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48" s="25" t="s">
        <v>318</v>
      </c>
      <c r="S448" s="52">
        <v>0</v>
      </c>
      <c r="T448" s="267"/>
    </row>
    <row r="449" spans="1:20" ht="99.75" x14ac:dyDescent="0.25">
      <c r="A449" s="1"/>
      <c r="B449" s="89"/>
      <c r="C449" s="140">
        <v>91124</v>
      </c>
      <c r="D449" s="157" t="s">
        <v>328</v>
      </c>
      <c r="E449" s="140"/>
      <c r="F449" s="140" t="s">
        <v>22</v>
      </c>
      <c r="G449" s="141">
        <v>145.72999999999999</v>
      </c>
      <c r="H449" s="269">
        <v>1683473</v>
      </c>
      <c r="I449" s="171"/>
      <c r="J449" s="20"/>
      <c r="K449" s="20">
        <v>0</v>
      </c>
      <c r="L449" s="51" t="s">
        <v>318</v>
      </c>
      <c r="M449" s="52">
        <v>40</v>
      </c>
      <c r="N449" s="33" t="s">
        <v>24</v>
      </c>
      <c r="O449" s="66"/>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49" s="25" t="s">
        <v>318</v>
      </c>
      <c r="S449" s="52">
        <v>40</v>
      </c>
      <c r="T449" s="267"/>
    </row>
    <row r="450" spans="1:20" ht="99.75" x14ac:dyDescent="0.25">
      <c r="A450" s="1"/>
      <c r="B450" s="89"/>
      <c r="C450" s="140">
        <v>91125</v>
      </c>
      <c r="D450" s="157" t="s">
        <v>329</v>
      </c>
      <c r="E450" s="140"/>
      <c r="F450" s="140" t="s">
        <v>22</v>
      </c>
      <c r="G450" s="141">
        <v>182.2</v>
      </c>
      <c r="H450" s="269">
        <v>2104774</v>
      </c>
      <c r="I450" s="171"/>
      <c r="J450" s="20"/>
      <c r="K450" s="20">
        <v>0</v>
      </c>
      <c r="L450" s="51" t="s">
        <v>318</v>
      </c>
      <c r="M450" s="52">
        <v>50</v>
      </c>
      <c r="N450" s="33" t="s">
        <v>24</v>
      </c>
      <c r="O450" s="66"/>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50" s="25" t="s">
        <v>318</v>
      </c>
      <c r="S450" s="52">
        <v>50</v>
      </c>
      <c r="T450" s="267"/>
    </row>
    <row r="451" spans="1:20" ht="114" x14ac:dyDescent="0.25">
      <c r="A451" s="1"/>
      <c r="B451" s="89"/>
      <c r="C451" s="140">
        <v>91126</v>
      </c>
      <c r="D451" s="197" t="s">
        <v>330</v>
      </c>
      <c r="E451" s="140"/>
      <c r="F451" s="140" t="s">
        <v>22</v>
      </c>
      <c r="G451" s="141">
        <v>218.63</v>
      </c>
      <c r="H451" s="269">
        <v>2525614</v>
      </c>
      <c r="I451" s="171"/>
      <c r="J451" s="20"/>
      <c r="K451" s="20">
        <v>0</v>
      </c>
      <c r="L451" s="51" t="s">
        <v>318</v>
      </c>
      <c r="M451" s="52">
        <v>60</v>
      </c>
      <c r="N451" s="33" t="s">
        <v>24</v>
      </c>
      <c r="O451" s="66"/>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51" s="25" t="s">
        <v>318</v>
      </c>
      <c r="S451" s="52">
        <v>60</v>
      </c>
      <c r="T451" s="267"/>
    </row>
    <row r="452" spans="1:20" ht="99.75" x14ac:dyDescent="0.25">
      <c r="A452" s="1"/>
      <c r="B452" s="89"/>
      <c r="C452" s="148">
        <v>92124</v>
      </c>
      <c r="D452" s="157" t="s">
        <v>331</v>
      </c>
      <c r="E452" s="140"/>
      <c r="F452" s="140" t="s">
        <v>22</v>
      </c>
      <c r="G452" s="141">
        <v>255.07</v>
      </c>
      <c r="H452" s="269">
        <v>2946569</v>
      </c>
      <c r="I452" s="171"/>
      <c r="J452" s="20"/>
      <c r="K452" s="20">
        <v>0</v>
      </c>
      <c r="L452" s="51" t="s">
        <v>318</v>
      </c>
      <c r="M452" s="52">
        <v>70</v>
      </c>
      <c r="N452" s="33" t="s">
        <v>24</v>
      </c>
      <c r="O452" s="66"/>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52" s="25" t="s">
        <v>318</v>
      </c>
      <c r="S452" s="52">
        <v>70</v>
      </c>
      <c r="T452" s="267"/>
    </row>
    <row r="453" spans="1:20" ht="99.75" x14ac:dyDescent="0.25">
      <c r="A453" s="1"/>
      <c r="B453" s="89"/>
      <c r="C453" s="148">
        <v>92125</v>
      </c>
      <c r="D453" s="157" t="s">
        <v>332</v>
      </c>
      <c r="E453" s="140"/>
      <c r="F453" s="140" t="s">
        <v>22</v>
      </c>
      <c r="G453" s="141">
        <v>291.5</v>
      </c>
      <c r="H453" s="269">
        <v>3367408</v>
      </c>
      <c r="I453" s="171"/>
      <c r="J453" s="20"/>
      <c r="K453" s="20">
        <v>0</v>
      </c>
      <c r="L453" s="51" t="s">
        <v>318</v>
      </c>
      <c r="M453" s="52">
        <v>80</v>
      </c>
      <c r="N453" s="33" t="s">
        <v>24</v>
      </c>
      <c r="O453" s="66"/>
      <c r="P453" s="34"/>
      <c r="Q4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53" s="25" t="s">
        <v>318</v>
      </c>
      <c r="S453" s="52">
        <v>80</v>
      </c>
      <c r="T453" s="267"/>
    </row>
    <row r="454" spans="1:20" ht="99.75" x14ac:dyDescent="0.25">
      <c r="A454" s="1"/>
      <c r="B454" s="89"/>
      <c r="C454" s="148">
        <v>92126</v>
      </c>
      <c r="D454" s="157" t="s">
        <v>333</v>
      </c>
      <c r="E454" s="140"/>
      <c r="F454" s="140" t="s">
        <v>22</v>
      </c>
      <c r="G454" s="141">
        <v>327.93</v>
      </c>
      <c r="H454" s="269">
        <v>3788247</v>
      </c>
      <c r="I454" s="171"/>
      <c r="J454" s="15"/>
      <c r="K454" s="20">
        <v>0</v>
      </c>
      <c r="L454" s="51" t="s">
        <v>318</v>
      </c>
      <c r="M454" s="52">
        <v>90</v>
      </c>
      <c r="N454" s="33" t="s">
        <v>24</v>
      </c>
      <c r="O454" s="66"/>
      <c r="P454" s="34"/>
      <c r="Q4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54" s="25" t="s">
        <v>318</v>
      </c>
      <c r="S454" s="52">
        <v>90</v>
      </c>
      <c r="T454" s="267"/>
    </row>
    <row r="455" spans="1:20" x14ac:dyDescent="0.25">
      <c r="A455" s="1"/>
      <c r="B455" s="89">
        <v>3005</v>
      </c>
      <c r="C455" s="166">
        <v>3005</v>
      </c>
      <c r="D455" s="157" t="s">
        <v>334</v>
      </c>
      <c r="E455" s="140"/>
      <c r="F455" s="140" t="s">
        <v>22</v>
      </c>
      <c r="G455" s="141">
        <v>367.92</v>
      </c>
      <c r="H455" s="269">
        <v>4250212</v>
      </c>
      <c r="I455" s="171"/>
      <c r="J455" s="15"/>
      <c r="K455" s="20">
        <v>0</v>
      </c>
      <c r="L455" s="31" t="s">
        <v>318</v>
      </c>
      <c r="M455" s="32">
        <v>100</v>
      </c>
      <c r="N455" s="33" t="s">
        <v>24</v>
      </c>
      <c r="O455" s="33">
        <v>1880</v>
      </c>
      <c r="P455" s="34"/>
      <c r="Q4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55" s="16" t="s">
        <v>318</v>
      </c>
      <c r="S455" s="32">
        <v>100</v>
      </c>
      <c r="T455" s="267"/>
    </row>
    <row r="456" spans="1:20" ht="19.899999999999999" customHeight="1" x14ac:dyDescent="0.25">
      <c r="A456" s="1"/>
      <c r="B456" s="5"/>
      <c r="C456" s="516" t="s">
        <v>335</v>
      </c>
      <c r="D456" s="517"/>
      <c r="E456" s="517"/>
      <c r="F456" s="517"/>
      <c r="G456" s="517"/>
      <c r="H456" s="518"/>
      <c r="I456" s="171"/>
      <c r="J456" s="101"/>
      <c r="K456" s="20">
        <v>0</v>
      </c>
      <c r="L456" s="31"/>
      <c r="M456" s="32" t="s">
        <v>46</v>
      </c>
      <c r="N456" s="33" t="s">
        <v>46</v>
      </c>
      <c r="O456" s="33"/>
      <c r="P456" s="34"/>
      <c r="Q456" s="108"/>
      <c r="R456" s="4"/>
      <c r="S456" s="38"/>
      <c r="T456" s="267"/>
    </row>
    <row r="457" spans="1:20" x14ac:dyDescent="0.25">
      <c r="A457" s="1"/>
      <c r="B457" s="59" t="s">
        <v>1</v>
      </c>
      <c r="C457" s="196" t="s">
        <v>1</v>
      </c>
      <c r="D457" s="196" t="s">
        <v>2</v>
      </c>
      <c r="E457" s="196" t="s">
        <v>3</v>
      </c>
      <c r="F457" s="196" t="s">
        <v>4</v>
      </c>
      <c r="G457" s="10" t="s">
        <v>5</v>
      </c>
      <c r="H457" s="269"/>
      <c r="I457" s="171"/>
      <c r="J457" s="254"/>
      <c r="K457" s="20">
        <v>0</v>
      </c>
      <c r="L457" s="31"/>
      <c r="M457" s="32" t="s">
        <v>46</v>
      </c>
      <c r="N457" s="33" t="s">
        <v>46</v>
      </c>
      <c r="O457" s="33"/>
      <c r="P457" s="34"/>
      <c r="Q457" s="108"/>
      <c r="R457" s="4"/>
      <c r="S457" s="38"/>
      <c r="T457" s="267"/>
    </row>
    <row r="458" spans="1:20" x14ac:dyDescent="0.25">
      <c r="A458" s="1"/>
      <c r="B458" s="89">
        <v>3006</v>
      </c>
      <c r="C458" s="155">
        <v>3006</v>
      </c>
      <c r="D458" s="157" t="s">
        <v>336</v>
      </c>
      <c r="E458" s="140"/>
      <c r="F458" s="140" t="s">
        <v>22</v>
      </c>
      <c r="G458" s="141">
        <v>675.67</v>
      </c>
      <c r="H458" s="269">
        <v>7805340</v>
      </c>
      <c r="I458" s="171"/>
      <c r="J458" s="20"/>
      <c r="K458" s="20">
        <v>0</v>
      </c>
      <c r="L458" s="31" t="s">
        <v>180</v>
      </c>
      <c r="M458" s="32">
        <v>100</v>
      </c>
      <c r="N458" s="33" t="s">
        <v>24</v>
      </c>
      <c r="O458" s="33">
        <v>944</v>
      </c>
      <c r="P458" s="34"/>
      <c r="Q4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58" s="16" t="s">
        <v>180</v>
      </c>
      <c r="S458" s="32">
        <v>100</v>
      </c>
      <c r="T458" s="267"/>
    </row>
    <row r="459" spans="1:20" ht="42.75" x14ac:dyDescent="0.25">
      <c r="A459" s="1"/>
      <c r="B459" s="89"/>
      <c r="C459" s="191">
        <v>90093</v>
      </c>
      <c r="D459" s="157" t="s">
        <v>337</v>
      </c>
      <c r="E459" s="140"/>
      <c r="F459" s="140" t="s">
        <v>22</v>
      </c>
      <c r="G459" s="141">
        <v>0</v>
      </c>
      <c r="H459" s="269">
        <v>0</v>
      </c>
      <c r="I459" s="171"/>
      <c r="J459" s="90"/>
      <c r="K459" s="20">
        <v>0</v>
      </c>
      <c r="L459" s="31" t="s">
        <v>180</v>
      </c>
      <c r="M459" s="52">
        <v>0</v>
      </c>
      <c r="N459" s="33" t="s">
        <v>24</v>
      </c>
      <c r="O459" s="33">
        <v>944</v>
      </c>
      <c r="P459" s="34"/>
      <c r="Q4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59" s="16" t="s">
        <v>180</v>
      </c>
      <c r="S459" s="52">
        <v>0</v>
      </c>
      <c r="T459" s="267"/>
    </row>
    <row r="460" spans="1:20" ht="114" x14ac:dyDescent="0.25">
      <c r="A460" s="1"/>
      <c r="B460" s="89"/>
      <c r="C460" s="140">
        <v>91127</v>
      </c>
      <c r="D460" s="157" t="s">
        <v>338</v>
      </c>
      <c r="E460" s="140"/>
      <c r="F460" s="140" t="s">
        <v>22</v>
      </c>
      <c r="G460" s="141">
        <v>270.25</v>
      </c>
      <c r="H460" s="269">
        <v>3121928</v>
      </c>
      <c r="I460" s="171"/>
      <c r="J460" s="20"/>
      <c r="K460" s="20">
        <v>0</v>
      </c>
      <c r="L460" s="31" t="s">
        <v>180</v>
      </c>
      <c r="M460" s="52">
        <v>40</v>
      </c>
      <c r="N460" s="33" t="s">
        <v>24</v>
      </c>
      <c r="O460" s="33">
        <v>944</v>
      </c>
      <c r="P460" s="34"/>
      <c r="Q4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60" s="16" t="s">
        <v>180</v>
      </c>
      <c r="S460" s="52">
        <v>40</v>
      </c>
      <c r="T460" s="267"/>
    </row>
    <row r="461" spans="1:20" ht="117" customHeight="1" x14ac:dyDescent="0.25">
      <c r="A461" s="1"/>
      <c r="B461" s="89"/>
      <c r="C461" s="140">
        <v>91128</v>
      </c>
      <c r="D461" s="157" t="s">
        <v>339</v>
      </c>
      <c r="E461" s="140"/>
      <c r="F461" s="140" t="s">
        <v>22</v>
      </c>
      <c r="G461" s="141">
        <v>337.85</v>
      </c>
      <c r="H461" s="269">
        <v>3902843</v>
      </c>
      <c r="I461" s="171"/>
      <c r="J461" s="20"/>
      <c r="K461" s="20">
        <v>0</v>
      </c>
      <c r="L461" s="31" t="s">
        <v>180</v>
      </c>
      <c r="M461" s="52">
        <v>50</v>
      </c>
      <c r="N461" s="33" t="s">
        <v>24</v>
      </c>
      <c r="O461" s="33">
        <v>944</v>
      </c>
      <c r="P461" s="34"/>
      <c r="Q4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61" s="16" t="s">
        <v>180</v>
      </c>
      <c r="S461" s="52">
        <v>50</v>
      </c>
      <c r="T461" s="267"/>
    </row>
    <row r="462" spans="1:20" ht="117.75" customHeight="1" x14ac:dyDescent="0.25">
      <c r="A462" s="1"/>
      <c r="B462" s="89"/>
      <c r="C462" s="140">
        <v>91129</v>
      </c>
      <c r="D462" s="197" t="s">
        <v>340</v>
      </c>
      <c r="E462" s="140"/>
      <c r="F462" s="140" t="s">
        <v>22</v>
      </c>
      <c r="G462" s="141">
        <v>405.42</v>
      </c>
      <c r="H462" s="269">
        <v>4683412</v>
      </c>
      <c r="I462" s="171"/>
      <c r="J462" s="20"/>
      <c r="K462" s="20">
        <v>0</v>
      </c>
      <c r="L462" s="31" t="s">
        <v>180</v>
      </c>
      <c r="M462" s="52">
        <v>60</v>
      </c>
      <c r="N462" s="33" t="s">
        <v>24</v>
      </c>
      <c r="O462" s="33">
        <v>944</v>
      </c>
      <c r="P462" s="34"/>
      <c r="Q4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62" s="16" t="s">
        <v>180</v>
      </c>
      <c r="S462" s="52">
        <v>60</v>
      </c>
      <c r="T462" s="267"/>
    </row>
    <row r="463" spans="1:20" ht="114" x14ac:dyDescent="0.25">
      <c r="A463" s="1"/>
      <c r="B463" s="89"/>
      <c r="C463" s="148">
        <v>92127</v>
      </c>
      <c r="D463" s="157" t="s">
        <v>341</v>
      </c>
      <c r="E463" s="140"/>
      <c r="F463" s="140" t="s">
        <v>22</v>
      </c>
      <c r="G463" s="141">
        <v>472.98</v>
      </c>
      <c r="H463" s="269">
        <v>5463865</v>
      </c>
      <c r="I463" s="171"/>
      <c r="J463" s="20"/>
      <c r="K463" s="20">
        <v>0</v>
      </c>
      <c r="L463" s="31" t="s">
        <v>180</v>
      </c>
      <c r="M463" s="52">
        <v>70</v>
      </c>
      <c r="N463" s="33" t="s">
        <v>24</v>
      </c>
      <c r="O463" s="33">
        <v>944</v>
      </c>
      <c r="P463" s="34"/>
      <c r="Q4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63" s="16" t="s">
        <v>180</v>
      </c>
      <c r="S463" s="52">
        <v>70</v>
      </c>
      <c r="T463" s="267"/>
    </row>
    <row r="464" spans="1:20" ht="114" x14ac:dyDescent="0.25">
      <c r="A464" s="1"/>
      <c r="B464" s="89"/>
      <c r="C464" s="148">
        <v>92128</v>
      </c>
      <c r="D464" s="157" t="s">
        <v>342</v>
      </c>
      <c r="E464" s="140"/>
      <c r="F464" s="140" t="s">
        <v>22</v>
      </c>
      <c r="G464" s="141">
        <v>540.54</v>
      </c>
      <c r="H464" s="269">
        <v>6244318</v>
      </c>
      <c r="I464" s="171"/>
      <c r="J464" s="20"/>
      <c r="K464" s="20">
        <v>0</v>
      </c>
      <c r="L464" s="31" t="s">
        <v>180</v>
      </c>
      <c r="M464" s="52">
        <v>80</v>
      </c>
      <c r="N464" s="33" t="s">
        <v>24</v>
      </c>
      <c r="O464" s="33">
        <v>944</v>
      </c>
      <c r="P464" s="34"/>
      <c r="Q4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64" s="16" t="s">
        <v>180</v>
      </c>
      <c r="S464" s="52">
        <v>80</v>
      </c>
      <c r="T464" s="267"/>
    </row>
    <row r="465" spans="1:20" ht="114" x14ac:dyDescent="0.25">
      <c r="A465" s="1"/>
      <c r="B465" s="89"/>
      <c r="C465" s="148">
        <v>92129</v>
      </c>
      <c r="D465" s="157" t="s">
        <v>343</v>
      </c>
      <c r="E465" s="140"/>
      <c r="F465" s="140" t="s">
        <v>22</v>
      </c>
      <c r="G465" s="141">
        <v>608.1</v>
      </c>
      <c r="H465" s="269">
        <v>7024771</v>
      </c>
      <c r="I465" s="171"/>
      <c r="J465" s="20"/>
      <c r="K465" s="20">
        <v>0</v>
      </c>
      <c r="L465" s="31" t="s">
        <v>180</v>
      </c>
      <c r="M465" s="52">
        <v>90</v>
      </c>
      <c r="N465" s="33" t="s">
        <v>24</v>
      </c>
      <c r="O465" s="33">
        <v>944</v>
      </c>
      <c r="P465" s="34"/>
      <c r="Q4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65" s="16" t="s">
        <v>180</v>
      </c>
      <c r="S465" s="52">
        <v>90</v>
      </c>
      <c r="T465" s="267"/>
    </row>
    <row r="466" spans="1:20" ht="15" customHeight="1" x14ac:dyDescent="0.25">
      <c r="A466" s="1"/>
      <c r="B466" s="5"/>
      <c r="C466" s="516" t="s">
        <v>344</v>
      </c>
      <c r="D466" s="517"/>
      <c r="E466" s="517"/>
      <c r="F466" s="517"/>
      <c r="G466" s="517"/>
      <c r="H466" s="518"/>
      <c r="I466" s="171"/>
      <c r="J466" s="101"/>
      <c r="K466" s="20">
        <v>0</v>
      </c>
      <c r="L466" s="31"/>
      <c r="M466" s="32" t="s">
        <v>46</v>
      </c>
      <c r="N466" s="33" t="s">
        <v>46</v>
      </c>
      <c r="O466" s="33"/>
      <c r="P466" s="34"/>
      <c r="Q466" s="108"/>
      <c r="R466" s="4"/>
      <c r="S466" s="38"/>
      <c r="T466" s="267"/>
    </row>
    <row r="467" spans="1:20" ht="15.75" thickBot="1" x14ac:dyDescent="0.3">
      <c r="A467" s="1"/>
      <c r="B467" s="59" t="s">
        <v>1</v>
      </c>
      <c r="C467" s="194" t="s">
        <v>1</v>
      </c>
      <c r="D467" s="194" t="s">
        <v>2</v>
      </c>
      <c r="E467" s="194" t="s">
        <v>3</v>
      </c>
      <c r="F467" s="194" t="s">
        <v>4</v>
      </c>
      <c r="G467" s="156" t="s">
        <v>5</v>
      </c>
      <c r="H467" s="269"/>
      <c r="I467" s="172"/>
      <c r="J467" s="254"/>
      <c r="K467" s="20">
        <v>0</v>
      </c>
      <c r="L467" s="31"/>
      <c r="M467" s="32" t="s">
        <v>46</v>
      </c>
      <c r="N467" s="33" t="s">
        <v>46</v>
      </c>
      <c r="O467" s="33"/>
      <c r="P467" s="34"/>
      <c r="Q467" s="108"/>
      <c r="R467" s="4"/>
      <c r="S467" s="38"/>
      <c r="T467" s="267"/>
    </row>
    <row r="468" spans="1:20" ht="14.25" customHeight="1" x14ac:dyDescent="0.25">
      <c r="A468" s="29"/>
      <c r="B468" s="78">
        <v>3040</v>
      </c>
      <c r="C468" s="519">
        <v>3040</v>
      </c>
      <c r="D468" s="527" t="s">
        <v>345</v>
      </c>
      <c r="E468" s="161">
        <v>1</v>
      </c>
      <c r="F468" s="161" t="s">
        <v>346</v>
      </c>
      <c r="G468" s="162">
        <v>212.27</v>
      </c>
      <c r="H468" s="269">
        <v>2452143</v>
      </c>
      <c r="I468" s="175"/>
      <c r="J468" s="102"/>
      <c r="K468" s="20">
        <v>0</v>
      </c>
      <c r="L468" s="51" t="s">
        <v>318</v>
      </c>
      <c r="M468" s="32">
        <v>100</v>
      </c>
      <c r="N468" s="33" t="s">
        <v>24</v>
      </c>
      <c r="O468" s="66" t="s">
        <v>347</v>
      </c>
      <c r="P468" s="34"/>
      <c r="Q4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68" s="25" t="s">
        <v>318</v>
      </c>
      <c r="S468" s="32">
        <v>100</v>
      </c>
      <c r="T468" s="267"/>
    </row>
    <row r="469" spans="1:20" ht="14.25" customHeight="1" x14ac:dyDescent="0.25">
      <c r="A469" s="29">
        <v>3041</v>
      </c>
      <c r="B469" s="78"/>
      <c r="C469" s="523"/>
      <c r="D469" s="528"/>
      <c r="E469" s="140">
        <v>2</v>
      </c>
      <c r="F469" s="140" t="s">
        <v>348</v>
      </c>
      <c r="G469" s="141">
        <v>297.14</v>
      </c>
      <c r="H469" s="269">
        <v>3432561</v>
      </c>
      <c r="I469" s="171">
        <f>+G469-G468</f>
        <v>84.869999999999976</v>
      </c>
      <c r="J469" s="264">
        <v>84.869999999999976</v>
      </c>
      <c r="K469" s="268">
        <v>980418</v>
      </c>
      <c r="L469" s="51" t="s">
        <v>318</v>
      </c>
      <c r="M469" s="32">
        <v>100</v>
      </c>
      <c r="N469" s="33" t="s">
        <v>24</v>
      </c>
      <c r="O469" s="66" t="s">
        <v>347</v>
      </c>
      <c r="P469" s="34"/>
      <c r="Q4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69" s="4"/>
      <c r="S469" s="38"/>
      <c r="T469" s="267"/>
    </row>
    <row r="470" spans="1:20" ht="14.25" customHeight="1" x14ac:dyDescent="0.25">
      <c r="A470" s="29">
        <v>3042</v>
      </c>
      <c r="B470" s="78"/>
      <c r="C470" s="523"/>
      <c r="D470" s="528"/>
      <c r="E470" s="140">
        <v>3</v>
      </c>
      <c r="F470" s="140" t="s">
        <v>349</v>
      </c>
      <c r="G470" s="141">
        <v>382.01</v>
      </c>
      <c r="H470" s="269">
        <v>4412980</v>
      </c>
      <c r="I470" s="171">
        <f>+G470-G469</f>
        <v>84.87</v>
      </c>
      <c r="K470" s="20">
        <v>0</v>
      </c>
      <c r="L470" s="51" t="s">
        <v>318</v>
      </c>
      <c r="M470" s="32">
        <v>100</v>
      </c>
      <c r="N470" s="33" t="s">
        <v>24</v>
      </c>
      <c r="O470" s="66" t="s">
        <v>347</v>
      </c>
      <c r="P470" s="34"/>
      <c r="Q4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70" s="4"/>
      <c r="S470" s="38"/>
      <c r="T470" s="267"/>
    </row>
    <row r="471" spans="1:20" ht="14.25" customHeight="1" x14ac:dyDescent="0.25">
      <c r="A471" s="29">
        <v>3043</v>
      </c>
      <c r="B471" s="78"/>
      <c r="C471" s="523"/>
      <c r="D471" s="528"/>
      <c r="E471" s="140">
        <v>4</v>
      </c>
      <c r="F471" s="140" t="s">
        <v>350</v>
      </c>
      <c r="G471" s="141">
        <v>466.87</v>
      </c>
      <c r="H471" s="269">
        <v>5393282</v>
      </c>
      <c r="I471" s="171">
        <f t="shared" ref="I471:I482" si="0">+G471-G470</f>
        <v>84.860000000000014</v>
      </c>
      <c r="J471" s="103"/>
      <c r="K471" s="20">
        <v>0</v>
      </c>
      <c r="L471" s="51" t="s">
        <v>318</v>
      </c>
      <c r="M471" s="32">
        <v>100</v>
      </c>
      <c r="N471" s="33" t="s">
        <v>24</v>
      </c>
      <c r="O471" s="66" t="s">
        <v>347</v>
      </c>
      <c r="P471" s="34"/>
      <c r="Q4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71" s="4"/>
      <c r="S471" s="38"/>
      <c r="T471" s="267"/>
    </row>
    <row r="472" spans="1:20" ht="14.25" customHeight="1" x14ac:dyDescent="0.25">
      <c r="A472" s="29">
        <v>3044</v>
      </c>
      <c r="B472" s="78"/>
      <c r="C472" s="523"/>
      <c r="D472" s="528"/>
      <c r="E472" s="140">
        <v>5</v>
      </c>
      <c r="F472" s="140" t="s">
        <v>351</v>
      </c>
      <c r="G472" s="141">
        <v>551.74</v>
      </c>
      <c r="H472" s="269">
        <v>6373700</v>
      </c>
      <c r="I472" s="171">
        <f t="shared" si="0"/>
        <v>84.87</v>
      </c>
      <c r="J472" s="102"/>
      <c r="K472" s="20">
        <v>0</v>
      </c>
      <c r="L472" s="51" t="s">
        <v>318</v>
      </c>
      <c r="M472" s="32">
        <v>100</v>
      </c>
      <c r="N472" s="33" t="s">
        <v>24</v>
      </c>
      <c r="O472" s="66" t="s">
        <v>347</v>
      </c>
      <c r="P472" s="34"/>
      <c r="Q4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72" s="4"/>
      <c r="S472" s="38"/>
      <c r="T472" s="267"/>
    </row>
    <row r="473" spans="1:20" ht="14.25" customHeight="1" x14ac:dyDescent="0.25">
      <c r="A473" s="29">
        <v>3045</v>
      </c>
      <c r="B473" s="78"/>
      <c r="C473" s="523"/>
      <c r="D473" s="528"/>
      <c r="E473" s="140">
        <v>6</v>
      </c>
      <c r="F473" s="140" t="s">
        <v>352</v>
      </c>
      <c r="G473" s="141">
        <v>636.61</v>
      </c>
      <c r="H473" s="269">
        <v>7354119</v>
      </c>
      <c r="I473" s="171">
        <f t="shared" si="0"/>
        <v>84.87</v>
      </c>
      <c r="J473" s="102"/>
      <c r="K473" s="20">
        <v>0</v>
      </c>
      <c r="L473" s="51" t="s">
        <v>318</v>
      </c>
      <c r="M473" s="32">
        <v>100</v>
      </c>
      <c r="N473" s="33" t="s">
        <v>24</v>
      </c>
      <c r="O473" s="66" t="s">
        <v>347</v>
      </c>
      <c r="P473" s="34"/>
      <c r="Q4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73" s="4"/>
      <c r="S473" s="38"/>
      <c r="T473" s="267"/>
    </row>
    <row r="474" spans="1:20" ht="14.25" customHeight="1" x14ac:dyDescent="0.25">
      <c r="A474" s="29">
        <v>3046</v>
      </c>
      <c r="B474" s="78"/>
      <c r="C474" s="523"/>
      <c r="D474" s="528"/>
      <c r="E474" s="140">
        <v>7</v>
      </c>
      <c r="F474" s="140" t="s">
        <v>353</v>
      </c>
      <c r="G474" s="141">
        <v>721.47</v>
      </c>
      <c r="H474" s="269">
        <v>8334421</v>
      </c>
      <c r="I474" s="171">
        <f t="shared" si="0"/>
        <v>84.860000000000014</v>
      </c>
      <c r="J474" s="102"/>
      <c r="K474" s="20">
        <v>0</v>
      </c>
      <c r="L474" s="51" t="s">
        <v>318</v>
      </c>
      <c r="M474" s="32">
        <v>100</v>
      </c>
      <c r="N474" s="33" t="s">
        <v>24</v>
      </c>
      <c r="O474" s="66" t="s">
        <v>347</v>
      </c>
      <c r="P474" s="34"/>
      <c r="Q4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74" s="4"/>
      <c r="S474" s="38"/>
      <c r="T474" s="267"/>
    </row>
    <row r="475" spans="1:20" ht="14.25" customHeight="1" x14ac:dyDescent="0.25">
      <c r="A475" s="29">
        <v>3047</v>
      </c>
      <c r="B475" s="78"/>
      <c r="C475" s="523"/>
      <c r="D475" s="528"/>
      <c r="E475" s="140">
        <v>8</v>
      </c>
      <c r="F475" s="140" t="s">
        <v>354</v>
      </c>
      <c r="G475" s="141">
        <v>806.34</v>
      </c>
      <c r="H475" s="269">
        <v>9314840</v>
      </c>
      <c r="I475" s="171">
        <f t="shared" si="0"/>
        <v>84.87</v>
      </c>
      <c r="J475" s="102"/>
      <c r="K475" s="20">
        <v>0</v>
      </c>
      <c r="L475" s="51" t="s">
        <v>318</v>
      </c>
      <c r="M475" s="32">
        <v>100</v>
      </c>
      <c r="N475" s="33" t="s">
        <v>24</v>
      </c>
      <c r="O475" s="66" t="s">
        <v>347</v>
      </c>
      <c r="P475" s="34"/>
      <c r="Q4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75" s="4"/>
      <c r="S475" s="38"/>
      <c r="T475" s="267"/>
    </row>
    <row r="476" spans="1:20" ht="14.25" customHeight="1" x14ac:dyDescent="0.25">
      <c r="A476" s="29">
        <v>3048</v>
      </c>
      <c r="B476" s="78"/>
      <c r="C476" s="523"/>
      <c r="D476" s="528"/>
      <c r="E476" s="140">
        <v>9</v>
      </c>
      <c r="F476" s="140" t="s">
        <v>355</v>
      </c>
      <c r="G476" s="141">
        <v>891.21</v>
      </c>
      <c r="H476" s="269">
        <v>10295258</v>
      </c>
      <c r="I476" s="171">
        <f t="shared" si="0"/>
        <v>84.87</v>
      </c>
      <c r="J476" s="102"/>
      <c r="K476" s="20">
        <v>0</v>
      </c>
      <c r="L476" s="51" t="s">
        <v>318</v>
      </c>
      <c r="M476" s="32">
        <v>100</v>
      </c>
      <c r="N476" s="33" t="s">
        <v>24</v>
      </c>
      <c r="O476" s="66" t="s">
        <v>347</v>
      </c>
      <c r="P476" s="34"/>
      <c r="Q4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76" s="4"/>
      <c r="S476" s="38"/>
      <c r="T476" s="267"/>
    </row>
    <row r="477" spans="1:20" ht="14.25" customHeight="1" x14ac:dyDescent="0.25">
      <c r="A477" s="29">
        <v>3049</v>
      </c>
      <c r="B477" s="78"/>
      <c r="C477" s="523"/>
      <c r="D477" s="528"/>
      <c r="E477" s="140">
        <v>10</v>
      </c>
      <c r="F477" s="140" t="s">
        <v>356</v>
      </c>
      <c r="G477" s="141">
        <v>976.07</v>
      </c>
      <c r="H477" s="269">
        <v>11275561</v>
      </c>
      <c r="I477" s="171">
        <f t="shared" si="0"/>
        <v>84.860000000000014</v>
      </c>
      <c r="J477" s="102"/>
      <c r="K477" s="20">
        <v>0</v>
      </c>
      <c r="L477" s="51" t="s">
        <v>318</v>
      </c>
      <c r="M477" s="32">
        <v>100</v>
      </c>
      <c r="N477" s="33" t="s">
        <v>24</v>
      </c>
      <c r="O477" s="66" t="s">
        <v>347</v>
      </c>
      <c r="P477" s="34"/>
      <c r="Q4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77" s="4"/>
      <c r="S477" s="38"/>
      <c r="T477" s="267"/>
    </row>
    <row r="478" spans="1:20" ht="14.25" customHeight="1" x14ac:dyDescent="0.25">
      <c r="A478" s="29">
        <v>3050</v>
      </c>
      <c r="B478" s="78"/>
      <c r="C478" s="523"/>
      <c r="D478" s="528"/>
      <c r="E478" s="140">
        <v>11</v>
      </c>
      <c r="F478" s="140" t="s">
        <v>357</v>
      </c>
      <c r="G478" s="141">
        <v>1060.94</v>
      </c>
      <c r="H478" s="269">
        <v>12255979</v>
      </c>
      <c r="I478" s="171">
        <f t="shared" si="0"/>
        <v>84.87</v>
      </c>
      <c r="J478" s="102"/>
      <c r="K478" s="20">
        <v>0</v>
      </c>
      <c r="L478" s="51" t="s">
        <v>318</v>
      </c>
      <c r="M478" s="32">
        <v>100</v>
      </c>
      <c r="N478" s="33" t="s">
        <v>24</v>
      </c>
      <c r="O478" s="66" t="s">
        <v>347</v>
      </c>
      <c r="P478" s="34"/>
      <c r="Q4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78" s="4"/>
      <c r="S478" s="38"/>
      <c r="T478" s="267"/>
    </row>
    <row r="479" spans="1:20" ht="14.25" customHeight="1" x14ac:dyDescent="0.25">
      <c r="A479" s="29">
        <v>3051</v>
      </c>
      <c r="B479" s="78"/>
      <c r="C479" s="523"/>
      <c r="D479" s="528"/>
      <c r="E479" s="140">
        <v>12</v>
      </c>
      <c r="F479" s="140" t="s">
        <v>358</v>
      </c>
      <c r="G479" s="141">
        <v>1145.81</v>
      </c>
      <c r="H479" s="269">
        <v>13236397</v>
      </c>
      <c r="I479" s="171">
        <f t="shared" si="0"/>
        <v>84.869999999999891</v>
      </c>
      <c r="J479" s="102"/>
      <c r="K479" s="20">
        <v>0</v>
      </c>
      <c r="L479" s="51" t="s">
        <v>318</v>
      </c>
      <c r="M479" s="32">
        <v>100</v>
      </c>
      <c r="N479" s="33" t="s">
        <v>24</v>
      </c>
      <c r="O479" s="66" t="s">
        <v>347</v>
      </c>
      <c r="P479" s="34"/>
      <c r="Q4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79" s="4"/>
      <c r="S479" s="38"/>
      <c r="T479" s="267"/>
    </row>
    <row r="480" spans="1:20" ht="14.25" customHeight="1" x14ac:dyDescent="0.25">
      <c r="A480" s="29">
        <v>3052</v>
      </c>
      <c r="B480" s="78"/>
      <c r="C480" s="523"/>
      <c r="D480" s="528"/>
      <c r="E480" s="140">
        <v>13</v>
      </c>
      <c r="F480" s="140" t="s">
        <v>359</v>
      </c>
      <c r="G480" s="141">
        <v>1230.6699999999998</v>
      </c>
      <c r="H480" s="269">
        <v>14216700</v>
      </c>
      <c r="I480" s="171">
        <f t="shared" si="0"/>
        <v>84.8599999999999</v>
      </c>
      <c r="J480" s="102"/>
      <c r="K480" s="20">
        <v>0</v>
      </c>
      <c r="L480" s="51" t="s">
        <v>318</v>
      </c>
      <c r="M480" s="32">
        <v>100</v>
      </c>
      <c r="N480" s="33" t="s">
        <v>24</v>
      </c>
      <c r="O480" s="66" t="s">
        <v>347</v>
      </c>
      <c r="P480" s="34"/>
      <c r="Q4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80" s="4"/>
      <c r="S480" s="38"/>
      <c r="T480" s="267"/>
    </row>
    <row r="481" spans="1:20" ht="14.25" customHeight="1" x14ac:dyDescent="0.25">
      <c r="A481" s="29">
        <v>3053</v>
      </c>
      <c r="B481" s="78"/>
      <c r="C481" s="523"/>
      <c r="D481" s="528"/>
      <c r="E481" s="140">
        <v>14</v>
      </c>
      <c r="F481" s="140" t="s">
        <v>360</v>
      </c>
      <c r="G481" s="141">
        <v>1315.54</v>
      </c>
      <c r="H481" s="269">
        <v>15197118</v>
      </c>
      <c r="I481" s="171">
        <f t="shared" si="0"/>
        <v>84.870000000000118</v>
      </c>
      <c r="J481" s="102"/>
      <c r="K481" s="20">
        <v>0</v>
      </c>
      <c r="L481" s="51" t="s">
        <v>318</v>
      </c>
      <c r="M481" s="32">
        <v>100</v>
      </c>
      <c r="N481" s="33" t="s">
        <v>24</v>
      </c>
      <c r="O481" s="66" t="s">
        <v>347</v>
      </c>
      <c r="P481" s="34"/>
      <c r="Q4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81" s="4"/>
      <c r="S481" s="38"/>
      <c r="T481" s="267"/>
    </row>
    <row r="482" spans="1:20" ht="14.25" customHeight="1" thickBot="1" x14ac:dyDescent="0.3">
      <c r="A482" s="29">
        <v>3054</v>
      </c>
      <c r="B482" s="78"/>
      <c r="C482" s="520"/>
      <c r="D482" s="529"/>
      <c r="E482" s="163">
        <v>15</v>
      </c>
      <c r="F482" s="163" t="s">
        <v>361</v>
      </c>
      <c r="G482" s="164">
        <v>1400.4099999999999</v>
      </c>
      <c r="H482" s="269">
        <v>16177536</v>
      </c>
      <c r="I482" s="171">
        <f t="shared" si="0"/>
        <v>84.869999999999891</v>
      </c>
      <c r="J482" s="102"/>
      <c r="K482" s="20">
        <v>0</v>
      </c>
      <c r="L482" s="51" t="s">
        <v>318</v>
      </c>
      <c r="M482" s="32">
        <v>100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82" s="4"/>
      <c r="S482" s="38"/>
      <c r="T482" s="267"/>
    </row>
    <row r="483" spans="1:20" ht="12" customHeight="1" x14ac:dyDescent="0.25">
      <c r="A483" s="29"/>
      <c r="B483" s="78"/>
      <c r="C483" s="576">
        <v>90049</v>
      </c>
      <c r="D483" s="527" t="s">
        <v>362</v>
      </c>
      <c r="E483" s="161">
        <v>1</v>
      </c>
      <c r="F483" s="161" t="s">
        <v>346</v>
      </c>
      <c r="G483" s="162">
        <v>0</v>
      </c>
      <c r="H483" s="269">
        <v>0</v>
      </c>
      <c r="I483" s="175"/>
      <c r="J483" s="30"/>
      <c r="K483" s="20">
        <v>0</v>
      </c>
      <c r="L483" s="51" t="s">
        <v>318</v>
      </c>
      <c r="M483" s="52">
        <v>0</v>
      </c>
      <c r="N483" s="33" t="s">
        <v>24</v>
      </c>
      <c r="O483" s="66" t="s">
        <v>347</v>
      </c>
      <c r="P483" s="34"/>
      <c r="Q4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83" s="25" t="s">
        <v>318</v>
      </c>
      <c r="S483" s="52">
        <v>0</v>
      </c>
      <c r="T483" s="267"/>
    </row>
    <row r="484" spans="1:20" ht="12" customHeight="1" x14ac:dyDescent="0.25">
      <c r="A484" s="29">
        <v>90050</v>
      </c>
      <c r="B484" s="78"/>
      <c r="C484" s="577"/>
      <c r="D484" s="528"/>
      <c r="E484" s="140">
        <v>2</v>
      </c>
      <c r="F484" s="140" t="s">
        <v>348</v>
      </c>
      <c r="G484" s="141">
        <v>0</v>
      </c>
      <c r="H484" s="269">
        <v>0</v>
      </c>
      <c r="I484" s="176"/>
      <c r="J484" s="30"/>
      <c r="K484" s="20">
        <v>0</v>
      </c>
      <c r="L484" s="51" t="s">
        <v>318</v>
      </c>
      <c r="M484" s="52">
        <v>0</v>
      </c>
      <c r="N484" s="33" t="s">
        <v>24</v>
      </c>
      <c r="O484" s="66" t="s">
        <v>347</v>
      </c>
      <c r="P484" s="34"/>
      <c r="Q484" s="108"/>
      <c r="R484" s="4"/>
      <c r="S484" s="38"/>
      <c r="T484" s="267"/>
    </row>
    <row r="485" spans="1:20" ht="12" customHeight="1" x14ac:dyDescent="0.25">
      <c r="A485" s="29">
        <v>90051</v>
      </c>
      <c r="B485" s="78"/>
      <c r="C485" s="577"/>
      <c r="D485" s="528"/>
      <c r="E485" s="140">
        <v>3</v>
      </c>
      <c r="F485" s="140" t="s">
        <v>349</v>
      </c>
      <c r="G485" s="141">
        <v>0</v>
      </c>
      <c r="H485" s="269">
        <v>0</v>
      </c>
      <c r="I485" s="176"/>
      <c r="J485" s="30"/>
      <c r="K485" s="20">
        <v>0</v>
      </c>
      <c r="L485" s="51" t="s">
        <v>318</v>
      </c>
      <c r="M485" s="52">
        <v>0</v>
      </c>
      <c r="N485" s="33" t="s">
        <v>24</v>
      </c>
      <c r="O485" s="66" t="s">
        <v>347</v>
      </c>
      <c r="P485" s="34"/>
      <c r="Q485" s="108"/>
      <c r="R485" s="4"/>
      <c r="S485" s="38"/>
      <c r="T485" s="267"/>
    </row>
    <row r="486" spans="1:20" ht="12" customHeight="1" x14ac:dyDescent="0.25">
      <c r="A486" s="29">
        <v>90052</v>
      </c>
      <c r="B486" s="78"/>
      <c r="C486" s="577"/>
      <c r="D486" s="528"/>
      <c r="E486" s="140">
        <v>4</v>
      </c>
      <c r="F486" s="140" t="s">
        <v>350</v>
      </c>
      <c r="G486" s="141">
        <v>0</v>
      </c>
      <c r="H486" s="269">
        <v>0</v>
      </c>
      <c r="I486" s="176"/>
      <c r="J486" s="30"/>
      <c r="K486" s="20">
        <v>0</v>
      </c>
      <c r="L486" s="51" t="s">
        <v>318</v>
      </c>
      <c r="M486" s="52">
        <v>0</v>
      </c>
      <c r="N486" s="33" t="s">
        <v>24</v>
      </c>
      <c r="O486" s="66" t="s">
        <v>347</v>
      </c>
      <c r="P486" s="34"/>
      <c r="Q486" s="108"/>
      <c r="R486" s="4"/>
      <c r="S486" s="38"/>
      <c r="T486" s="267"/>
    </row>
    <row r="487" spans="1:20" ht="12" customHeight="1" x14ac:dyDescent="0.25">
      <c r="A487" s="29">
        <v>90053</v>
      </c>
      <c r="B487" s="78"/>
      <c r="C487" s="577"/>
      <c r="D487" s="528"/>
      <c r="E487" s="140">
        <v>5</v>
      </c>
      <c r="F487" s="140" t="s">
        <v>351</v>
      </c>
      <c r="G487" s="141">
        <v>0</v>
      </c>
      <c r="H487" s="269">
        <v>0</v>
      </c>
      <c r="I487" s="176"/>
      <c r="J487" s="30"/>
      <c r="K487" s="20">
        <v>0</v>
      </c>
      <c r="L487" s="51" t="s">
        <v>318</v>
      </c>
      <c r="M487" s="52">
        <v>0</v>
      </c>
      <c r="N487" s="33" t="s">
        <v>24</v>
      </c>
      <c r="O487" s="66" t="s">
        <v>347</v>
      </c>
      <c r="P487" s="34"/>
      <c r="Q487" s="108"/>
      <c r="R487" s="4"/>
      <c r="S487" s="38"/>
      <c r="T487" s="267"/>
    </row>
    <row r="488" spans="1:20" ht="12" customHeight="1" x14ac:dyDescent="0.25">
      <c r="A488" s="29">
        <v>90054</v>
      </c>
      <c r="B488" s="78"/>
      <c r="C488" s="577"/>
      <c r="D488" s="528"/>
      <c r="E488" s="140">
        <v>6</v>
      </c>
      <c r="F488" s="140" t="s">
        <v>352</v>
      </c>
      <c r="G488" s="141">
        <v>0</v>
      </c>
      <c r="H488" s="269">
        <v>0</v>
      </c>
      <c r="I488" s="176"/>
      <c r="J488" s="30"/>
      <c r="K488" s="20">
        <v>0</v>
      </c>
      <c r="L488" s="51" t="s">
        <v>318</v>
      </c>
      <c r="M488" s="52">
        <v>0</v>
      </c>
      <c r="N488" s="33" t="s">
        <v>24</v>
      </c>
      <c r="O488" s="66" t="s">
        <v>347</v>
      </c>
      <c r="P488" s="34"/>
      <c r="Q488" s="108"/>
      <c r="R488" s="4"/>
      <c r="S488" s="38"/>
      <c r="T488" s="267"/>
    </row>
    <row r="489" spans="1:20" ht="12" customHeight="1" x14ac:dyDescent="0.25">
      <c r="A489" s="29">
        <v>90055</v>
      </c>
      <c r="B489" s="78"/>
      <c r="C489" s="577"/>
      <c r="D489" s="528"/>
      <c r="E489" s="140">
        <v>7</v>
      </c>
      <c r="F489" s="140" t="s">
        <v>353</v>
      </c>
      <c r="G489" s="141">
        <v>0</v>
      </c>
      <c r="H489" s="269">
        <v>0</v>
      </c>
      <c r="I489" s="176"/>
      <c r="J489" s="30"/>
      <c r="K489" s="20">
        <v>0</v>
      </c>
      <c r="L489" s="51" t="s">
        <v>318</v>
      </c>
      <c r="M489" s="52">
        <v>0</v>
      </c>
      <c r="N489" s="33" t="s">
        <v>24</v>
      </c>
      <c r="O489" s="66" t="s">
        <v>347</v>
      </c>
      <c r="P489" s="34"/>
      <c r="Q489" s="108"/>
      <c r="R489" s="4"/>
      <c r="S489" s="38"/>
      <c r="T489" s="267"/>
    </row>
    <row r="490" spans="1:20" ht="12" customHeight="1" x14ac:dyDescent="0.25">
      <c r="A490" s="29">
        <v>90056</v>
      </c>
      <c r="B490" s="78"/>
      <c r="C490" s="577"/>
      <c r="D490" s="528"/>
      <c r="E490" s="140">
        <v>8</v>
      </c>
      <c r="F490" s="140" t="s">
        <v>354</v>
      </c>
      <c r="G490" s="141">
        <v>0</v>
      </c>
      <c r="H490" s="269">
        <v>0</v>
      </c>
      <c r="I490" s="176"/>
      <c r="J490" s="30"/>
      <c r="K490" s="20">
        <v>0</v>
      </c>
      <c r="L490" s="51" t="s">
        <v>318</v>
      </c>
      <c r="M490" s="52">
        <v>0</v>
      </c>
      <c r="N490" s="33" t="s">
        <v>24</v>
      </c>
      <c r="O490" s="66" t="s">
        <v>347</v>
      </c>
      <c r="P490" s="34"/>
      <c r="Q490" s="108"/>
      <c r="R490" s="4"/>
      <c r="S490" s="38"/>
      <c r="T490" s="267"/>
    </row>
    <row r="491" spans="1:20" ht="12" customHeight="1" x14ac:dyDescent="0.25">
      <c r="A491" s="29">
        <v>90057</v>
      </c>
      <c r="B491" s="78"/>
      <c r="C491" s="577"/>
      <c r="D491" s="528"/>
      <c r="E491" s="140">
        <v>9</v>
      </c>
      <c r="F491" s="140" t="s">
        <v>355</v>
      </c>
      <c r="G491" s="141">
        <v>0</v>
      </c>
      <c r="H491" s="269">
        <v>0</v>
      </c>
      <c r="I491" s="176"/>
      <c r="J491" s="30"/>
      <c r="K491" s="20">
        <v>0</v>
      </c>
      <c r="L491" s="51" t="s">
        <v>318</v>
      </c>
      <c r="M491" s="52">
        <v>0</v>
      </c>
      <c r="N491" s="33" t="s">
        <v>24</v>
      </c>
      <c r="O491" s="66" t="s">
        <v>347</v>
      </c>
      <c r="P491" s="34"/>
      <c r="Q491" s="108"/>
      <c r="R491" s="4"/>
      <c r="S491" s="38"/>
      <c r="T491" s="267"/>
    </row>
    <row r="492" spans="1:20" ht="12" customHeight="1" x14ac:dyDescent="0.25">
      <c r="A492" s="29">
        <v>90058</v>
      </c>
      <c r="B492" s="78"/>
      <c r="C492" s="577"/>
      <c r="D492" s="528"/>
      <c r="E492" s="140">
        <v>10</v>
      </c>
      <c r="F492" s="140" t="s">
        <v>356</v>
      </c>
      <c r="G492" s="141">
        <v>0</v>
      </c>
      <c r="H492" s="269">
        <v>0</v>
      </c>
      <c r="I492" s="176"/>
      <c r="J492" s="30"/>
      <c r="K492" s="20">
        <v>0</v>
      </c>
      <c r="L492" s="51" t="s">
        <v>318</v>
      </c>
      <c r="M492" s="52">
        <v>0</v>
      </c>
      <c r="N492" s="33" t="s">
        <v>24</v>
      </c>
      <c r="O492" s="66" t="s">
        <v>347</v>
      </c>
      <c r="P492" s="34"/>
      <c r="Q492" s="108"/>
      <c r="R492" s="4"/>
      <c r="S492" s="38"/>
      <c r="T492" s="267"/>
    </row>
    <row r="493" spans="1:20" ht="12" customHeight="1" x14ac:dyDescent="0.25">
      <c r="A493" s="29">
        <v>90059</v>
      </c>
      <c r="B493" s="78"/>
      <c r="C493" s="577"/>
      <c r="D493" s="528"/>
      <c r="E493" s="140">
        <v>11</v>
      </c>
      <c r="F493" s="140" t="s">
        <v>357</v>
      </c>
      <c r="G493" s="141">
        <v>0</v>
      </c>
      <c r="H493" s="269">
        <v>0</v>
      </c>
      <c r="I493" s="176"/>
      <c r="J493" s="30"/>
      <c r="K493" s="20">
        <v>0</v>
      </c>
      <c r="L493" s="51" t="s">
        <v>318</v>
      </c>
      <c r="M493" s="52">
        <v>0</v>
      </c>
      <c r="N493" s="33" t="s">
        <v>24</v>
      </c>
      <c r="O493" s="66" t="s">
        <v>347</v>
      </c>
      <c r="P493" s="34"/>
      <c r="Q493" s="108"/>
      <c r="R493" s="4"/>
      <c r="S493" s="38"/>
      <c r="T493" s="267"/>
    </row>
    <row r="494" spans="1:20" ht="12" customHeight="1" x14ac:dyDescent="0.25">
      <c r="A494" s="29">
        <v>90060</v>
      </c>
      <c r="B494" s="78"/>
      <c r="C494" s="577"/>
      <c r="D494" s="528"/>
      <c r="E494" s="140">
        <v>12</v>
      </c>
      <c r="F494" s="140" t="s">
        <v>358</v>
      </c>
      <c r="G494" s="141">
        <v>0</v>
      </c>
      <c r="H494" s="269">
        <v>0</v>
      </c>
      <c r="I494" s="176"/>
      <c r="J494" s="30"/>
      <c r="K494" s="20">
        <v>0</v>
      </c>
      <c r="L494" s="51" t="s">
        <v>318</v>
      </c>
      <c r="M494" s="52">
        <v>0</v>
      </c>
      <c r="N494" s="33" t="s">
        <v>24</v>
      </c>
      <c r="O494" s="66" t="s">
        <v>347</v>
      </c>
      <c r="P494" s="34"/>
      <c r="Q494" s="108"/>
      <c r="R494" s="4"/>
      <c r="S494" s="38"/>
      <c r="T494" s="267"/>
    </row>
    <row r="495" spans="1:20" ht="12" customHeight="1" x14ac:dyDescent="0.25">
      <c r="A495" s="29">
        <v>90061</v>
      </c>
      <c r="B495" s="78"/>
      <c r="C495" s="577"/>
      <c r="D495" s="528"/>
      <c r="E495" s="140">
        <v>13</v>
      </c>
      <c r="F495" s="140" t="s">
        <v>359</v>
      </c>
      <c r="G495" s="141">
        <v>0</v>
      </c>
      <c r="H495" s="269">
        <v>0</v>
      </c>
      <c r="I495" s="176"/>
      <c r="J495" s="30"/>
      <c r="K495" s="20">
        <v>0</v>
      </c>
      <c r="L495" s="51" t="s">
        <v>318</v>
      </c>
      <c r="M495" s="52">
        <v>0</v>
      </c>
      <c r="N495" s="33" t="s">
        <v>24</v>
      </c>
      <c r="O495" s="66" t="s">
        <v>347</v>
      </c>
      <c r="P495" s="34"/>
      <c r="Q495" s="108"/>
      <c r="R495" s="4"/>
      <c r="S495" s="38"/>
      <c r="T495" s="267"/>
    </row>
    <row r="496" spans="1:20" ht="12" customHeight="1" x14ac:dyDescent="0.25">
      <c r="A496" s="29">
        <v>90062</v>
      </c>
      <c r="B496" s="78"/>
      <c r="C496" s="577"/>
      <c r="D496" s="528"/>
      <c r="E496" s="140">
        <v>14</v>
      </c>
      <c r="F496" s="140" t="s">
        <v>360</v>
      </c>
      <c r="G496" s="141">
        <v>0</v>
      </c>
      <c r="H496" s="269">
        <v>0</v>
      </c>
      <c r="I496" s="176"/>
      <c r="J496" s="30"/>
      <c r="K496" s="20">
        <v>0</v>
      </c>
      <c r="L496" s="51" t="s">
        <v>318</v>
      </c>
      <c r="M496" s="52">
        <v>0</v>
      </c>
      <c r="N496" s="33" t="s">
        <v>24</v>
      </c>
      <c r="O496" s="66" t="s">
        <v>347</v>
      </c>
      <c r="P496" s="34"/>
      <c r="Q496" s="108"/>
      <c r="R496" s="4"/>
      <c r="S496" s="38"/>
      <c r="T496" s="267"/>
    </row>
    <row r="497" spans="1:20" ht="12" customHeight="1" thickBot="1" x14ac:dyDescent="0.3">
      <c r="A497" s="29">
        <v>90063</v>
      </c>
      <c r="B497" s="78"/>
      <c r="C497" s="578"/>
      <c r="D497" s="529"/>
      <c r="E497" s="163">
        <v>15</v>
      </c>
      <c r="F497" s="163" t="s">
        <v>361</v>
      </c>
      <c r="G497" s="164">
        <v>0</v>
      </c>
      <c r="H497" s="269">
        <v>0</v>
      </c>
      <c r="I497" s="177"/>
      <c r="J497" s="30"/>
      <c r="K497" s="20">
        <v>0</v>
      </c>
      <c r="L497" s="51" t="s">
        <v>318</v>
      </c>
      <c r="M497" s="52">
        <v>0</v>
      </c>
      <c r="N497" s="33" t="s">
        <v>24</v>
      </c>
      <c r="O497" s="66" t="s">
        <v>347</v>
      </c>
      <c r="P497" s="34"/>
      <c r="Q497" s="108"/>
      <c r="R497" s="4"/>
      <c r="S497" s="38"/>
      <c r="T497" s="267"/>
    </row>
    <row r="498" spans="1:20" ht="12.75" customHeight="1" x14ac:dyDescent="0.25">
      <c r="A498" s="29"/>
      <c r="B498" s="78"/>
      <c r="C498" s="577">
        <v>91130</v>
      </c>
      <c r="D498" s="609" t="s">
        <v>363</v>
      </c>
      <c r="E498" s="206">
        <v>1</v>
      </c>
      <c r="F498" s="151" t="s">
        <v>346</v>
      </c>
      <c r="G498" s="195">
        <v>84.95</v>
      </c>
      <c r="H498" s="269">
        <v>981342</v>
      </c>
      <c r="I498" s="175"/>
      <c r="J498" s="15"/>
      <c r="K498" s="20">
        <v>0</v>
      </c>
      <c r="L498" s="51" t="s">
        <v>318</v>
      </c>
      <c r="M498" s="52">
        <v>40</v>
      </c>
      <c r="N498" s="33" t="s">
        <v>24</v>
      </c>
      <c r="O498" s="66" t="s">
        <v>347</v>
      </c>
      <c r="P498" s="34"/>
      <c r="Q4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98" s="25" t="s">
        <v>318</v>
      </c>
      <c r="S498" s="52">
        <v>40</v>
      </c>
      <c r="T498" s="267"/>
    </row>
    <row r="499" spans="1:20" ht="12.75" customHeight="1" x14ac:dyDescent="0.25">
      <c r="A499" s="29">
        <v>91133</v>
      </c>
      <c r="B499" s="78"/>
      <c r="C499" s="577"/>
      <c r="D499" s="609"/>
      <c r="E499" s="207">
        <v>2</v>
      </c>
      <c r="F499" s="140" t="s">
        <v>348</v>
      </c>
      <c r="G499" s="141">
        <v>118.88</v>
      </c>
      <c r="H499" s="269">
        <v>1373302</v>
      </c>
      <c r="I499" s="184">
        <f t="shared" ref="I499:I512" si="1">+G499-G498</f>
        <v>33.929999999999993</v>
      </c>
      <c r="J499" s="264">
        <v>33.929999999999993</v>
      </c>
      <c r="K499" s="268">
        <v>391959</v>
      </c>
      <c r="L499" s="51" t="s">
        <v>318</v>
      </c>
      <c r="M499" s="52">
        <v>40</v>
      </c>
      <c r="N499" s="33" t="s">
        <v>24</v>
      </c>
      <c r="O499" s="66" t="s">
        <v>347</v>
      </c>
      <c r="P499" s="34"/>
      <c r="Q499" s="108"/>
      <c r="R499" s="4"/>
      <c r="S499" s="38"/>
      <c r="T499" s="267"/>
    </row>
    <row r="500" spans="1:20" ht="12.75" customHeight="1" x14ac:dyDescent="0.25">
      <c r="A500" s="29">
        <v>91136</v>
      </c>
      <c r="B500" s="78"/>
      <c r="C500" s="577"/>
      <c r="D500" s="609"/>
      <c r="E500" s="207">
        <v>3</v>
      </c>
      <c r="F500" s="140" t="s">
        <v>349</v>
      </c>
      <c r="G500" s="141">
        <v>152.81</v>
      </c>
      <c r="H500" s="269">
        <v>1765261</v>
      </c>
      <c r="I500" s="184">
        <f t="shared" si="1"/>
        <v>33.930000000000007</v>
      </c>
      <c r="J500" s="15"/>
      <c r="K500" s="20">
        <v>0</v>
      </c>
      <c r="L500" s="51" t="s">
        <v>318</v>
      </c>
      <c r="M500" s="52">
        <v>40</v>
      </c>
      <c r="N500" s="33" t="s">
        <v>24</v>
      </c>
      <c r="O500" s="66" t="s">
        <v>347</v>
      </c>
      <c r="P500" s="34"/>
      <c r="Q500" s="108"/>
      <c r="R500" s="4"/>
      <c r="S500" s="38"/>
      <c r="T500" s="267"/>
    </row>
    <row r="501" spans="1:20" ht="12.75" customHeight="1" x14ac:dyDescent="0.25">
      <c r="A501" s="29">
        <v>91139</v>
      </c>
      <c r="B501" s="78"/>
      <c r="C501" s="577"/>
      <c r="D501" s="609"/>
      <c r="E501" s="207">
        <v>4</v>
      </c>
      <c r="F501" s="140" t="s">
        <v>350</v>
      </c>
      <c r="G501" s="141">
        <v>186.74</v>
      </c>
      <c r="H501" s="269">
        <v>2157220</v>
      </c>
      <c r="I501" s="184">
        <f t="shared" si="1"/>
        <v>33.930000000000007</v>
      </c>
      <c r="J501" s="15"/>
      <c r="K501" s="20">
        <v>0</v>
      </c>
      <c r="L501" s="51" t="s">
        <v>318</v>
      </c>
      <c r="M501" s="52">
        <v>40</v>
      </c>
      <c r="N501" s="33" t="s">
        <v>24</v>
      </c>
      <c r="O501" s="66" t="s">
        <v>347</v>
      </c>
      <c r="P501" s="34"/>
      <c r="Q501" s="108"/>
      <c r="R501" s="4"/>
      <c r="S501" s="38"/>
      <c r="T501" s="267"/>
    </row>
    <row r="502" spans="1:20" ht="12.75" customHeight="1" x14ac:dyDescent="0.25">
      <c r="A502" s="29">
        <v>91142</v>
      </c>
      <c r="B502" s="78"/>
      <c r="C502" s="577"/>
      <c r="D502" s="609"/>
      <c r="E502" s="207">
        <v>5</v>
      </c>
      <c r="F502" s="140" t="s">
        <v>351</v>
      </c>
      <c r="G502" s="141">
        <v>220.67</v>
      </c>
      <c r="H502" s="269">
        <v>2549180</v>
      </c>
      <c r="I502" s="184">
        <f t="shared" si="1"/>
        <v>33.929999999999978</v>
      </c>
      <c r="J502" s="91"/>
      <c r="K502" s="20">
        <v>0</v>
      </c>
      <c r="L502" s="51" t="s">
        <v>318</v>
      </c>
      <c r="M502" s="52">
        <v>40</v>
      </c>
      <c r="N502" s="33" t="s">
        <v>24</v>
      </c>
      <c r="O502" s="66" t="s">
        <v>347</v>
      </c>
      <c r="P502" s="34"/>
      <c r="Q502" s="108"/>
      <c r="R502" s="4"/>
      <c r="S502" s="38"/>
      <c r="T502" s="267"/>
    </row>
    <row r="503" spans="1:20" ht="12.75" customHeight="1" x14ac:dyDescent="0.25">
      <c r="A503" s="29">
        <v>91145</v>
      </c>
      <c r="B503" s="78"/>
      <c r="C503" s="577"/>
      <c r="D503" s="609"/>
      <c r="E503" s="207">
        <v>6</v>
      </c>
      <c r="F503" s="140" t="s">
        <v>352</v>
      </c>
      <c r="G503" s="141">
        <v>254.6</v>
      </c>
      <c r="H503" s="269">
        <v>2941139</v>
      </c>
      <c r="I503" s="184">
        <f t="shared" si="1"/>
        <v>33.930000000000007</v>
      </c>
      <c r="J503" s="91"/>
      <c r="K503" s="20">
        <v>0</v>
      </c>
      <c r="L503" s="51" t="s">
        <v>318</v>
      </c>
      <c r="M503" s="52">
        <v>40</v>
      </c>
      <c r="N503" s="33" t="s">
        <v>24</v>
      </c>
      <c r="O503" s="66" t="s">
        <v>347</v>
      </c>
      <c r="P503" s="34"/>
      <c r="Q503" s="108"/>
      <c r="R503" s="4"/>
      <c r="S503" s="38"/>
      <c r="T503" s="267"/>
    </row>
    <row r="504" spans="1:20" ht="12.75" customHeight="1" x14ac:dyDescent="0.25">
      <c r="A504" s="29">
        <v>91148</v>
      </c>
      <c r="B504" s="78"/>
      <c r="C504" s="577"/>
      <c r="D504" s="609"/>
      <c r="E504" s="207">
        <v>7</v>
      </c>
      <c r="F504" s="140" t="s">
        <v>353</v>
      </c>
      <c r="G504" s="141">
        <v>288.52999999999997</v>
      </c>
      <c r="H504" s="269">
        <v>3333099</v>
      </c>
      <c r="I504" s="184">
        <f t="shared" si="1"/>
        <v>33.929999999999978</v>
      </c>
      <c r="J504" s="91"/>
      <c r="K504" s="20">
        <v>0</v>
      </c>
      <c r="L504" s="51" t="s">
        <v>318</v>
      </c>
      <c r="M504" s="52">
        <v>40</v>
      </c>
      <c r="N504" s="33" t="s">
        <v>24</v>
      </c>
      <c r="O504" s="66" t="s">
        <v>347</v>
      </c>
      <c r="P504" s="34"/>
      <c r="Q504" s="108"/>
      <c r="R504" s="4"/>
      <c r="S504" s="38"/>
      <c r="T504" s="267"/>
    </row>
    <row r="505" spans="1:20" ht="12.75" customHeight="1" x14ac:dyDescent="0.25">
      <c r="A505" s="29">
        <v>91151</v>
      </c>
      <c r="B505" s="78"/>
      <c r="C505" s="577"/>
      <c r="D505" s="609"/>
      <c r="E505" s="207">
        <v>8</v>
      </c>
      <c r="F505" s="140" t="s">
        <v>354</v>
      </c>
      <c r="G505" s="141">
        <v>322.45999999999998</v>
      </c>
      <c r="H505" s="269">
        <v>3725058</v>
      </c>
      <c r="I505" s="184">
        <f t="shared" si="1"/>
        <v>33.930000000000007</v>
      </c>
      <c r="J505" s="91"/>
      <c r="K505" s="20">
        <v>0</v>
      </c>
      <c r="L505" s="51" t="s">
        <v>318</v>
      </c>
      <c r="M505" s="52">
        <v>40</v>
      </c>
      <c r="N505" s="33" t="s">
        <v>24</v>
      </c>
      <c r="O505" s="66" t="s">
        <v>347</v>
      </c>
      <c r="P505" s="34"/>
      <c r="Q505" s="108"/>
      <c r="R505" s="4"/>
      <c r="S505" s="38"/>
      <c r="T505" s="267"/>
    </row>
    <row r="506" spans="1:20" ht="12.75" customHeight="1" x14ac:dyDescent="0.25">
      <c r="A506" s="29">
        <v>91154</v>
      </c>
      <c r="B506" s="78"/>
      <c r="C506" s="577"/>
      <c r="D506" s="609"/>
      <c r="E506" s="207">
        <v>9</v>
      </c>
      <c r="F506" s="140" t="s">
        <v>355</v>
      </c>
      <c r="G506" s="141">
        <v>356.39</v>
      </c>
      <c r="H506" s="269">
        <v>4117017</v>
      </c>
      <c r="I506" s="184">
        <f t="shared" si="1"/>
        <v>33.930000000000007</v>
      </c>
      <c r="J506" s="91"/>
      <c r="K506" s="20">
        <v>0</v>
      </c>
      <c r="L506" s="51" t="s">
        <v>318</v>
      </c>
      <c r="M506" s="52">
        <v>40</v>
      </c>
      <c r="N506" s="33" t="s">
        <v>24</v>
      </c>
      <c r="O506" s="66" t="s">
        <v>347</v>
      </c>
      <c r="P506" s="34"/>
      <c r="Q506" s="108"/>
      <c r="R506" s="4"/>
      <c r="S506" s="38"/>
      <c r="T506" s="267"/>
    </row>
    <row r="507" spans="1:20" ht="12.75" customHeight="1" x14ac:dyDescent="0.25">
      <c r="A507" s="29">
        <v>91157</v>
      </c>
      <c r="B507" s="78"/>
      <c r="C507" s="577"/>
      <c r="D507" s="609"/>
      <c r="E507" s="207">
        <v>10</v>
      </c>
      <c r="F507" s="140" t="s">
        <v>356</v>
      </c>
      <c r="G507" s="141">
        <v>390.32</v>
      </c>
      <c r="H507" s="269">
        <v>4508977</v>
      </c>
      <c r="I507" s="184">
        <f t="shared" si="1"/>
        <v>33.930000000000007</v>
      </c>
      <c r="J507" s="91"/>
      <c r="K507" s="20">
        <v>0</v>
      </c>
      <c r="L507" s="51" t="s">
        <v>318</v>
      </c>
      <c r="M507" s="52">
        <v>40</v>
      </c>
      <c r="N507" s="33" t="s">
        <v>24</v>
      </c>
      <c r="O507" s="66" t="s">
        <v>347</v>
      </c>
      <c r="P507" s="34"/>
      <c r="Q507" s="108"/>
      <c r="R507" s="4"/>
      <c r="S507" s="38"/>
      <c r="T507" s="267"/>
    </row>
    <row r="508" spans="1:20" ht="12.75" customHeight="1" x14ac:dyDescent="0.25">
      <c r="A508" s="29">
        <v>91160</v>
      </c>
      <c r="B508" s="78"/>
      <c r="C508" s="577"/>
      <c r="D508" s="609"/>
      <c r="E508" s="207">
        <v>11</v>
      </c>
      <c r="F508" s="140" t="s">
        <v>357</v>
      </c>
      <c r="G508" s="141">
        <v>424.25</v>
      </c>
      <c r="H508" s="269">
        <v>4900936</v>
      </c>
      <c r="I508" s="184">
        <f t="shared" si="1"/>
        <v>33.930000000000007</v>
      </c>
      <c r="J508" s="91"/>
      <c r="K508" s="20">
        <v>0</v>
      </c>
      <c r="L508" s="51" t="s">
        <v>318</v>
      </c>
      <c r="M508" s="52">
        <v>40</v>
      </c>
      <c r="N508" s="33" t="s">
        <v>24</v>
      </c>
      <c r="O508" s="66" t="s">
        <v>347</v>
      </c>
      <c r="P508" s="34"/>
      <c r="Q508" s="108"/>
      <c r="R508" s="4"/>
      <c r="S508" s="38"/>
      <c r="T508" s="267"/>
    </row>
    <row r="509" spans="1:20" ht="12.75" customHeight="1" x14ac:dyDescent="0.25">
      <c r="A509" s="29">
        <v>91163</v>
      </c>
      <c r="B509" s="78"/>
      <c r="C509" s="577"/>
      <c r="D509" s="609"/>
      <c r="E509" s="207">
        <v>12</v>
      </c>
      <c r="F509" s="140" t="s">
        <v>358</v>
      </c>
      <c r="G509" s="141">
        <v>458.18</v>
      </c>
      <c r="H509" s="269">
        <v>5292895</v>
      </c>
      <c r="I509" s="184">
        <f t="shared" si="1"/>
        <v>33.930000000000007</v>
      </c>
      <c r="J509" s="91"/>
      <c r="K509" s="20">
        <v>0</v>
      </c>
      <c r="L509" s="51" t="s">
        <v>318</v>
      </c>
      <c r="M509" s="52">
        <v>40</v>
      </c>
      <c r="N509" s="33" t="s">
        <v>24</v>
      </c>
      <c r="O509" s="66" t="s">
        <v>347</v>
      </c>
      <c r="P509" s="34"/>
      <c r="Q509" s="108"/>
      <c r="R509" s="4"/>
      <c r="S509" s="38"/>
      <c r="T509" s="267"/>
    </row>
    <row r="510" spans="1:20" ht="12.75" customHeight="1" x14ac:dyDescent="0.25">
      <c r="A510" s="29">
        <v>91166</v>
      </c>
      <c r="B510" s="78"/>
      <c r="C510" s="577"/>
      <c r="D510" s="609"/>
      <c r="E510" s="207">
        <v>13</v>
      </c>
      <c r="F510" s="140" t="s">
        <v>359</v>
      </c>
      <c r="G510" s="141">
        <v>492.11</v>
      </c>
      <c r="H510" s="269">
        <v>5684855</v>
      </c>
      <c r="I510" s="184">
        <f t="shared" si="1"/>
        <v>33.930000000000007</v>
      </c>
      <c r="J510" s="91"/>
      <c r="K510" s="20">
        <v>0</v>
      </c>
      <c r="L510" s="51" t="s">
        <v>318</v>
      </c>
      <c r="M510" s="52">
        <v>40</v>
      </c>
      <c r="N510" s="33" t="s">
        <v>24</v>
      </c>
      <c r="O510" s="66" t="s">
        <v>347</v>
      </c>
      <c r="P510" s="34"/>
      <c r="Q510" s="108"/>
      <c r="R510" s="4"/>
      <c r="S510" s="38"/>
      <c r="T510" s="267"/>
    </row>
    <row r="511" spans="1:20" ht="12.75" customHeight="1" x14ac:dyDescent="0.25">
      <c r="A511" s="29">
        <v>91169</v>
      </c>
      <c r="B511" s="78"/>
      <c r="C511" s="577"/>
      <c r="D511" s="609"/>
      <c r="E511" s="207">
        <v>14</v>
      </c>
      <c r="F511" s="140" t="s">
        <v>360</v>
      </c>
      <c r="G511" s="141">
        <v>526.04</v>
      </c>
      <c r="H511" s="269">
        <v>6076814</v>
      </c>
      <c r="I511" s="184">
        <f t="shared" si="1"/>
        <v>33.92999999999995</v>
      </c>
      <c r="J511" s="91"/>
      <c r="K511" s="20">
        <v>0</v>
      </c>
      <c r="L511" s="51" t="s">
        <v>318</v>
      </c>
      <c r="M511" s="52">
        <v>40</v>
      </c>
      <c r="N511" s="33" t="s">
        <v>24</v>
      </c>
      <c r="O511" s="66" t="s">
        <v>347</v>
      </c>
      <c r="P511" s="34"/>
      <c r="Q511" s="108"/>
      <c r="R511" s="4"/>
      <c r="S511" s="38"/>
      <c r="T511" s="267"/>
    </row>
    <row r="512" spans="1:20" ht="18" customHeight="1" thickBot="1" x14ac:dyDescent="0.3">
      <c r="A512" s="29">
        <v>91172</v>
      </c>
      <c r="B512" s="78"/>
      <c r="C512" s="577"/>
      <c r="D512" s="609"/>
      <c r="E512" s="208">
        <v>15</v>
      </c>
      <c r="F512" s="150" t="s">
        <v>361</v>
      </c>
      <c r="G512" s="158">
        <v>559.97</v>
      </c>
      <c r="H512" s="269">
        <v>6468773</v>
      </c>
      <c r="I512" s="185">
        <f t="shared" si="1"/>
        <v>33.930000000000064</v>
      </c>
      <c r="J512" s="91"/>
      <c r="K512" s="20">
        <v>0</v>
      </c>
      <c r="L512" s="51" t="s">
        <v>318</v>
      </c>
      <c r="M512" s="52">
        <v>40</v>
      </c>
      <c r="N512" s="33" t="s">
        <v>24</v>
      </c>
      <c r="O512" s="66" t="s">
        <v>347</v>
      </c>
      <c r="P512" s="34"/>
      <c r="Q512" s="108"/>
      <c r="R512" s="4"/>
      <c r="S512" s="38"/>
      <c r="T512" s="267"/>
    </row>
    <row r="513" spans="1:20" ht="14.25" customHeight="1" x14ac:dyDescent="0.25">
      <c r="A513" s="29"/>
      <c r="B513" s="78"/>
      <c r="C513" s="576">
        <v>91131</v>
      </c>
      <c r="D513" s="610" t="s">
        <v>364</v>
      </c>
      <c r="E513" s="161">
        <v>1</v>
      </c>
      <c r="F513" s="161" t="s">
        <v>346</v>
      </c>
      <c r="G513" s="162">
        <v>106.16</v>
      </c>
      <c r="H513" s="269">
        <v>1226360</v>
      </c>
      <c r="I513" s="175"/>
      <c r="J513" s="15"/>
      <c r="K513" s="20">
        <v>0</v>
      </c>
      <c r="L513" s="51" t="s">
        <v>318</v>
      </c>
      <c r="M513" s="52">
        <v>50</v>
      </c>
      <c r="N513" s="33" t="s">
        <v>24</v>
      </c>
      <c r="O513" s="66" t="s">
        <v>347</v>
      </c>
      <c r="P513" s="34"/>
      <c r="Q5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13" s="25" t="s">
        <v>318</v>
      </c>
      <c r="S513" s="52">
        <v>50</v>
      </c>
      <c r="T513" s="267"/>
    </row>
    <row r="514" spans="1:20" ht="14.25" customHeight="1" x14ac:dyDescent="0.25">
      <c r="A514" s="29">
        <v>91134</v>
      </c>
      <c r="B514" s="78"/>
      <c r="C514" s="577"/>
      <c r="D514" s="611"/>
      <c r="E514" s="140">
        <v>2</v>
      </c>
      <c r="F514" s="140" t="s">
        <v>348</v>
      </c>
      <c r="G514" s="141">
        <v>148.57</v>
      </c>
      <c r="H514" s="269">
        <v>1716281</v>
      </c>
      <c r="I514" s="184">
        <f t="shared" ref="I514:I527" si="2">+G514-G513</f>
        <v>42.41</v>
      </c>
      <c r="J514" s="264">
        <v>42.41</v>
      </c>
      <c r="K514" s="268">
        <v>489920</v>
      </c>
      <c r="L514" s="51" t="s">
        <v>318</v>
      </c>
      <c r="M514" s="52">
        <v>50</v>
      </c>
      <c r="N514" s="33" t="s">
        <v>24</v>
      </c>
      <c r="O514" s="66" t="s">
        <v>347</v>
      </c>
      <c r="P514" s="34"/>
      <c r="Q514" s="108"/>
      <c r="R514" s="4"/>
      <c r="S514" s="38"/>
      <c r="T514" s="267"/>
    </row>
    <row r="515" spans="1:20" ht="14.25" customHeight="1" x14ac:dyDescent="0.25">
      <c r="A515" s="29">
        <v>91137</v>
      </c>
      <c r="B515" s="78"/>
      <c r="C515" s="577"/>
      <c r="D515" s="611"/>
      <c r="E515" s="140">
        <v>3</v>
      </c>
      <c r="F515" s="140" t="s">
        <v>349</v>
      </c>
      <c r="G515" s="141">
        <v>190.98</v>
      </c>
      <c r="H515" s="269">
        <v>2206201</v>
      </c>
      <c r="I515" s="184">
        <f t="shared" si="2"/>
        <v>42.41</v>
      </c>
      <c r="J515" s="137"/>
      <c r="K515" s="20">
        <v>0</v>
      </c>
      <c r="L515" s="51" t="s">
        <v>318</v>
      </c>
      <c r="M515" s="52">
        <v>50</v>
      </c>
      <c r="N515" s="33" t="s">
        <v>24</v>
      </c>
      <c r="O515" s="66" t="s">
        <v>347</v>
      </c>
      <c r="P515" s="34"/>
      <c r="Q515" s="108"/>
      <c r="R515" s="4"/>
      <c r="S515" s="38"/>
      <c r="T515" s="267"/>
    </row>
    <row r="516" spans="1:20" ht="14.25" customHeight="1" x14ac:dyDescent="0.25">
      <c r="A516" s="29">
        <v>91140</v>
      </c>
      <c r="B516" s="78"/>
      <c r="C516" s="577"/>
      <c r="D516" s="611"/>
      <c r="E516" s="140">
        <v>4</v>
      </c>
      <c r="F516" s="140" t="s">
        <v>350</v>
      </c>
      <c r="G516" s="141">
        <v>233.39</v>
      </c>
      <c r="H516" s="269">
        <v>2696121</v>
      </c>
      <c r="I516" s="184">
        <f t="shared" si="2"/>
        <v>42.41</v>
      </c>
      <c r="J516" s="137"/>
      <c r="K516" s="20">
        <v>0</v>
      </c>
      <c r="L516" s="51" t="s">
        <v>318</v>
      </c>
      <c r="M516" s="52">
        <v>50</v>
      </c>
      <c r="N516" s="33" t="s">
        <v>24</v>
      </c>
      <c r="O516" s="66" t="s">
        <v>347</v>
      </c>
      <c r="P516" s="34"/>
      <c r="Q516" s="108"/>
      <c r="R516" s="4"/>
      <c r="S516" s="38"/>
      <c r="T516" s="267"/>
    </row>
    <row r="517" spans="1:20" ht="14.25" customHeight="1" x14ac:dyDescent="0.25">
      <c r="A517" s="29">
        <v>91143</v>
      </c>
      <c r="B517" s="78"/>
      <c r="C517" s="577"/>
      <c r="D517" s="611"/>
      <c r="E517" s="140">
        <v>5</v>
      </c>
      <c r="F517" s="140" t="s">
        <v>351</v>
      </c>
      <c r="G517" s="141">
        <v>275.79999999999995</v>
      </c>
      <c r="H517" s="269">
        <v>3186042</v>
      </c>
      <c r="I517" s="184">
        <f t="shared" si="2"/>
        <v>42.409999999999968</v>
      </c>
      <c r="J517" s="137"/>
      <c r="K517" s="20">
        <v>0</v>
      </c>
      <c r="L517" s="51" t="s">
        <v>318</v>
      </c>
      <c r="M517" s="52">
        <v>50</v>
      </c>
      <c r="N517" s="33" t="s">
        <v>24</v>
      </c>
      <c r="O517" s="66" t="s">
        <v>347</v>
      </c>
      <c r="P517" s="34"/>
      <c r="Q517" s="108"/>
      <c r="R517" s="4"/>
      <c r="S517" s="38"/>
      <c r="T517" s="267"/>
    </row>
    <row r="518" spans="1:20" ht="14.25" customHeight="1" x14ac:dyDescent="0.25">
      <c r="A518" s="29">
        <v>91146</v>
      </c>
      <c r="B518" s="78"/>
      <c r="C518" s="577"/>
      <c r="D518" s="611"/>
      <c r="E518" s="140">
        <v>6</v>
      </c>
      <c r="F518" s="140" t="s">
        <v>352</v>
      </c>
      <c r="G518" s="141">
        <v>318.22000000000003</v>
      </c>
      <c r="H518" s="269">
        <v>3676077</v>
      </c>
      <c r="I518" s="184">
        <f t="shared" si="2"/>
        <v>42.420000000000073</v>
      </c>
      <c r="J518" s="137"/>
      <c r="K518" s="20">
        <v>0</v>
      </c>
      <c r="L518" s="51" t="s">
        <v>318</v>
      </c>
      <c r="M518" s="52">
        <v>50</v>
      </c>
      <c r="N518" s="33" t="s">
        <v>24</v>
      </c>
      <c r="O518" s="66" t="s">
        <v>347</v>
      </c>
      <c r="P518" s="34"/>
      <c r="Q518" s="108"/>
      <c r="R518" s="4"/>
      <c r="S518" s="38"/>
      <c r="T518" s="267"/>
    </row>
    <row r="519" spans="1:20" ht="14.25" customHeight="1" x14ac:dyDescent="0.25">
      <c r="A519" s="29">
        <v>91149</v>
      </c>
      <c r="B519" s="78"/>
      <c r="C519" s="577"/>
      <c r="D519" s="611"/>
      <c r="E519" s="140">
        <v>7</v>
      </c>
      <c r="F519" s="140" t="s">
        <v>353</v>
      </c>
      <c r="G519" s="141">
        <v>360.63</v>
      </c>
      <c r="H519" s="269">
        <v>4165998</v>
      </c>
      <c r="I519" s="184">
        <f t="shared" si="2"/>
        <v>42.409999999999968</v>
      </c>
      <c r="J519" s="137"/>
      <c r="K519" s="20">
        <v>0</v>
      </c>
      <c r="L519" s="51" t="s">
        <v>318</v>
      </c>
      <c r="M519" s="52">
        <v>50</v>
      </c>
      <c r="N519" s="33" t="s">
        <v>24</v>
      </c>
      <c r="O519" s="66" t="s">
        <v>347</v>
      </c>
      <c r="P519" s="34"/>
      <c r="Q519" s="108"/>
      <c r="R519" s="4"/>
      <c r="S519" s="38"/>
      <c r="T519" s="267"/>
    </row>
    <row r="520" spans="1:20" ht="14.25" customHeight="1" x14ac:dyDescent="0.25">
      <c r="A520" s="29">
        <v>91152</v>
      </c>
      <c r="B520" s="78"/>
      <c r="C520" s="577"/>
      <c r="D520" s="611"/>
      <c r="E520" s="140">
        <v>8</v>
      </c>
      <c r="F520" s="140" t="s">
        <v>354</v>
      </c>
      <c r="G520" s="141">
        <v>403.03999999999996</v>
      </c>
      <c r="H520" s="269">
        <v>4655918</v>
      </c>
      <c r="I520" s="184">
        <f t="shared" si="2"/>
        <v>42.409999999999968</v>
      </c>
      <c r="J520" s="137"/>
      <c r="K520" s="20">
        <v>0</v>
      </c>
      <c r="L520" s="51" t="s">
        <v>318</v>
      </c>
      <c r="M520" s="52">
        <v>50</v>
      </c>
      <c r="N520" s="33" t="s">
        <v>24</v>
      </c>
      <c r="O520" s="66" t="s">
        <v>347</v>
      </c>
      <c r="P520" s="34"/>
      <c r="Q520" s="108"/>
      <c r="R520" s="4"/>
      <c r="S520" s="38"/>
      <c r="T520" s="267"/>
    </row>
    <row r="521" spans="1:20" ht="14.25" customHeight="1" x14ac:dyDescent="0.25">
      <c r="A521" s="29">
        <v>91155</v>
      </c>
      <c r="B521" s="78"/>
      <c r="C521" s="577"/>
      <c r="D521" s="611"/>
      <c r="E521" s="140">
        <v>9</v>
      </c>
      <c r="F521" s="140" t="s">
        <v>355</v>
      </c>
      <c r="G521" s="141">
        <v>445.45000000000005</v>
      </c>
      <c r="H521" s="269">
        <v>5145838</v>
      </c>
      <c r="I521" s="184">
        <f t="shared" si="2"/>
        <v>42.410000000000082</v>
      </c>
      <c r="J521" s="137"/>
      <c r="K521" s="20">
        <v>0</v>
      </c>
      <c r="L521" s="51" t="s">
        <v>318</v>
      </c>
      <c r="M521" s="52">
        <v>50</v>
      </c>
      <c r="N521" s="33" t="s">
        <v>24</v>
      </c>
      <c r="O521" s="66" t="s">
        <v>347</v>
      </c>
      <c r="P521" s="34"/>
      <c r="Q521" s="108"/>
      <c r="R521" s="4"/>
      <c r="S521" s="38"/>
      <c r="T521" s="267"/>
    </row>
    <row r="522" spans="1:20" ht="14.25" customHeight="1" x14ac:dyDescent="0.25">
      <c r="A522" s="29">
        <v>91158</v>
      </c>
      <c r="B522" s="78"/>
      <c r="C522" s="577"/>
      <c r="D522" s="611"/>
      <c r="E522" s="140">
        <v>10</v>
      </c>
      <c r="F522" s="140" t="s">
        <v>356</v>
      </c>
      <c r="G522" s="141">
        <v>487.86</v>
      </c>
      <c r="H522" s="269">
        <v>5635759</v>
      </c>
      <c r="I522" s="184">
        <f t="shared" si="2"/>
        <v>42.409999999999968</v>
      </c>
      <c r="J522" s="137"/>
      <c r="K522" s="20">
        <v>0</v>
      </c>
      <c r="L522" s="51" t="s">
        <v>318</v>
      </c>
      <c r="M522" s="52">
        <v>50</v>
      </c>
      <c r="N522" s="33" t="s">
        <v>24</v>
      </c>
      <c r="O522" s="66" t="s">
        <v>347</v>
      </c>
      <c r="P522" s="34"/>
      <c r="Q522" s="108"/>
      <c r="R522" s="4"/>
      <c r="S522" s="38"/>
      <c r="T522" s="267"/>
    </row>
    <row r="523" spans="1:20" ht="14.25" customHeight="1" x14ac:dyDescent="0.25">
      <c r="A523" s="29">
        <v>91161</v>
      </c>
      <c r="B523" s="78"/>
      <c r="C523" s="577"/>
      <c r="D523" s="611"/>
      <c r="E523" s="140">
        <v>11</v>
      </c>
      <c r="F523" s="140" t="s">
        <v>357</v>
      </c>
      <c r="G523" s="141">
        <v>530.28</v>
      </c>
      <c r="H523" s="269">
        <v>6125795</v>
      </c>
      <c r="I523" s="184">
        <f t="shared" si="2"/>
        <v>42.419999999999959</v>
      </c>
      <c r="J523" s="137"/>
      <c r="K523" s="20">
        <v>0</v>
      </c>
      <c r="L523" s="51" t="s">
        <v>318</v>
      </c>
      <c r="M523" s="52">
        <v>50</v>
      </c>
      <c r="N523" s="33" t="s">
        <v>24</v>
      </c>
      <c r="O523" s="66" t="s">
        <v>347</v>
      </c>
      <c r="P523" s="34"/>
      <c r="Q523" s="108"/>
      <c r="R523" s="4"/>
      <c r="S523" s="38"/>
      <c r="T523" s="267"/>
    </row>
    <row r="524" spans="1:20" ht="14.25" customHeight="1" x14ac:dyDescent="0.25">
      <c r="A524" s="29">
        <v>91164</v>
      </c>
      <c r="B524" s="78"/>
      <c r="C524" s="577"/>
      <c r="D524" s="611"/>
      <c r="E524" s="140">
        <v>12</v>
      </c>
      <c r="F524" s="140" t="s">
        <v>358</v>
      </c>
      <c r="G524" s="141">
        <v>572.68999999999994</v>
      </c>
      <c r="H524" s="269">
        <v>6615715</v>
      </c>
      <c r="I524" s="184">
        <f t="shared" si="2"/>
        <v>42.409999999999968</v>
      </c>
      <c r="J524" s="137"/>
      <c r="K524" s="20">
        <v>0</v>
      </c>
      <c r="L524" s="51" t="s">
        <v>318</v>
      </c>
      <c r="M524" s="52">
        <v>50</v>
      </c>
      <c r="N524" s="33" t="s">
        <v>24</v>
      </c>
      <c r="O524" s="66" t="s">
        <v>347</v>
      </c>
      <c r="P524" s="34"/>
      <c r="Q524" s="108"/>
      <c r="R524" s="4"/>
      <c r="S524" s="38"/>
      <c r="T524" s="267"/>
    </row>
    <row r="525" spans="1:20" ht="14.25" customHeight="1" x14ac:dyDescent="0.25">
      <c r="A525" s="29">
        <v>91167</v>
      </c>
      <c r="B525" s="78"/>
      <c r="C525" s="577"/>
      <c r="D525" s="611"/>
      <c r="E525" s="140">
        <v>13</v>
      </c>
      <c r="F525" s="140" t="s">
        <v>359</v>
      </c>
      <c r="G525" s="141">
        <v>615.1</v>
      </c>
      <c r="H525" s="269">
        <v>7105635</v>
      </c>
      <c r="I525" s="184">
        <f t="shared" si="2"/>
        <v>42.410000000000082</v>
      </c>
      <c r="J525" s="137"/>
      <c r="K525" s="20">
        <v>0</v>
      </c>
      <c r="L525" s="51" t="s">
        <v>318</v>
      </c>
      <c r="M525" s="52">
        <v>50</v>
      </c>
      <c r="N525" s="33" t="s">
        <v>24</v>
      </c>
      <c r="O525" s="66" t="s">
        <v>347</v>
      </c>
      <c r="P525" s="34"/>
      <c r="Q525" s="108"/>
      <c r="R525" s="4"/>
      <c r="S525" s="38"/>
      <c r="T525" s="267"/>
    </row>
    <row r="526" spans="1:20" ht="14.25" customHeight="1" x14ac:dyDescent="0.25">
      <c r="A526" s="29">
        <v>91170</v>
      </c>
      <c r="B526" s="78"/>
      <c r="C526" s="577"/>
      <c r="D526" s="611"/>
      <c r="E526" s="140">
        <v>14</v>
      </c>
      <c r="F526" s="140" t="s">
        <v>365</v>
      </c>
      <c r="G526" s="141">
        <v>657.51</v>
      </c>
      <c r="H526" s="269">
        <v>7595556</v>
      </c>
      <c r="I526" s="184">
        <f t="shared" si="2"/>
        <v>42.409999999999968</v>
      </c>
      <c r="J526" s="137"/>
      <c r="K526" s="20">
        <v>0</v>
      </c>
      <c r="L526" s="51" t="s">
        <v>318</v>
      </c>
      <c r="M526" s="52">
        <v>50</v>
      </c>
      <c r="N526" s="33" t="s">
        <v>24</v>
      </c>
      <c r="O526" s="66" t="s">
        <v>347</v>
      </c>
      <c r="P526" s="34"/>
      <c r="Q526" s="108"/>
      <c r="R526" s="4"/>
      <c r="S526" s="38"/>
      <c r="T526" s="267"/>
    </row>
    <row r="527" spans="1:20" ht="14.25" customHeight="1" thickBot="1" x14ac:dyDescent="0.3">
      <c r="A527" s="29">
        <v>91173</v>
      </c>
      <c r="B527" s="78"/>
      <c r="C527" s="578"/>
      <c r="D527" s="612"/>
      <c r="E527" s="163">
        <v>15</v>
      </c>
      <c r="F527" s="163" t="s">
        <v>361</v>
      </c>
      <c r="G527" s="164">
        <v>699.92</v>
      </c>
      <c r="H527" s="269">
        <v>8085476</v>
      </c>
      <c r="I527" s="185">
        <f t="shared" si="2"/>
        <v>42.409999999999968</v>
      </c>
      <c r="J527" s="137"/>
      <c r="K527" s="20">
        <v>0</v>
      </c>
      <c r="L527" s="51" t="s">
        <v>318</v>
      </c>
      <c r="M527" s="52">
        <v>50</v>
      </c>
      <c r="N527" s="33" t="s">
        <v>24</v>
      </c>
      <c r="O527" s="66" t="s">
        <v>347</v>
      </c>
      <c r="P527" s="34"/>
      <c r="Q527" s="108"/>
      <c r="R527" s="4"/>
      <c r="S527" s="38"/>
      <c r="T527" s="267"/>
    </row>
    <row r="528" spans="1:20" ht="14.25" customHeight="1" x14ac:dyDescent="0.25">
      <c r="A528" s="29"/>
      <c r="B528" s="78"/>
      <c r="C528" s="576">
        <v>91132</v>
      </c>
      <c r="D528" s="527" t="s">
        <v>366</v>
      </c>
      <c r="E528" s="161">
        <v>1</v>
      </c>
      <c r="F528" s="161" t="s">
        <v>346</v>
      </c>
      <c r="G528" s="162">
        <v>127.41</v>
      </c>
      <c r="H528" s="269">
        <v>1471840</v>
      </c>
      <c r="I528" s="175"/>
      <c r="J528" s="15"/>
      <c r="K528" s="20">
        <v>0</v>
      </c>
      <c r="L528" s="51" t="s">
        <v>318</v>
      </c>
      <c r="M528" s="52">
        <v>60</v>
      </c>
      <c r="N528" s="33" t="s">
        <v>24</v>
      </c>
      <c r="O528" s="66" t="s">
        <v>347</v>
      </c>
      <c r="P528" s="34"/>
      <c r="Q5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28" s="25" t="s">
        <v>318</v>
      </c>
      <c r="S528" s="52">
        <v>60</v>
      </c>
      <c r="T528" s="267"/>
    </row>
    <row r="529" spans="1:20" ht="14.25" customHeight="1" x14ac:dyDescent="0.25">
      <c r="A529" s="29">
        <v>91135</v>
      </c>
      <c r="B529" s="78"/>
      <c r="C529" s="577"/>
      <c r="D529" s="528"/>
      <c r="E529" s="140">
        <v>2</v>
      </c>
      <c r="F529" s="140" t="s">
        <v>348</v>
      </c>
      <c r="G529" s="141">
        <v>178.3</v>
      </c>
      <c r="H529" s="269">
        <v>2059722</v>
      </c>
      <c r="I529" s="184">
        <f>+G529-G528</f>
        <v>50.890000000000015</v>
      </c>
      <c r="J529" s="264">
        <v>50.890000000000015</v>
      </c>
      <c r="K529" s="268">
        <v>587881</v>
      </c>
      <c r="L529" s="51" t="s">
        <v>318</v>
      </c>
      <c r="M529" s="52">
        <v>60</v>
      </c>
      <c r="N529" s="33" t="s">
        <v>24</v>
      </c>
      <c r="O529" s="66" t="s">
        <v>347</v>
      </c>
      <c r="P529" s="34"/>
      <c r="Q529" s="108"/>
      <c r="R529" s="4"/>
      <c r="S529" s="38"/>
      <c r="T529" s="267"/>
    </row>
    <row r="530" spans="1:20" ht="14.25" customHeight="1" x14ac:dyDescent="0.25">
      <c r="A530" s="29">
        <v>91138</v>
      </c>
      <c r="B530" s="78"/>
      <c r="C530" s="577"/>
      <c r="D530" s="528"/>
      <c r="E530" s="140">
        <v>3</v>
      </c>
      <c r="F530" s="140" t="s">
        <v>349</v>
      </c>
      <c r="G530" s="141">
        <v>229.19000000000003</v>
      </c>
      <c r="H530" s="269">
        <v>2647603</v>
      </c>
      <c r="I530" s="184">
        <f t="shared" ref="I530:I542" si="3">+G530-G529</f>
        <v>50.890000000000015</v>
      </c>
      <c r="J530" s="137"/>
      <c r="K530" s="20">
        <v>0</v>
      </c>
      <c r="L530" s="51" t="s">
        <v>318</v>
      </c>
      <c r="M530" s="52">
        <v>60</v>
      </c>
      <c r="N530" s="33" t="s">
        <v>24</v>
      </c>
      <c r="O530" s="66" t="s">
        <v>347</v>
      </c>
      <c r="P530" s="34"/>
      <c r="Q530" s="108"/>
      <c r="R530" s="4"/>
      <c r="S530" s="38"/>
      <c r="T530" s="267"/>
    </row>
    <row r="531" spans="1:20" ht="14.25" customHeight="1" x14ac:dyDescent="0.25">
      <c r="A531" s="29">
        <v>91141</v>
      </c>
      <c r="B531" s="78"/>
      <c r="C531" s="577"/>
      <c r="D531" s="528"/>
      <c r="E531" s="140">
        <v>4</v>
      </c>
      <c r="F531" s="140" t="s">
        <v>350</v>
      </c>
      <c r="G531" s="141">
        <v>280.08000000000004</v>
      </c>
      <c r="H531" s="269">
        <v>3235484</v>
      </c>
      <c r="I531" s="184">
        <f t="shared" si="3"/>
        <v>50.890000000000015</v>
      </c>
      <c r="J531" s="137"/>
      <c r="K531" s="20">
        <v>0</v>
      </c>
      <c r="L531" s="51" t="s">
        <v>318</v>
      </c>
      <c r="M531" s="52">
        <v>60</v>
      </c>
      <c r="N531" s="33" t="s">
        <v>24</v>
      </c>
      <c r="O531" s="66" t="s">
        <v>347</v>
      </c>
      <c r="P531" s="34"/>
      <c r="Q531" s="108"/>
      <c r="R531" s="4"/>
      <c r="S531" s="38"/>
      <c r="T531" s="267"/>
    </row>
    <row r="532" spans="1:20" ht="14.25" customHeight="1" x14ac:dyDescent="0.25">
      <c r="A532" s="29">
        <v>91144</v>
      </c>
      <c r="B532" s="78"/>
      <c r="C532" s="577"/>
      <c r="D532" s="528"/>
      <c r="E532" s="140">
        <v>5</v>
      </c>
      <c r="F532" s="140" t="s">
        <v>351</v>
      </c>
      <c r="G532" s="141">
        <v>330.98</v>
      </c>
      <c r="H532" s="269">
        <v>3823481</v>
      </c>
      <c r="I532" s="184">
        <f t="shared" si="3"/>
        <v>50.899999999999977</v>
      </c>
      <c r="J532" s="137"/>
      <c r="K532" s="20">
        <v>0</v>
      </c>
      <c r="L532" s="51" t="s">
        <v>318</v>
      </c>
      <c r="M532" s="52">
        <v>60</v>
      </c>
      <c r="N532" s="33" t="s">
        <v>24</v>
      </c>
      <c r="O532" s="66" t="s">
        <v>347</v>
      </c>
      <c r="P532" s="34"/>
      <c r="Q532" s="108"/>
      <c r="R532" s="4"/>
      <c r="S532" s="38"/>
      <c r="T532" s="267"/>
    </row>
    <row r="533" spans="1:20" ht="14.25" customHeight="1" x14ac:dyDescent="0.25">
      <c r="A533" s="29">
        <v>91147</v>
      </c>
      <c r="B533" s="78"/>
      <c r="C533" s="577"/>
      <c r="D533" s="528"/>
      <c r="E533" s="140">
        <v>6</v>
      </c>
      <c r="F533" s="140" t="s">
        <v>352</v>
      </c>
      <c r="G533" s="141">
        <v>381.87</v>
      </c>
      <c r="H533" s="269">
        <v>4411362</v>
      </c>
      <c r="I533" s="184">
        <f t="shared" si="3"/>
        <v>50.889999999999986</v>
      </c>
      <c r="J533" s="137"/>
      <c r="K533" s="20">
        <v>0</v>
      </c>
      <c r="L533" s="51" t="s">
        <v>318</v>
      </c>
      <c r="M533" s="52">
        <v>60</v>
      </c>
      <c r="N533" s="33" t="s">
        <v>24</v>
      </c>
      <c r="O533" s="66" t="s">
        <v>347</v>
      </c>
      <c r="P533" s="34"/>
      <c r="Q533" s="108"/>
      <c r="R533" s="4"/>
      <c r="S533" s="38"/>
      <c r="T533" s="267"/>
    </row>
    <row r="534" spans="1:20" ht="14.25" customHeight="1" x14ac:dyDescent="0.25">
      <c r="A534" s="29">
        <v>91150</v>
      </c>
      <c r="B534" s="78"/>
      <c r="C534" s="577"/>
      <c r="D534" s="528"/>
      <c r="E534" s="140">
        <v>7</v>
      </c>
      <c r="F534" s="140" t="s">
        <v>353</v>
      </c>
      <c r="G534" s="141">
        <v>432.77</v>
      </c>
      <c r="H534" s="269">
        <v>4999359</v>
      </c>
      <c r="I534" s="184">
        <f t="shared" si="3"/>
        <v>50.899999999999977</v>
      </c>
      <c r="J534" s="137"/>
      <c r="K534" s="20">
        <v>0</v>
      </c>
      <c r="L534" s="51" t="s">
        <v>318</v>
      </c>
      <c r="M534" s="52">
        <v>60</v>
      </c>
      <c r="N534" s="33" t="s">
        <v>24</v>
      </c>
      <c r="O534" s="66" t="s">
        <v>347</v>
      </c>
      <c r="P534" s="34"/>
      <c r="Q534" s="108"/>
      <c r="R534" s="4"/>
      <c r="S534" s="38"/>
      <c r="T534" s="267"/>
    </row>
    <row r="535" spans="1:20" ht="14.25" customHeight="1" x14ac:dyDescent="0.25">
      <c r="A535" s="29">
        <v>91153</v>
      </c>
      <c r="B535" s="78"/>
      <c r="C535" s="577"/>
      <c r="D535" s="528"/>
      <c r="E535" s="140">
        <v>8</v>
      </c>
      <c r="F535" s="140" t="s">
        <v>354</v>
      </c>
      <c r="G535" s="141">
        <v>483.65999999999997</v>
      </c>
      <c r="H535" s="269">
        <v>5587240</v>
      </c>
      <c r="I535" s="184">
        <f t="shared" si="3"/>
        <v>50.889999999999986</v>
      </c>
      <c r="J535" s="137"/>
      <c r="K535" s="20">
        <v>0</v>
      </c>
      <c r="L535" s="51" t="s">
        <v>318</v>
      </c>
      <c r="M535" s="52">
        <v>60</v>
      </c>
      <c r="N535" s="33" t="s">
        <v>24</v>
      </c>
      <c r="O535" s="66" t="s">
        <v>347</v>
      </c>
      <c r="P535" s="34"/>
      <c r="Q535" s="108"/>
      <c r="R535" s="4"/>
      <c r="S535" s="38"/>
      <c r="T535" s="267"/>
    </row>
    <row r="536" spans="1:20" ht="14.25" customHeight="1" x14ac:dyDescent="0.25">
      <c r="A536" s="29">
        <v>91156</v>
      </c>
      <c r="B536" s="78"/>
      <c r="C536" s="577"/>
      <c r="D536" s="528"/>
      <c r="E536" s="140">
        <v>9</v>
      </c>
      <c r="F536" s="140" t="s">
        <v>355</v>
      </c>
      <c r="G536" s="141">
        <v>534.56000000000006</v>
      </c>
      <c r="H536" s="269">
        <v>6175237</v>
      </c>
      <c r="I536" s="184">
        <f t="shared" si="3"/>
        <v>50.900000000000091</v>
      </c>
      <c r="J536" s="137"/>
      <c r="K536" s="20">
        <v>0</v>
      </c>
      <c r="L536" s="51" t="s">
        <v>318</v>
      </c>
      <c r="M536" s="52">
        <v>60</v>
      </c>
      <c r="N536" s="33" t="s">
        <v>24</v>
      </c>
      <c r="O536" s="66" t="s">
        <v>347</v>
      </c>
      <c r="P536" s="34"/>
      <c r="Q536" s="108"/>
      <c r="R536" s="4"/>
      <c r="S536" s="38"/>
      <c r="T536" s="267"/>
    </row>
    <row r="537" spans="1:20" ht="14.25" customHeight="1" x14ac:dyDescent="0.25">
      <c r="A537" s="29">
        <v>91159</v>
      </c>
      <c r="B537" s="78"/>
      <c r="C537" s="577"/>
      <c r="D537" s="528"/>
      <c r="E537" s="140">
        <v>10</v>
      </c>
      <c r="F537" s="140" t="s">
        <v>356</v>
      </c>
      <c r="G537" s="141">
        <v>585.44999999999993</v>
      </c>
      <c r="H537" s="269">
        <v>6763118</v>
      </c>
      <c r="I537" s="184">
        <f t="shared" si="3"/>
        <v>50.889999999999873</v>
      </c>
      <c r="J537" s="137"/>
      <c r="K537" s="20">
        <v>0</v>
      </c>
      <c r="L537" s="51" t="s">
        <v>318</v>
      </c>
      <c r="M537" s="52">
        <v>60</v>
      </c>
      <c r="N537" s="33" t="s">
        <v>24</v>
      </c>
      <c r="O537" s="66" t="s">
        <v>347</v>
      </c>
      <c r="P537" s="34"/>
      <c r="Q537" s="108"/>
      <c r="R537" s="4"/>
      <c r="S537" s="38"/>
      <c r="T537" s="267"/>
    </row>
    <row r="538" spans="1:20" ht="14.25" customHeight="1" x14ac:dyDescent="0.25">
      <c r="A538" s="29">
        <v>91162</v>
      </c>
      <c r="B538" s="78"/>
      <c r="C538" s="577"/>
      <c r="D538" s="528"/>
      <c r="E538" s="140">
        <v>11</v>
      </c>
      <c r="F538" s="140" t="s">
        <v>357</v>
      </c>
      <c r="G538" s="141">
        <v>636.35</v>
      </c>
      <c r="H538" s="269">
        <v>7351115</v>
      </c>
      <c r="I538" s="184">
        <f t="shared" si="3"/>
        <v>50.900000000000091</v>
      </c>
      <c r="J538" s="137"/>
      <c r="K538" s="20">
        <v>0</v>
      </c>
      <c r="L538" s="51" t="s">
        <v>318</v>
      </c>
      <c r="M538" s="52">
        <v>60</v>
      </c>
      <c r="N538" s="33" t="s">
        <v>24</v>
      </c>
      <c r="O538" s="66" t="s">
        <v>347</v>
      </c>
      <c r="P538" s="34"/>
      <c r="Q538" s="108"/>
      <c r="R538" s="4"/>
      <c r="S538" s="38"/>
      <c r="T538" s="267"/>
    </row>
    <row r="539" spans="1:20" ht="14.25" customHeight="1" x14ac:dyDescent="0.25">
      <c r="A539" s="29">
        <v>91165</v>
      </c>
      <c r="B539" s="78"/>
      <c r="C539" s="577"/>
      <c r="D539" s="528"/>
      <c r="E539" s="140">
        <v>12</v>
      </c>
      <c r="F539" s="140" t="s">
        <v>358</v>
      </c>
      <c r="G539" s="141">
        <v>687.24</v>
      </c>
      <c r="H539" s="269">
        <v>7938996</v>
      </c>
      <c r="I539" s="184">
        <f t="shared" si="3"/>
        <v>50.889999999999986</v>
      </c>
      <c r="J539" s="137"/>
      <c r="K539" s="20">
        <v>0</v>
      </c>
      <c r="L539" s="51" t="s">
        <v>318</v>
      </c>
      <c r="M539" s="52">
        <v>60</v>
      </c>
      <c r="N539" s="33" t="s">
        <v>24</v>
      </c>
      <c r="O539" s="66" t="s">
        <v>347</v>
      </c>
      <c r="P539" s="34"/>
      <c r="Q539" s="108"/>
      <c r="R539" s="4"/>
      <c r="S539" s="38"/>
      <c r="T539" s="267"/>
    </row>
    <row r="540" spans="1:20" ht="14.25" customHeight="1" x14ac:dyDescent="0.25">
      <c r="A540" s="29">
        <v>91168</v>
      </c>
      <c r="B540" s="78"/>
      <c r="C540" s="577"/>
      <c r="D540" s="528"/>
      <c r="E540" s="140">
        <v>13</v>
      </c>
      <c r="F540" s="140" t="s">
        <v>359</v>
      </c>
      <c r="G540" s="141">
        <v>738.13</v>
      </c>
      <c r="H540" s="269">
        <v>8526878</v>
      </c>
      <c r="I540" s="184">
        <f t="shared" si="3"/>
        <v>50.889999999999986</v>
      </c>
      <c r="J540" s="137"/>
      <c r="K540" s="20">
        <v>0</v>
      </c>
      <c r="L540" s="51" t="s">
        <v>318</v>
      </c>
      <c r="M540" s="52">
        <v>60</v>
      </c>
      <c r="N540" s="33" t="s">
        <v>24</v>
      </c>
      <c r="O540" s="66" t="s">
        <v>347</v>
      </c>
      <c r="P540" s="34"/>
      <c r="Q540" s="108"/>
      <c r="R540" s="4"/>
      <c r="S540" s="38"/>
      <c r="T540" s="267"/>
    </row>
    <row r="541" spans="1:20" ht="14.25" customHeight="1" x14ac:dyDescent="0.25">
      <c r="A541" s="29">
        <v>91171</v>
      </c>
      <c r="B541" s="78"/>
      <c r="C541" s="577"/>
      <c r="D541" s="528"/>
      <c r="E541" s="140">
        <v>14</v>
      </c>
      <c r="F541" s="140" t="s">
        <v>360</v>
      </c>
      <c r="G541" s="141">
        <v>789.03</v>
      </c>
      <c r="H541" s="269">
        <v>9114875</v>
      </c>
      <c r="I541" s="188">
        <f t="shared" si="3"/>
        <v>50.899999999999977</v>
      </c>
      <c r="J541" s="137"/>
      <c r="K541" s="20">
        <v>0</v>
      </c>
      <c r="L541" s="51" t="s">
        <v>318</v>
      </c>
      <c r="M541" s="52">
        <v>60</v>
      </c>
      <c r="N541" s="33" t="s">
        <v>24</v>
      </c>
      <c r="O541" s="66" t="s">
        <v>347</v>
      </c>
      <c r="P541" s="34"/>
      <c r="Q541" s="108"/>
      <c r="R541" s="4"/>
      <c r="S541" s="38"/>
      <c r="T541" s="267"/>
    </row>
    <row r="542" spans="1:20" ht="14.25" customHeight="1" thickBot="1" x14ac:dyDescent="0.3">
      <c r="A542" s="29">
        <v>91174</v>
      </c>
      <c r="B542" s="78"/>
      <c r="C542" s="578"/>
      <c r="D542" s="529"/>
      <c r="E542" s="163">
        <v>15</v>
      </c>
      <c r="F542" s="163" t="s">
        <v>361</v>
      </c>
      <c r="G542" s="164">
        <v>839.92</v>
      </c>
      <c r="H542" s="269">
        <v>9702756</v>
      </c>
      <c r="I542" s="184">
        <f t="shared" si="3"/>
        <v>50.889999999999986</v>
      </c>
      <c r="J542" s="137"/>
      <c r="K542" s="20">
        <v>0</v>
      </c>
      <c r="L542" s="51" t="s">
        <v>318</v>
      </c>
      <c r="M542" s="52">
        <v>60</v>
      </c>
      <c r="N542" s="33" t="s">
        <v>24</v>
      </c>
      <c r="O542" s="66" t="s">
        <v>347</v>
      </c>
      <c r="P542" s="34"/>
      <c r="Q542" s="108"/>
      <c r="R542" s="4"/>
      <c r="S542" s="38"/>
      <c r="T542" s="267"/>
    </row>
    <row r="543" spans="1:20" ht="14.25" customHeight="1" x14ac:dyDescent="0.25">
      <c r="A543" s="29"/>
      <c r="B543" s="78"/>
      <c r="C543" s="532">
        <v>92130</v>
      </c>
      <c r="D543" s="521" t="s">
        <v>367</v>
      </c>
      <c r="E543" s="161">
        <v>1</v>
      </c>
      <c r="F543" s="161" t="s">
        <v>346</v>
      </c>
      <c r="G543" s="162">
        <v>148.61000000000001</v>
      </c>
      <c r="H543" s="269">
        <v>1716743</v>
      </c>
      <c r="I543" s="175"/>
      <c r="J543" s="15"/>
      <c r="K543" s="20">
        <v>0</v>
      </c>
      <c r="L543" s="51" t="s">
        <v>318</v>
      </c>
      <c r="M543" s="52">
        <v>70</v>
      </c>
      <c r="N543" s="33" t="s">
        <v>24</v>
      </c>
      <c r="O543" s="66" t="s">
        <v>368</v>
      </c>
      <c r="P543" s="34"/>
      <c r="Q5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43" s="25" t="s">
        <v>318</v>
      </c>
      <c r="S543" s="52">
        <v>70</v>
      </c>
      <c r="T543" s="267"/>
    </row>
    <row r="544" spans="1:20" ht="14.25" customHeight="1" x14ac:dyDescent="0.25">
      <c r="A544" s="29">
        <v>92133</v>
      </c>
      <c r="B544" s="78"/>
      <c r="C544" s="533"/>
      <c r="D544" s="531"/>
      <c r="E544" s="140">
        <v>2</v>
      </c>
      <c r="F544" s="140" t="s">
        <v>348</v>
      </c>
      <c r="G544" s="141">
        <v>207.99</v>
      </c>
      <c r="H544" s="269">
        <v>2402700</v>
      </c>
      <c r="I544" s="184">
        <f>+G544-G543</f>
        <v>59.379999999999995</v>
      </c>
      <c r="J544" s="264">
        <v>59.379999999999995</v>
      </c>
      <c r="K544" s="268">
        <v>685958</v>
      </c>
      <c r="L544" s="51" t="s">
        <v>318</v>
      </c>
      <c r="M544" s="52">
        <v>70</v>
      </c>
      <c r="N544" s="33" t="s">
        <v>24</v>
      </c>
      <c r="O544" s="66" t="s">
        <v>369</v>
      </c>
      <c r="P544" s="34"/>
      <c r="Q544" s="108"/>
      <c r="R544" s="4"/>
      <c r="S544" s="38"/>
      <c r="T544" s="267"/>
    </row>
    <row r="545" spans="1:20" ht="14.25" customHeight="1" x14ac:dyDescent="0.25">
      <c r="A545" s="29">
        <v>92136</v>
      </c>
      <c r="B545" s="78"/>
      <c r="C545" s="533"/>
      <c r="D545" s="531"/>
      <c r="E545" s="140">
        <v>3</v>
      </c>
      <c r="F545" s="140" t="s">
        <v>349</v>
      </c>
      <c r="G545" s="141">
        <v>267.37</v>
      </c>
      <c r="H545" s="269">
        <v>3088658</v>
      </c>
      <c r="I545" s="184">
        <f t="shared" ref="I545:I557" si="4">+G545-G544</f>
        <v>59.379999999999995</v>
      </c>
      <c r="J545" s="137"/>
      <c r="K545" s="20">
        <v>0</v>
      </c>
      <c r="L545" s="51" t="s">
        <v>318</v>
      </c>
      <c r="M545" s="52">
        <v>70</v>
      </c>
      <c r="N545" s="33" t="s">
        <v>24</v>
      </c>
      <c r="O545" s="66" t="s">
        <v>370</v>
      </c>
      <c r="P545" s="34"/>
      <c r="Q545" s="108"/>
      <c r="R545" s="4"/>
      <c r="S545" s="38"/>
      <c r="T545" s="267"/>
    </row>
    <row r="546" spans="1:20" ht="14.25" customHeight="1" x14ac:dyDescent="0.25">
      <c r="A546" s="29">
        <v>92139</v>
      </c>
      <c r="B546" s="78"/>
      <c r="C546" s="533"/>
      <c r="D546" s="531"/>
      <c r="E546" s="140">
        <v>4</v>
      </c>
      <c r="F546" s="140" t="s">
        <v>350</v>
      </c>
      <c r="G546" s="141">
        <v>326.75</v>
      </c>
      <c r="H546" s="269">
        <v>3774616</v>
      </c>
      <c r="I546" s="184">
        <f t="shared" si="4"/>
        <v>59.379999999999995</v>
      </c>
      <c r="J546" s="137"/>
      <c r="K546" s="20">
        <v>0</v>
      </c>
      <c r="L546" s="51" t="s">
        <v>318</v>
      </c>
      <c r="M546" s="52">
        <v>70</v>
      </c>
      <c r="N546" s="33" t="s">
        <v>24</v>
      </c>
      <c r="O546" s="66" t="s">
        <v>371</v>
      </c>
      <c r="P546" s="34"/>
      <c r="Q546" s="108"/>
      <c r="R546" s="4"/>
      <c r="S546" s="38"/>
      <c r="T546" s="267"/>
    </row>
    <row r="547" spans="1:20" ht="14.25" customHeight="1" x14ac:dyDescent="0.25">
      <c r="A547" s="29">
        <v>92142</v>
      </c>
      <c r="B547" s="78"/>
      <c r="C547" s="533"/>
      <c r="D547" s="531"/>
      <c r="E547" s="140">
        <v>5</v>
      </c>
      <c r="F547" s="140" t="s">
        <v>351</v>
      </c>
      <c r="G547" s="141">
        <v>386.12</v>
      </c>
      <c r="H547" s="269">
        <v>4460458</v>
      </c>
      <c r="I547" s="184">
        <f t="shared" si="4"/>
        <v>59.370000000000005</v>
      </c>
      <c r="J547" s="137"/>
      <c r="K547" s="20">
        <v>0</v>
      </c>
      <c r="L547" s="51" t="s">
        <v>318</v>
      </c>
      <c r="M547" s="52">
        <v>70</v>
      </c>
      <c r="N547" s="33" t="s">
        <v>24</v>
      </c>
      <c r="O547" s="66" t="s">
        <v>372</v>
      </c>
      <c r="P547" s="34"/>
      <c r="Q547" s="108"/>
      <c r="R547" s="4"/>
      <c r="S547" s="38"/>
      <c r="T547" s="267"/>
    </row>
    <row r="548" spans="1:20" ht="14.25" customHeight="1" x14ac:dyDescent="0.25">
      <c r="A548" s="29">
        <v>92145</v>
      </c>
      <c r="B548" s="78"/>
      <c r="C548" s="533"/>
      <c r="D548" s="531"/>
      <c r="E548" s="140">
        <v>6</v>
      </c>
      <c r="F548" s="140" t="s">
        <v>352</v>
      </c>
      <c r="G548" s="141">
        <v>445.5</v>
      </c>
      <c r="H548" s="269">
        <v>5146416</v>
      </c>
      <c r="I548" s="184">
        <f t="shared" si="4"/>
        <v>59.379999999999995</v>
      </c>
      <c r="J548" s="137"/>
      <c r="K548" s="20">
        <v>0</v>
      </c>
      <c r="L548" s="51" t="s">
        <v>318</v>
      </c>
      <c r="M548" s="52">
        <v>70</v>
      </c>
      <c r="N548" s="33" t="s">
        <v>24</v>
      </c>
      <c r="O548" s="66" t="s">
        <v>373</v>
      </c>
      <c r="P548" s="34"/>
      <c r="Q548" s="108"/>
      <c r="R548" s="4"/>
      <c r="S548" s="38"/>
      <c r="T548" s="267"/>
    </row>
    <row r="549" spans="1:20" ht="14.25" customHeight="1" x14ac:dyDescent="0.25">
      <c r="A549" s="29">
        <v>92148</v>
      </c>
      <c r="B549" s="78"/>
      <c r="C549" s="533"/>
      <c r="D549" s="531"/>
      <c r="E549" s="140">
        <v>7</v>
      </c>
      <c r="F549" s="140" t="s">
        <v>353</v>
      </c>
      <c r="G549" s="141">
        <v>504.88</v>
      </c>
      <c r="H549" s="269">
        <v>5832374</v>
      </c>
      <c r="I549" s="184">
        <f t="shared" si="4"/>
        <v>59.379999999999995</v>
      </c>
      <c r="J549" s="137"/>
      <c r="K549" s="20">
        <v>0</v>
      </c>
      <c r="L549" s="51" t="s">
        <v>318</v>
      </c>
      <c r="M549" s="52">
        <v>70</v>
      </c>
      <c r="N549" s="33" t="s">
        <v>24</v>
      </c>
      <c r="O549" s="66" t="s">
        <v>374</v>
      </c>
      <c r="P549" s="34"/>
      <c r="Q549" s="108"/>
      <c r="R549" s="4"/>
      <c r="S549" s="38"/>
      <c r="T549" s="267"/>
    </row>
    <row r="550" spans="1:20" ht="14.25" customHeight="1" x14ac:dyDescent="0.25">
      <c r="A550" s="29">
        <v>92151</v>
      </c>
      <c r="B550" s="78"/>
      <c r="C550" s="533"/>
      <c r="D550" s="531"/>
      <c r="E550" s="140">
        <v>8</v>
      </c>
      <c r="F550" s="140" t="s">
        <v>354</v>
      </c>
      <c r="G550" s="141">
        <v>564.25</v>
      </c>
      <c r="H550" s="269">
        <v>6518216</v>
      </c>
      <c r="I550" s="184">
        <f t="shared" si="4"/>
        <v>59.370000000000005</v>
      </c>
      <c r="J550" s="137"/>
      <c r="K550" s="20">
        <v>0</v>
      </c>
      <c r="L550" s="51" t="s">
        <v>318</v>
      </c>
      <c r="M550" s="52">
        <v>70</v>
      </c>
      <c r="N550" s="33" t="s">
        <v>24</v>
      </c>
      <c r="O550" s="66" t="s">
        <v>375</v>
      </c>
      <c r="P550" s="34"/>
      <c r="Q550" s="108"/>
      <c r="R550" s="4"/>
      <c r="S550" s="38"/>
      <c r="T550" s="267"/>
    </row>
    <row r="551" spans="1:20" ht="14.25" customHeight="1" x14ac:dyDescent="0.25">
      <c r="A551" s="29">
        <v>92154</v>
      </c>
      <c r="B551" s="78"/>
      <c r="C551" s="533"/>
      <c r="D551" s="531"/>
      <c r="E551" s="140">
        <v>9</v>
      </c>
      <c r="F551" s="140" t="s">
        <v>355</v>
      </c>
      <c r="G551" s="141">
        <v>623.63</v>
      </c>
      <c r="H551" s="269">
        <v>7204174</v>
      </c>
      <c r="I551" s="184">
        <f t="shared" si="4"/>
        <v>59.379999999999995</v>
      </c>
      <c r="J551" s="137"/>
      <c r="K551" s="20">
        <v>0</v>
      </c>
      <c r="L551" s="51" t="s">
        <v>318</v>
      </c>
      <c r="M551" s="52">
        <v>70</v>
      </c>
      <c r="N551" s="33" t="s">
        <v>24</v>
      </c>
      <c r="O551" s="66" t="s">
        <v>376</v>
      </c>
      <c r="P551" s="34"/>
      <c r="Q551" s="108"/>
      <c r="R551" s="4"/>
      <c r="S551" s="38"/>
      <c r="T551" s="267"/>
    </row>
    <row r="552" spans="1:20" ht="14.25" customHeight="1" x14ac:dyDescent="0.25">
      <c r="A552" s="29">
        <v>92157</v>
      </c>
      <c r="B552" s="78"/>
      <c r="C552" s="533"/>
      <c r="D552" s="531"/>
      <c r="E552" s="140">
        <v>10</v>
      </c>
      <c r="F552" s="140" t="s">
        <v>356</v>
      </c>
      <c r="G552" s="141">
        <v>683.01</v>
      </c>
      <c r="H552" s="269">
        <v>7890132</v>
      </c>
      <c r="I552" s="184">
        <f t="shared" si="4"/>
        <v>59.379999999999995</v>
      </c>
      <c r="J552" s="137"/>
      <c r="K552" s="20">
        <v>0</v>
      </c>
      <c r="L552" s="51" t="s">
        <v>318</v>
      </c>
      <c r="M552" s="52">
        <v>70</v>
      </c>
      <c r="N552" s="33" t="s">
        <v>24</v>
      </c>
      <c r="O552" s="66" t="s">
        <v>377</v>
      </c>
      <c r="P552" s="34"/>
      <c r="Q552" s="108"/>
      <c r="R552" s="4"/>
      <c r="S552" s="38"/>
      <c r="T552" s="267"/>
    </row>
    <row r="553" spans="1:20" ht="14.25" customHeight="1" x14ac:dyDescent="0.25">
      <c r="A553" s="29">
        <v>92160</v>
      </c>
      <c r="B553" s="78"/>
      <c r="C553" s="533"/>
      <c r="D553" s="531"/>
      <c r="E553" s="140">
        <v>11</v>
      </c>
      <c r="F553" s="140" t="s">
        <v>357</v>
      </c>
      <c r="G553" s="141">
        <v>742.38</v>
      </c>
      <c r="H553" s="269">
        <v>8575974</v>
      </c>
      <c r="I553" s="184">
        <f t="shared" si="4"/>
        <v>59.370000000000005</v>
      </c>
      <c r="J553" s="137"/>
      <c r="K553" s="20">
        <v>0</v>
      </c>
      <c r="L553" s="51" t="s">
        <v>318</v>
      </c>
      <c r="M553" s="52">
        <v>70</v>
      </c>
      <c r="N553" s="33" t="s">
        <v>24</v>
      </c>
      <c r="O553" s="66" t="s">
        <v>378</v>
      </c>
      <c r="P553" s="34"/>
      <c r="Q553" s="108"/>
      <c r="R553" s="4"/>
      <c r="S553" s="38"/>
      <c r="T553" s="267"/>
    </row>
    <row r="554" spans="1:20" ht="14.25" customHeight="1" x14ac:dyDescent="0.25">
      <c r="A554" s="29">
        <v>92163</v>
      </c>
      <c r="B554" s="78"/>
      <c r="C554" s="533"/>
      <c r="D554" s="531"/>
      <c r="E554" s="140">
        <v>12</v>
      </c>
      <c r="F554" s="140" t="s">
        <v>358</v>
      </c>
      <c r="G554" s="141">
        <v>801.76</v>
      </c>
      <c r="H554" s="269">
        <v>9261932</v>
      </c>
      <c r="I554" s="184">
        <f t="shared" si="4"/>
        <v>59.379999999999995</v>
      </c>
      <c r="J554" s="137"/>
      <c r="K554" s="20">
        <v>0</v>
      </c>
      <c r="L554" s="51" t="s">
        <v>318</v>
      </c>
      <c r="M554" s="52">
        <v>70</v>
      </c>
      <c r="N554" s="33" t="s">
        <v>24</v>
      </c>
      <c r="O554" s="66" t="s">
        <v>379</v>
      </c>
      <c r="P554" s="34"/>
      <c r="Q554" s="108"/>
      <c r="R554" s="4"/>
      <c r="S554" s="38"/>
      <c r="T554" s="267"/>
    </row>
    <row r="555" spans="1:20" ht="14.25" customHeight="1" x14ac:dyDescent="0.25">
      <c r="A555" s="29">
        <v>92166</v>
      </c>
      <c r="B555" s="78"/>
      <c r="C555" s="533"/>
      <c r="D555" s="531"/>
      <c r="E555" s="140">
        <v>13</v>
      </c>
      <c r="F555" s="140" t="s">
        <v>359</v>
      </c>
      <c r="G555" s="141">
        <v>861.14</v>
      </c>
      <c r="H555" s="269">
        <v>9947889</v>
      </c>
      <c r="I555" s="184">
        <f t="shared" si="4"/>
        <v>59.379999999999995</v>
      </c>
      <c r="J555" s="137"/>
      <c r="K555" s="20">
        <v>0</v>
      </c>
      <c r="L555" s="51" t="s">
        <v>318</v>
      </c>
      <c r="M555" s="52">
        <v>70</v>
      </c>
      <c r="N555" s="33" t="s">
        <v>24</v>
      </c>
      <c r="O555" s="66" t="s">
        <v>380</v>
      </c>
      <c r="P555" s="34"/>
      <c r="Q555" s="108"/>
      <c r="R555" s="4"/>
      <c r="S555" s="38"/>
      <c r="T555" s="267"/>
    </row>
    <row r="556" spans="1:20" ht="14.25" customHeight="1" x14ac:dyDescent="0.25">
      <c r="A556" s="29">
        <v>92169</v>
      </c>
      <c r="B556" s="78"/>
      <c r="C556" s="533"/>
      <c r="D556" s="531"/>
      <c r="E556" s="140">
        <v>14</v>
      </c>
      <c r="F556" s="140" t="s">
        <v>360</v>
      </c>
      <c r="G556" s="141">
        <v>920.51</v>
      </c>
      <c r="H556" s="269">
        <v>10633732</v>
      </c>
      <c r="I556" s="184">
        <f t="shared" si="4"/>
        <v>59.370000000000005</v>
      </c>
      <c r="J556" s="137"/>
      <c r="K556" s="20">
        <v>0</v>
      </c>
      <c r="L556" s="51" t="s">
        <v>318</v>
      </c>
      <c r="M556" s="52">
        <v>70</v>
      </c>
      <c r="N556" s="33" t="s">
        <v>24</v>
      </c>
      <c r="O556" s="66" t="s">
        <v>381</v>
      </c>
      <c r="P556" s="34"/>
      <c r="Q556" s="108"/>
      <c r="R556" s="4"/>
      <c r="S556" s="38"/>
      <c r="T556" s="267"/>
    </row>
    <row r="557" spans="1:20" ht="14.25" customHeight="1" thickBot="1" x14ac:dyDescent="0.3">
      <c r="A557" s="29">
        <v>92172</v>
      </c>
      <c r="B557" s="78"/>
      <c r="C557" s="534"/>
      <c r="D557" s="522"/>
      <c r="E557" s="163">
        <v>15</v>
      </c>
      <c r="F557" s="163" t="s">
        <v>382</v>
      </c>
      <c r="G557" s="164">
        <v>979.89</v>
      </c>
      <c r="H557" s="269">
        <v>11319689</v>
      </c>
      <c r="I557" s="185">
        <f t="shared" si="4"/>
        <v>59.379999999999995</v>
      </c>
      <c r="J557" s="137"/>
      <c r="K557" s="20">
        <v>0</v>
      </c>
      <c r="L557" s="51" t="s">
        <v>318</v>
      </c>
      <c r="M557" s="52">
        <v>70</v>
      </c>
      <c r="N557" s="33" t="s">
        <v>24</v>
      </c>
      <c r="O557" s="66" t="s">
        <v>383</v>
      </c>
      <c r="P557" s="34"/>
      <c r="Q557" s="108"/>
      <c r="R557" s="4"/>
      <c r="S557" s="38"/>
      <c r="T557" s="267"/>
    </row>
    <row r="558" spans="1:20" ht="14.25" customHeight="1" x14ac:dyDescent="0.25">
      <c r="A558" s="29"/>
      <c r="B558" s="78"/>
      <c r="C558" s="533">
        <v>92131</v>
      </c>
      <c r="D558" s="528" t="s">
        <v>384</v>
      </c>
      <c r="E558" s="151">
        <v>1</v>
      </c>
      <c r="F558" s="151" t="s">
        <v>346</v>
      </c>
      <c r="G558" s="195">
        <v>169.82</v>
      </c>
      <c r="H558" s="269">
        <v>1961761</v>
      </c>
      <c r="I558" s="175"/>
      <c r="J558" s="15"/>
      <c r="K558" s="20">
        <v>0</v>
      </c>
      <c r="L558" s="51" t="s">
        <v>318</v>
      </c>
      <c r="M558" s="52">
        <v>80</v>
      </c>
      <c r="N558" s="33" t="s">
        <v>24</v>
      </c>
      <c r="O558" s="66" t="s">
        <v>385</v>
      </c>
      <c r="P558" s="34"/>
      <c r="Q5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58" s="25" t="s">
        <v>318</v>
      </c>
      <c r="S558" s="52">
        <v>80</v>
      </c>
      <c r="T558" s="267"/>
    </row>
    <row r="559" spans="1:20" ht="14.25" customHeight="1" x14ac:dyDescent="0.25">
      <c r="A559" s="29">
        <v>92134</v>
      </c>
      <c r="B559" s="78"/>
      <c r="C559" s="533"/>
      <c r="D559" s="528"/>
      <c r="E559" s="140">
        <v>2</v>
      </c>
      <c r="F559" s="140" t="s">
        <v>348</v>
      </c>
      <c r="G559" s="141">
        <v>237.72</v>
      </c>
      <c r="H559" s="269">
        <v>2746141</v>
      </c>
      <c r="I559" s="184">
        <f t="shared" ref="I559:I572" si="5">+G559-G558</f>
        <v>67.900000000000006</v>
      </c>
      <c r="J559" s="264">
        <v>67.900000000000006</v>
      </c>
      <c r="K559" s="268">
        <v>784381</v>
      </c>
      <c r="L559" s="51" t="s">
        <v>318</v>
      </c>
      <c r="M559" s="52">
        <v>80</v>
      </c>
      <c r="N559" s="33" t="s">
        <v>24</v>
      </c>
      <c r="O559" s="66" t="s">
        <v>386</v>
      </c>
      <c r="P559" s="34"/>
      <c r="Q559" s="108"/>
      <c r="R559" s="4"/>
      <c r="S559" s="38"/>
      <c r="T559" s="267"/>
    </row>
    <row r="560" spans="1:20" ht="14.25" customHeight="1" x14ac:dyDescent="0.25">
      <c r="A560" s="29">
        <v>92137</v>
      </c>
      <c r="B560" s="78"/>
      <c r="C560" s="533"/>
      <c r="D560" s="528"/>
      <c r="E560" s="140">
        <v>3</v>
      </c>
      <c r="F560" s="140" t="s">
        <v>349</v>
      </c>
      <c r="G560" s="141">
        <v>305.62</v>
      </c>
      <c r="H560" s="269">
        <v>3530522</v>
      </c>
      <c r="I560" s="184">
        <f t="shared" si="5"/>
        <v>67.900000000000006</v>
      </c>
      <c r="J560" s="137"/>
      <c r="K560" s="20">
        <v>0</v>
      </c>
      <c r="L560" s="51" t="s">
        <v>318</v>
      </c>
      <c r="M560" s="52">
        <v>80</v>
      </c>
      <c r="N560" s="33" t="s">
        <v>24</v>
      </c>
      <c r="O560" s="66" t="s">
        <v>387</v>
      </c>
      <c r="P560" s="34"/>
      <c r="Q560" s="108"/>
      <c r="R560" s="4"/>
      <c r="S560" s="38"/>
      <c r="T560" s="267"/>
    </row>
    <row r="561" spans="1:20" ht="14.25" customHeight="1" x14ac:dyDescent="0.25">
      <c r="A561" s="29">
        <v>92140</v>
      </c>
      <c r="B561" s="78"/>
      <c r="C561" s="533"/>
      <c r="D561" s="528"/>
      <c r="E561" s="140">
        <v>4</v>
      </c>
      <c r="F561" s="140" t="s">
        <v>350</v>
      </c>
      <c r="G561" s="141">
        <v>373.52</v>
      </c>
      <c r="H561" s="269">
        <v>4314903</v>
      </c>
      <c r="I561" s="184">
        <f t="shared" si="5"/>
        <v>67.899999999999977</v>
      </c>
      <c r="J561" s="137"/>
      <c r="K561" s="20">
        <v>0</v>
      </c>
      <c r="L561" s="51" t="s">
        <v>318</v>
      </c>
      <c r="M561" s="52">
        <v>80</v>
      </c>
      <c r="N561" s="33" t="s">
        <v>24</v>
      </c>
      <c r="O561" s="66" t="s">
        <v>388</v>
      </c>
      <c r="P561" s="34"/>
      <c r="Q561" s="108"/>
      <c r="R561" s="4"/>
      <c r="S561" s="38"/>
      <c r="T561" s="267"/>
    </row>
    <row r="562" spans="1:20" ht="14.25" customHeight="1" x14ac:dyDescent="0.25">
      <c r="A562" s="29">
        <v>92143</v>
      </c>
      <c r="B562" s="78"/>
      <c r="C562" s="533"/>
      <c r="D562" s="528"/>
      <c r="E562" s="140">
        <v>5</v>
      </c>
      <c r="F562" s="140" t="s">
        <v>351</v>
      </c>
      <c r="G562" s="141">
        <v>441.41999999999996</v>
      </c>
      <c r="H562" s="269">
        <v>5099284</v>
      </c>
      <c r="I562" s="184">
        <f t="shared" si="5"/>
        <v>67.899999999999977</v>
      </c>
      <c r="J562" s="137"/>
      <c r="K562" s="20">
        <v>0</v>
      </c>
      <c r="L562" s="51" t="s">
        <v>318</v>
      </c>
      <c r="M562" s="52">
        <v>80</v>
      </c>
      <c r="N562" s="33" t="s">
        <v>24</v>
      </c>
      <c r="O562" s="66" t="s">
        <v>389</v>
      </c>
      <c r="P562" s="34"/>
      <c r="Q562" s="108"/>
      <c r="R562" s="4"/>
      <c r="S562" s="38"/>
      <c r="T562" s="267"/>
    </row>
    <row r="563" spans="1:20" ht="14.25" customHeight="1" x14ac:dyDescent="0.25">
      <c r="A563" s="29">
        <v>92146</v>
      </c>
      <c r="B563" s="78"/>
      <c r="C563" s="533"/>
      <c r="D563" s="528"/>
      <c r="E563" s="140">
        <v>6</v>
      </c>
      <c r="F563" s="140" t="s">
        <v>352</v>
      </c>
      <c r="G563" s="141">
        <v>509.32000000000005</v>
      </c>
      <c r="H563" s="269">
        <v>5883665</v>
      </c>
      <c r="I563" s="184">
        <f t="shared" si="5"/>
        <v>67.900000000000091</v>
      </c>
      <c r="J563" s="137"/>
      <c r="K563" s="20">
        <v>0</v>
      </c>
      <c r="L563" s="51" t="s">
        <v>318</v>
      </c>
      <c r="M563" s="52">
        <v>80</v>
      </c>
      <c r="N563" s="33" t="s">
        <v>24</v>
      </c>
      <c r="O563" s="66" t="s">
        <v>390</v>
      </c>
      <c r="P563" s="34"/>
      <c r="Q563" s="108"/>
      <c r="R563" s="4"/>
      <c r="S563" s="38"/>
      <c r="T563" s="267"/>
    </row>
    <row r="564" spans="1:20" ht="14.25" customHeight="1" x14ac:dyDescent="0.25">
      <c r="A564" s="29">
        <v>92149</v>
      </c>
      <c r="B564" s="78"/>
      <c r="C564" s="533"/>
      <c r="D564" s="528"/>
      <c r="E564" s="140">
        <v>7</v>
      </c>
      <c r="F564" s="140" t="s">
        <v>353</v>
      </c>
      <c r="G564" s="141">
        <v>577.23</v>
      </c>
      <c r="H564" s="269">
        <v>6668161</v>
      </c>
      <c r="I564" s="184">
        <f t="shared" si="5"/>
        <v>67.909999999999968</v>
      </c>
      <c r="J564" s="137"/>
      <c r="K564" s="20">
        <v>0</v>
      </c>
      <c r="L564" s="51" t="s">
        <v>318</v>
      </c>
      <c r="M564" s="52">
        <v>80</v>
      </c>
      <c r="N564" s="33" t="s">
        <v>24</v>
      </c>
      <c r="O564" s="66" t="s">
        <v>391</v>
      </c>
      <c r="P564" s="34"/>
      <c r="Q564" s="108"/>
      <c r="R564" s="4"/>
      <c r="S564" s="38"/>
      <c r="T564" s="267"/>
    </row>
    <row r="565" spans="1:20" ht="14.25" customHeight="1" x14ac:dyDescent="0.25">
      <c r="A565" s="29">
        <v>92152</v>
      </c>
      <c r="B565" s="78"/>
      <c r="C565" s="533"/>
      <c r="D565" s="528"/>
      <c r="E565" s="140">
        <v>8</v>
      </c>
      <c r="F565" s="140" t="s">
        <v>354</v>
      </c>
      <c r="G565" s="141">
        <v>645.13</v>
      </c>
      <c r="H565" s="269">
        <v>7452542</v>
      </c>
      <c r="I565" s="184">
        <f t="shared" si="5"/>
        <v>67.899999999999977</v>
      </c>
      <c r="J565" s="137"/>
      <c r="K565" s="20">
        <v>0</v>
      </c>
      <c r="L565" s="51" t="s">
        <v>318</v>
      </c>
      <c r="M565" s="52">
        <v>80</v>
      </c>
      <c r="N565" s="33" t="s">
        <v>24</v>
      </c>
      <c r="O565" s="66" t="s">
        <v>392</v>
      </c>
      <c r="P565" s="34"/>
      <c r="Q565" s="108"/>
      <c r="R565" s="4"/>
      <c r="S565" s="38"/>
      <c r="T565" s="267"/>
    </row>
    <row r="566" spans="1:20" ht="14.25" customHeight="1" x14ac:dyDescent="0.25">
      <c r="A566" s="29">
        <v>92155</v>
      </c>
      <c r="B566" s="78"/>
      <c r="C566" s="533"/>
      <c r="D566" s="528"/>
      <c r="E566" s="140">
        <v>9</v>
      </c>
      <c r="F566" s="140" t="s">
        <v>355</v>
      </c>
      <c r="G566" s="141">
        <v>713.03</v>
      </c>
      <c r="H566" s="269">
        <v>8236923</v>
      </c>
      <c r="I566" s="184">
        <f t="shared" si="5"/>
        <v>67.899999999999977</v>
      </c>
      <c r="J566" s="137"/>
      <c r="K566" s="20">
        <v>0</v>
      </c>
      <c r="L566" s="51" t="s">
        <v>318</v>
      </c>
      <c r="M566" s="52">
        <v>80</v>
      </c>
      <c r="N566" s="33" t="s">
        <v>24</v>
      </c>
      <c r="O566" s="66" t="s">
        <v>393</v>
      </c>
      <c r="P566" s="34"/>
      <c r="Q566" s="108"/>
      <c r="R566" s="4"/>
      <c r="S566" s="38"/>
      <c r="T566" s="267"/>
    </row>
    <row r="567" spans="1:20" ht="14.25" customHeight="1" x14ac:dyDescent="0.25">
      <c r="A567" s="29">
        <v>92158</v>
      </c>
      <c r="B567" s="78"/>
      <c r="C567" s="533"/>
      <c r="D567" s="528"/>
      <c r="E567" s="140">
        <v>10</v>
      </c>
      <c r="F567" s="140" t="s">
        <v>356</v>
      </c>
      <c r="G567" s="141">
        <v>780.93</v>
      </c>
      <c r="H567" s="269">
        <v>9021303</v>
      </c>
      <c r="I567" s="184">
        <f t="shared" si="5"/>
        <v>67.899999999999977</v>
      </c>
      <c r="J567" s="137"/>
      <c r="K567" s="20">
        <v>0</v>
      </c>
      <c r="L567" s="51" t="s">
        <v>318</v>
      </c>
      <c r="M567" s="52">
        <v>80</v>
      </c>
      <c r="N567" s="33" t="s">
        <v>24</v>
      </c>
      <c r="O567" s="66" t="s">
        <v>394</v>
      </c>
      <c r="P567" s="34"/>
      <c r="Q567" s="108"/>
      <c r="R567" s="4"/>
      <c r="S567" s="38"/>
      <c r="T567" s="267"/>
    </row>
    <row r="568" spans="1:20" ht="14.25" customHeight="1" x14ac:dyDescent="0.25">
      <c r="A568" s="29">
        <v>92161</v>
      </c>
      <c r="B568" s="78"/>
      <c r="C568" s="533"/>
      <c r="D568" s="528"/>
      <c r="E568" s="140">
        <v>11</v>
      </c>
      <c r="F568" s="140" t="s">
        <v>357</v>
      </c>
      <c r="G568" s="141">
        <v>848.82999999999993</v>
      </c>
      <c r="H568" s="269">
        <v>9805684</v>
      </c>
      <c r="I568" s="184">
        <f t="shared" si="5"/>
        <v>67.899999999999977</v>
      </c>
      <c r="J568" s="137"/>
      <c r="K568" s="20">
        <v>0</v>
      </c>
      <c r="L568" s="51" t="s">
        <v>318</v>
      </c>
      <c r="M568" s="52">
        <v>80</v>
      </c>
      <c r="N568" s="33" t="s">
        <v>24</v>
      </c>
      <c r="O568" s="66" t="s">
        <v>395</v>
      </c>
      <c r="P568" s="34"/>
      <c r="Q568" s="108"/>
      <c r="R568" s="4"/>
      <c r="S568" s="38"/>
      <c r="T568" s="267"/>
    </row>
    <row r="569" spans="1:20" ht="14.25" customHeight="1" x14ac:dyDescent="0.25">
      <c r="A569" s="29">
        <v>92164</v>
      </c>
      <c r="B569" s="78"/>
      <c r="C569" s="533"/>
      <c r="D569" s="528"/>
      <c r="E569" s="140">
        <v>12</v>
      </c>
      <c r="F569" s="140" t="s">
        <v>358</v>
      </c>
      <c r="G569" s="141">
        <v>916.73</v>
      </c>
      <c r="H569" s="269">
        <v>10590065</v>
      </c>
      <c r="I569" s="184">
        <f t="shared" si="5"/>
        <v>67.900000000000091</v>
      </c>
      <c r="J569" s="137"/>
      <c r="K569" s="20">
        <v>0</v>
      </c>
      <c r="L569" s="51" t="s">
        <v>318</v>
      </c>
      <c r="M569" s="52">
        <v>80</v>
      </c>
      <c r="N569" s="33" t="s">
        <v>24</v>
      </c>
      <c r="O569" s="66" t="s">
        <v>396</v>
      </c>
      <c r="P569" s="34"/>
      <c r="Q569" s="108"/>
      <c r="R569" s="4"/>
      <c r="S569" s="38"/>
      <c r="T569" s="267"/>
    </row>
    <row r="570" spans="1:20" ht="14.25" customHeight="1" x14ac:dyDescent="0.25">
      <c r="A570" s="29">
        <v>92167</v>
      </c>
      <c r="B570" s="78"/>
      <c r="C570" s="533"/>
      <c r="D570" s="528"/>
      <c r="E570" s="140">
        <v>13</v>
      </c>
      <c r="F570" s="140" t="s">
        <v>359</v>
      </c>
      <c r="G570" s="141">
        <v>984.64</v>
      </c>
      <c r="H570" s="269">
        <v>11374561</v>
      </c>
      <c r="I570" s="184">
        <f t="shared" si="5"/>
        <v>67.909999999999968</v>
      </c>
      <c r="J570" s="137"/>
      <c r="K570" s="20">
        <v>0</v>
      </c>
      <c r="L570" s="51" t="s">
        <v>318</v>
      </c>
      <c r="M570" s="52">
        <v>80</v>
      </c>
      <c r="N570" s="33" t="s">
        <v>24</v>
      </c>
      <c r="O570" s="66" t="s">
        <v>397</v>
      </c>
      <c r="P570" s="34"/>
      <c r="Q570" s="108"/>
      <c r="R570" s="4"/>
      <c r="S570" s="38"/>
      <c r="T570" s="267"/>
    </row>
    <row r="571" spans="1:20" ht="14.25" customHeight="1" x14ac:dyDescent="0.25">
      <c r="A571" s="29">
        <v>92170</v>
      </c>
      <c r="B571" s="78"/>
      <c r="C571" s="533"/>
      <c r="D571" s="528"/>
      <c r="E571" s="140">
        <v>14</v>
      </c>
      <c r="F571" s="140" t="s">
        <v>365</v>
      </c>
      <c r="G571" s="141">
        <v>1052.54</v>
      </c>
      <c r="H571" s="269">
        <v>12158942</v>
      </c>
      <c r="I571" s="184">
        <f t="shared" si="5"/>
        <v>67.899999999999977</v>
      </c>
      <c r="J571" s="137"/>
      <c r="K571" s="20">
        <v>0</v>
      </c>
      <c r="L571" s="51" t="s">
        <v>318</v>
      </c>
      <c r="M571" s="52">
        <v>80</v>
      </c>
      <c r="N571" s="33" t="s">
        <v>24</v>
      </c>
      <c r="O571" s="66" t="s">
        <v>398</v>
      </c>
      <c r="P571" s="34"/>
      <c r="Q571" s="108"/>
      <c r="R571" s="4"/>
      <c r="S571" s="38"/>
      <c r="T571" s="267"/>
    </row>
    <row r="572" spans="1:20" ht="14.25" customHeight="1" thickBot="1" x14ac:dyDescent="0.3">
      <c r="A572" s="29">
        <v>92173</v>
      </c>
      <c r="B572" s="78"/>
      <c r="C572" s="533"/>
      <c r="D572" s="528"/>
      <c r="E572" s="150">
        <v>15</v>
      </c>
      <c r="F572" s="150" t="s">
        <v>361</v>
      </c>
      <c r="G572" s="158">
        <v>1120.44</v>
      </c>
      <c r="H572" s="269">
        <v>12943323</v>
      </c>
      <c r="I572" s="185">
        <f t="shared" si="5"/>
        <v>67.900000000000091</v>
      </c>
      <c r="J572" s="137"/>
      <c r="K572" s="20">
        <v>0</v>
      </c>
      <c r="L572" s="51" t="s">
        <v>318</v>
      </c>
      <c r="M572" s="52">
        <v>80</v>
      </c>
      <c r="N572" s="33" t="s">
        <v>24</v>
      </c>
      <c r="O572" s="66" t="s">
        <v>399</v>
      </c>
      <c r="P572" s="34"/>
      <c r="Q572" s="108"/>
      <c r="R572" s="4"/>
      <c r="S572" s="38"/>
      <c r="T572" s="267"/>
    </row>
    <row r="573" spans="1:20" ht="12" customHeight="1" x14ac:dyDescent="0.25">
      <c r="A573" s="29"/>
      <c r="B573" s="580"/>
      <c r="C573" s="532">
        <v>92132</v>
      </c>
      <c r="D573" s="527" t="s">
        <v>400</v>
      </c>
      <c r="E573" s="161">
        <v>1</v>
      </c>
      <c r="F573" s="161" t="s">
        <v>346</v>
      </c>
      <c r="G573" s="162">
        <v>191.07</v>
      </c>
      <c r="H573" s="269">
        <v>2207241</v>
      </c>
      <c r="I573" s="175"/>
      <c r="J573" s="15"/>
      <c r="K573" s="20">
        <v>0</v>
      </c>
      <c r="L573" s="51" t="s">
        <v>318</v>
      </c>
      <c r="M573" s="52">
        <v>90</v>
      </c>
      <c r="N573" s="33" t="s">
        <v>24</v>
      </c>
      <c r="O573" s="66" t="s">
        <v>401</v>
      </c>
      <c r="P573" s="34"/>
      <c r="Q5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73" s="25" t="s">
        <v>318</v>
      </c>
      <c r="S573" s="52">
        <v>90</v>
      </c>
      <c r="T573" s="267"/>
    </row>
    <row r="574" spans="1:20" ht="12" customHeight="1" x14ac:dyDescent="0.25">
      <c r="A574" s="29">
        <v>92135</v>
      </c>
      <c r="B574" s="581"/>
      <c r="C574" s="533"/>
      <c r="D574" s="528"/>
      <c r="E574" s="140">
        <v>2</v>
      </c>
      <c r="F574" s="140" t="s">
        <v>348</v>
      </c>
      <c r="G574" s="141">
        <v>267.45</v>
      </c>
      <c r="H574" s="269">
        <v>3089582</v>
      </c>
      <c r="I574" s="184">
        <f t="shared" ref="I574:I587" si="6">+G574-G573</f>
        <v>76.38</v>
      </c>
      <c r="J574" s="264">
        <v>76.38</v>
      </c>
      <c r="K574" s="268">
        <v>882342</v>
      </c>
      <c r="L574" s="51" t="s">
        <v>318</v>
      </c>
      <c r="M574" s="52">
        <v>90</v>
      </c>
      <c r="N574" s="33" t="s">
        <v>24</v>
      </c>
      <c r="O574" s="66" t="s">
        <v>402</v>
      </c>
      <c r="P574" s="34"/>
      <c r="Q574" s="108"/>
      <c r="R574" s="4"/>
      <c r="S574" s="38"/>
      <c r="T574" s="267"/>
    </row>
    <row r="575" spans="1:20" ht="12" customHeight="1" x14ac:dyDescent="0.25">
      <c r="A575" s="29">
        <v>92138</v>
      </c>
      <c r="B575" s="581"/>
      <c r="C575" s="533"/>
      <c r="D575" s="528"/>
      <c r="E575" s="140">
        <v>3</v>
      </c>
      <c r="F575" s="140" t="s">
        <v>349</v>
      </c>
      <c r="G575" s="141">
        <v>343.83</v>
      </c>
      <c r="H575" s="269">
        <v>3971924</v>
      </c>
      <c r="I575" s="184">
        <f t="shared" si="6"/>
        <v>76.38</v>
      </c>
      <c r="J575" s="137"/>
      <c r="K575" s="20">
        <v>0</v>
      </c>
      <c r="L575" s="51" t="s">
        <v>318</v>
      </c>
      <c r="M575" s="52">
        <v>90</v>
      </c>
      <c r="N575" s="33" t="s">
        <v>24</v>
      </c>
      <c r="O575" s="66" t="s">
        <v>403</v>
      </c>
      <c r="P575" s="34"/>
      <c r="Q575" s="108"/>
      <c r="R575" s="4"/>
      <c r="S575" s="38"/>
      <c r="T575" s="267"/>
    </row>
    <row r="576" spans="1:20" ht="12" customHeight="1" x14ac:dyDescent="0.25">
      <c r="A576" s="29">
        <v>92141</v>
      </c>
      <c r="B576" s="581"/>
      <c r="C576" s="533"/>
      <c r="D576" s="528"/>
      <c r="E576" s="140">
        <v>4</v>
      </c>
      <c r="F576" s="140" t="s">
        <v>350</v>
      </c>
      <c r="G576" s="141">
        <v>420.21</v>
      </c>
      <c r="H576" s="269">
        <v>4854266</v>
      </c>
      <c r="I576" s="184">
        <f t="shared" si="6"/>
        <v>76.38</v>
      </c>
      <c r="J576" s="137"/>
      <c r="K576" s="20">
        <v>0</v>
      </c>
      <c r="L576" s="51" t="s">
        <v>318</v>
      </c>
      <c r="M576" s="52">
        <v>90</v>
      </c>
      <c r="N576" s="33" t="s">
        <v>24</v>
      </c>
      <c r="O576" s="66" t="s">
        <v>404</v>
      </c>
      <c r="P576" s="34"/>
      <c r="Q576" s="108"/>
      <c r="R576" s="4"/>
      <c r="S576" s="38"/>
      <c r="T576" s="267"/>
    </row>
    <row r="577" spans="1:20" ht="12" customHeight="1" x14ac:dyDescent="0.25">
      <c r="A577" s="29">
        <v>92144</v>
      </c>
      <c r="B577" s="581"/>
      <c r="C577" s="533"/>
      <c r="D577" s="528"/>
      <c r="E577" s="140">
        <v>5</v>
      </c>
      <c r="F577" s="140" t="s">
        <v>351</v>
      </c>
      <c r="G577" s="141">
        <v>496.59</v>
      </c>
      <c r="H577" s="269">
        <v>5736608</v>
      </c>
      <c r="I577" s="184">
        <f t="shared" si="6"/>
        <v>76.38</v>
      </c>
      <c r="J577" s="137"/>
      <c r="K577" s="20">
        <v>0</v>
      </c>
      <c r="L577" s="51" t="s">
        <v>318</v>
      </c>
      <c r="M577" s="52">
        <v>90</v>
      </c>
      <c r="N577" s="33" t="s">
        <v>24</v>
      </c>
      <c r="O577" s="66" t="s">
        <v>405</v>
      </c>
      <c r="P577" s="34"/>
      <c r="Q577" s="108"/>
      <c r="R577" s="4"/>
      <c r="S577" s="38"/>
      <c r="T577" s="267"/>
    </row>
    <row r="578" spans="1:20" ht="12" customHeight="1" x14ac:dyDescent="0.25">
      <c r="A578" s="29">
        <v>92147</v>
      </c>
      <c r="B578" s="581"/>
      <c r="C578" s="533"/>
      <c r="D578" s="528"/>
      <c r="E578" s="140">
        <v>6</v>
      </c>
      <c r="F578" s="140" t="s">
        <v>352</v>
      </c>
      <c r="G578" s="141">
        <v>572.98</v>
      </c>
      <c r="H578" s="269">
        <v>6619065</v>
      </c>
      <c r="I578" s="184">
        <f t="shared" si="6"/>
        <v>76.390000000000043</v>
      </c>
      <c r="J578" s="137"/>
      <c r="K578" s="20">
        <v>0</v>
      </c>
      <c r="L578" s="51" t="s">
        <v>318</v>
      </c>
      <c r="M578" s="52">
        <v>90</v>
      </c>
      <c r="N578" s="33" t="s">
        <v>24</v>
      </c>
      <c r="O578" s="66" t="s">
        <v>406</v>
      </c>
      <c r="P578" s="34"/>
      <c r="Q578" s="108"/>
      <c r="R578" s="4"/>
      <c r="S578" s="38"/>
      <c r="T578" s="267"/>
    </row>
    <row r="579" spans="1:20" ht="12" customHeight="1" x14ac:dyDescent="0.25">
      <c r="A579" s="29">
        <v>92150</v>
      </c>
      <c r="B579" s="581"/>
      <c r="C579" s="533"/>
      <c r="D579" s="528"/>
      <c r="E579" s="140">
        <v>7</v>
      </c>
      <c r="F579" s="140" t="s">
        <v>353</v>
      </c>
      <c r="G579" s="141">
        <v>649.36</v>
      </c>
      <c r="H579" s="269">
        <v>7501407</v>
      </c>
      <c r="I579" s="184">
        <f t="shared" si="6"/>
        <v>76.38</v>
      </c>
      <c r="J579" s="137"/>
      <c r="K579" s="20">
        <v>0</v>
      </c>
      <c r="L579" s="51" t="s">
        <v>318</v>
      </c>
      <c r="M579" s="52">
        <v>90</v>
      </c>
      <c r="N579" s="33" t="s">
        <v>24</v>
      </c>
      <c r="O579" s="66" t="s">
        <v>407</v>
      </c>
      <c r="P579" s="34"/>
      <c r="Q579" s="108"/>
      <c r="R579" s="4"/>
      <c r="S579" s="38"/>
      <c r="T579" s="267"/>
    </row>
    <row r="580" spans="1:20" ht="12" customHeight="1" x14ac:dyDescent="0.25">
      <c r="A580" s="29">
        <v>92153</v>
      </c>
      <c r="B580" s="581"/>
      <c r="C580" s="533"/>
      <c r="D580" s="528"/>
      <c r="E580" s="140">
        <v>8</v>
      </c>
      <c r="F580" s="140" t="s">
        <v>354</v>
      </c>
      <c r="G580" s="141">
        <v>725.75</v>
      </c>
      <c r="H580" s="269">
        <v>8383864</v>
      </c>
      <c r="I580" s="184">
        <f t="shared" si="6"/>
        <v>76.389999999999986</v>
      </c>
      <c r="J580" s="137"/>
      <c r="K580" s="20">
        <v>0</v>
      </c>
      <c r="L580" s="51" t="s">
        <v>318</v>
      </c>
      <c r="M580" s="52">
        <v>90</v>
      </c>
      <c r="N580" s="33" t="s">
        <v>24</v>
      </c>
      <c r="O580" s="66" t="s">
        <v>408</v>
      </c>
      <c r="P580" s="34"/>
      <c r="Q580" s="108"/>
      <c r="R580" s="4"/>
      <c r="S580" s="38"/>
      <c r="T580" s="267"/>
    </row>
    <row r="581" spans="1:20" ht="12" customHeight="1" x14ac:dyDescent="0.25">
      <c r="A581" s="29">
        <v>92156</v>
      </c>
      <c r="B581" s="581"/>
      <c r="C581" s="533"/>
      <c r="D581" s="528"/>
      <c r="E581" s="140">
        <v>9</v>
      </c>
      <c r="F581" s="140" t="s">
        <v>355</v>
      </c>
      <c r="G581" s="141">
        <v>802.13</v>
      </c>
      <c r="H581" s="269">
        <v>9266206</v>
      </c>
      <c r="I581" s="184">
        <f t="shared" si="6"/>
        <v>76.38</v>
      </c>
      <c r="J581" s="137"/>
      <c r="K581" s="20">
        <v>0</v>
      </c>
      <c r="L581" s="51" t="s">
        <v>318</v>
      </c>
      <c r="M581" s="52">
        <v>90</v>
      </c>
      <c r="N581" s="33" t="s">
        <v>24</v>
      </c>
      <c r="O581" s="66" t="s">
        <v>409</v>
      </c>
      <c r="P581" s="34"/>
      <c r="Q581" s="108"/>
      <c r="R581" s="4"/>
      <c r="S581" s="38"/>
      <c r="T581" s="267"/>
    </row>
    <row r="582" spans="1:20" ht="12" customHeight="1" x14ac:dyDescent="0.25">
      <c r="A582" s="29">
        <v>92159</v>
      </c>
      <c r="B582" s="581"/>
      <c r="C582" s="533"/>
      <c r="D582" s="528"/>
      <c r="E582" s="140">
        <v>10</v>
      </c>
      <c r="F582" s="140" t="s">
        <v>356</v>
      </c>
      <c r="G582" s="141">
        <v>878.51</v>
      </c>
      <c r="H582" s="269">
        <v>10148548</v>
      </c>
      <c r="I582" s="184">
        <f t="shared" si="6"/>
        <v>76.38</v>
      </c>
      <c r="J582" s="137"/>
      <c r="K582" s="20">
        <v>0</v>
      </c>
      <c r="L582" s="51" t="s">
        <v>318</v>
      </c>
      <c r="M582" s="52">
        <v>90</v>
      </c>
      <c r="N582" s="33" t="s">
        <v>24</v>
      </c>
      <c r="O582" s="66" t="s">
        <v>410</v>
      </c>
      <c r="P582" s="34"/>
      <c r="Q582" s="108"/>
      <c r="R582" s="4"/>
      <c r="S582" s="38"/>
      <c r="T582" s="267"/>
    </row>
    <row r="583" spans="1:20" ht="12" customHeight="1" x14ac:dyDescent="0.25">
      <c r="A583" s="29">
        <v>92162</v>
      </c>
      <c r="B583" s="581"/>
      <c r="C583" s="533"/>
      <c r="D583" s="528"/>
      <c r="E583" s="140">
        <v>11</v>
      </c>
      <c r="F583" s="140" t="s">
        <v>357</v>
      </c>
      <c r="G583" s="141">
        <v>954.9</v>
      </c>
      <c r="H583" s="269">
        <v>11031005</v>
      </c>
      <c r="I583" s="184">
        <f t="shared" si="6"/>
        <v>76.389999999999986</v>
      </c>
      <c r="J583" s="137"/>
      <c r="K583" s="20">
        <v>0</v>
      </c>
      <c r="L583" s="51" t="s">
        <v>318</v>
      </c>
      <c r="M583" s="52">
        <v>90</v>
      </c>
      <c r="N583" s="33" t="s">
        <v>24</v>
      </c>
      <c r="O583" s="66" t="s">
        <v>411</v>
      </c>
      <c r="P583" s="34"/>
      <c r="Q583" s="108"/>
      <c r="R583" s="4"/>
      <c r="S583" s="38"/>
      <c r="T583" s="267"/>
    </row>
    <row r="584" spans="1:20" ht="12" customHeight="1" x14ac:dyDescent="0.25">
      <c r="A584" s="29">
        <v>92165</v>
      </c>
      <c r="B584" s="581"/>
      <c r="C584" s="533"/>
      <c r="D584" s="528"/>
      <c r="E584" s="140">
        <v>12</v>
      </c>
      <c r="F584" s="140" t="s">
        <v>358</v>
      </c>
      <c r="G584" s="141">
        <v>1031.28</v>
      </c>
      <c r="H584" s="269">
        <v>11913347</v>
      </c>
      <c r="I584" s="184">
        <f t="shared" si="6"/>
        <v>76.38</v>
      </c>
      <c r="J584" s="137"/>
      <c r="K584" s="20">
        <v>0</v>
      </c>
      <c r="L584" s="51" t="s">
        <v>318</v>
      </c>
      <c r="M584" s="52">
        <v>90</v>
      </c>
      <c r="N584" s="33" t="s">
        <v>24</v>
      </c>
      <c r="O584" s="66" t="s">
        <v>412</v>
      </c>
      <c r="P584" s="34"/>
      <c r="Q584" s="108"/>
      <c r="R584" s="4"/>
      <c r="S584" s="38"/>
      <c r="T584" s="267"/>
    </row>
    <row r="585" spans="1:20" ht="12" customHeight="1" x14ac:dyDescent="0.25">
      <c r="A585" s="29">
        <v>92168</v>
      </c>
      <c r="B585" s="581"/>
      <c r="C585" s="533"/>
      <c r="D585" s="528"/>
      <c r="E585" s="140">
        <v>13</v>
      </c>
      <c r="F585" s="140" t="s">
        <v>359</v>
      </c>
      <c r="G585" s="141">
        <v>1107.67</v>
      </c>
      <c r="H585" s="269">
        <v>12795804</v>
      </c>
      <c r="I585" s="184">
        <f t="shared" si="6"/>
        <v>76.3900000000001</v>
      </c>
      <c r="J585" s="137"/>
      <c r="K585" s="20">
        <v>0</v>
      </c>
      <c r="L585" s="51" t="s">
        <v>318</v>
      </c>
      <c r="M585" s="52">
        <v>90</v>
      </c>
      <c r="N585" s="33" t="s">
        <v>24</v>
      </c>
      <c r="O585" s="66" t="s">
        <v>413</v>
      </c>
      <c r="P585" s="34"/>
      <c r="Q585" s="108"/>
      <c r="R585" s="4"/>
      <c r="S585" s="38"/>
      <c r="T585" s="267"/>
    </row>
    <row r="586" spans="1:20" ht="12" customHeight="1" x14ac:dyDescent="0.25">
      <c r="A586" s="29">
        <v>92171</v>
      </c>
      <c r="B586" s="581"/>
      <c r="C586" s="533"/>
      <c r="D586" s="528"/>
      <c r="E586" s="140">
        <v>14</v>
      </c>
      <c r="F586" s="140" t="s">
        <v>360</v>
      </c>
      <c r="G586" s="141">
        <v>1184.0500000000002</v>
      </c>
      <c r="H586" s="269">
        <v>13678146</v>
      </c>
      <c r="I586" s="184">
        <f t="shared" si="6"/>
        <v>76.380000000000109</v>
      </c>
      <c r="J586" s="137"/>
      <c r="K586" s="20">
        <v>0</v>
      </c>
      <c r="L586" s="51" t="s">
        <v>318</v>
      </c>
      <c r="M586" s="52">
        <v>90</v>
      </c>
      <c r="N586" s="33" t="s">
        <v>24</v>
      </c>
      <c r="O586" s="66" t="s">
        <v>414</v>
      </c>
      <c r="P586" s="34"/>
      <c r="Q586" s="108"/>
      <c r="R586" s="4"/>
      <c r="S586" s="38"/>
      <c r="T586" s="267"/>
    </row>
    <row r="587" spans="1:20" ht="12" customHeight="1" thickBot="1" x14ac:dyDescent="0.3">
      <c r="A587" s="29">
        <v>92174</v>
      </c>
      <c r="B587" s="582"/>
      <c r="C587" s="534"/>
      <c r="D587" s="529"/>
      <c r="E587" s="163">
        <v>15</v>
      </c>
      <c r="F587" s="163" t="s">
        <v>361</v>
      </c>
      <c r="G587" s="164">
        <v>1260.4300000000003</v>
      </c>
      <c r="H587" s="269">
        <v>14560487</v>
      </c>
      <c r="I587" s="185">
        <f t="shared" si="6"/>
        <v>76.380000000000109</v>
      </c>
      <c r="J587" s="137"/>
      <c r="K587" s="20">
        <v>0</v>
      </c>
      <c r="L587" s="51" t="s">
        <v>318</v>
      </c>
      <c r="M587" s="52">
        <v>90</v>
      </c>
      <c r="N587" s="33" t="s">
        <v>24</v>
      </c>
      <c r="O587" s="66" t="s">
        <v>415</v>
      </c>
      <c r="P587" s="34"/>
      <c r="Q587" s="108"/>
      <c r="R587" s="4"/>
      <c r="S587" s="38"/>
      <c r="T587" s="267"/>
    </row>
    <row r="588" spans="1:20" ht="19.5" customHeight="1" x14ac:dyDescent="0.25">
      <c r="A588" s="1"/>
      <c r="B588" s="78">
        <v>3055</v>
      </c>
      <c r="C588" s="204">
        <v>3055</v>
      </c>
      <c r="D588" s="205" t="s">
        <v>416</v>
      </c>
      <c r="E588" s="151"/>
      <c r="F588" s="151" t="s">
        <v>22</v>
      </c>
      <c r="G588" s="195">
        <v>283.02</v>
      </c>
      <c r="H588" s="269">
        <v>3269447</v>
      </c>
      <c r="I588" s="174"/>
      <c r="J588" s="20"/>
      <c r="K588" s="20">
        <v>0</v>
      </c>
      <c r="L588" s="51" t="s">
        <v>318</v>
      </c>
      <c r="M588" s="32">
        <v>100</v>
      </c>
      <c r="N588" s="33" t="s">
        <v>24</v>
      </c>
      <c r="O588" s="33">
        <v>6560</v>
      </c>
      <c r="P588" s="34"/>
      <c r="Q58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88" s="25" t="s">
        <v>318</v>
      </c>
      <c r="S588" s="32">
        <v>100</v>
      </c>
      <c r="T588" s="267"/>
    </row>
    <row r="589" spans="1:20" ht="42.75" x14ac:dyDescent="0.25">
      <c r="A589" s="1"/>
      <c r="B589" s="78"/>
      <c r="C589" s="140">
        <v>90064</v>
      </c>
      <c r="D589" s="157" t="s">
        <v>417</v>
      </c>
      <c r="E589" s="140"/>
      <c r="F589" s="140" t="s">
        <v>22</v>
      </c>
      <c r="G589" s="141">
        <v>0</v>
      </c>
      <c r="H589" s="269">
        <v>0</v>
      </c>
      <c r="I589" s="171"/>
      <c r="J589" s="20"/>
      <c r="K589" s="20">
        <v>0</v>
      </c>
      <c r="L589" s="51" t="s">
        <v>318</v>
      </c>
      <c r="M589" s="52">
        <v>0</v>
      </c>
      <c r="N589" s="33" t="s">
        <v>24</v>
      </c>
      <c r="O589" s="33">
        <v>6560</v>
      </c>
      <c r="P589" s="34"/>
      <c r="Q58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89" s="25" t="s">
        <v>318</v>
      </c>
      <c r="S589" s="52">
        <v>0</v>
      </c>
      <c r="T589" s="267"/>
    </row>
    <row r="590" spans="1:20" ht="120" customHeight="1" x14ac:dyDescent="0.25">
      <c r="A590" s="1"/>
      <c r="B590" s="78"/>
      <c r="C590" s="140">
        <v>91175</v>
      </c>
      <c r="D590" s="157" t="s">
        <v>418</v>
      </c>
      <c r="E590" s="140"/>
      <c r="F590" s="140" t="s">
        <v>22</v>
      </c>
      <c r="G590" s="141">
        <v>113.24</v>
      </c>
      <c r="H590" s="269">
        <v>1308148</v>
      </c>
      <c r="I590" s="171"/>
      <c r="J590" s="15"/>
      <c r="K590" s="20">
        <v>0</v>
      </c>
      <c r="L590" s="51" t="s">
        <v>318</v>
      </c>
      <c r="M590" s="52">
        <v>40</v>
      </c>
      <c r="N590" s="33" t="s">
        <v>24</v>
      </c>
      <c r="O590" s="33">
        <v>6560</v>
      </c>
      <c r="P590" s="34"/>
      <c r="Q59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90" s="25" t="s">
        <v>318</v>
      </c>
      <c r="S590" s="52">
        <v>40</v>
      </c>
      <c r="T590" s="267"/>
    </row>
    <row r="591" spans="1:20" ht="123" customHeight="1" x14ac:dyDescent="0.25">
      <c r="A591" s="1"/>
      <c r="B591" s="78"/>
      <c r="C591" s="140">
        <v>91176</v>
      </c>
      <c r="D591" s="157" t="s">
        <v>419</v>
      </c>
      <c r="E591" s="140"/>
      <c r="F591" s="140" t="s">
        <v>22</v>
      </c>
      <c r="G591" s="141">
        <v>141.53</v>
      </c>
      <c r="H591" s="269">
        <v>1634955</v>
      </c>
      <c r="I591" s="171"/>
      <c r="J591" s="15"/>
      <c r="K591" s="20">
        <v>0</v>
      </c>
      <c r="L591" s="51" t="s">
        <v>318</v>
      </c>
      <c r="M591" s="52">
        <v>50</v>
      </c>
      <c r="N591" s="33" t="s">
        <v>24</v>
      </c>
      <c r="O591" s="33">
        <v>6560</v>
      </c>
      <c r="P591" s="34"/>
      <c r="Q59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91" s="25" t="s">
        <v>318</v>
      </c>
      <c r="S591" s="52">
        <v>50</v>
      </c>
      <c r="T591" s="267"/>
    </row>
    <row r="592" spans="1:20" ht="124.5" customHeight="1" x14ac:dyDescent="0.25">
      <c r="A592" s="1"/>
      <c r="B592" s="78"/>
      <c r="C592" s="140">
        <v>91177</v>
      </c>
      <c r="D592" s="197" t="s">
        <v>420</v>
      </c>
      <c r="E592" s="140"/>
      <c r="F592" s="140" t="s">
        <v>22</v>
      </c>
      <c r="G592" s="141">
        <v>169.82</v>
      </c>
      <c r="H592" s="269">
        <v>1961761</v>
      </c>
      <c r="I592" s="171"/>
      <c r="J592" s="15"/>
      <c r="K592" s="20">
        <v>0</v>
      </c>
      <c r="L592" s="51" t="s">
        <v>318</v>
      </c>
      <c r="M592" s="52">
        <v>60</v>
      </c>
      <c r="N592" s="33" t="s">
        <v>24</v>
      </c>
      <c r="O592" s="33">
        <v>6560</v>
      </c>
      <c r="P592" s="34"/>
      <c r="Q59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92" s="25" t="s">
        <v>318</v>
      </c>
      <c r="S592" s="52">
        <v>60</v>
      </c>
      <c r="T592" s="267"/>
    </row>
    <row r="593" spans="1:20" ht="120.75" customHeight="1" x14ac:dyDescent="0.25">
      <c r="A593" s="1"/>
      <c r="B593" s="78"/>
      <c r="C593" s="148">
        <v>92175</v>
      </c>
      <c r="D593" s="157" t="s">
        <v>421</v>
      </c>
      <c r="E593" s="140"/>
      <c r="F593" s="140" t="s">
        <v>22</v>
      </c>
      <c r="G593" s="141">
        <v>198.15</v>
      </c>
      <c r="H593" s="269">
        <v>2289029</v>
      </c>
      <c r="I593" s="171"/>
      <c r="J593" s="20"/>
      <c r="K593" s="20">
        <v>0</v>
      </c>
      <c r="L593" s="51" t="s">
        <v>318</v>
      </c>
      <c r="M593" s="52">
        <v>70</v>
      </c>
      <c r="N593" s="33" t="s">
        <v>24</v>
      </c>
      <c r="O593" s="33">
        <v>6560</v>
      </c>
      <c r="P593" s="34"/>
      <c r="Q59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93" s="25" t="s">
        <v>318</v>
      </c>
      <c r="S593" s="52">
        <v>70</v>
      </c>
      <c r="T593" s="267"/>
    </row>
    <row r="594" spans="1:20" ht="120.75" customHeight="1" x14ac:dyDescent="0.25">
      <c r="A594" s="1"/>
      <c r="B594" s="78"/>
      <c r="C594" s="148">
        <v>92176</v>
      </c>
      <c r="D594" s="157" t="s">
        <v>422</v>
      </c>
      <c r="E594" s="140"/>
      <c r="F594" s="140" t="s">
        <v>22</v>
      </c>
      <c r="G594" s="141">
        <v>226.44</v>
      </c>
      <c r="H594" s="269">
        <v>2615835</v>
      </c>
      <c r="I594" s="171"/>
      <c r="J594" s="20"/>
      <c r="K594" s="20">
        <v>0</v>
      </c>
      <c r="L594" s="51" t="s">
        <v>318</v>
      </c>
      <c r="M594" s="52">
        <v>80</v>
      </c>
      <c r="N594" s="33" t="s">
        <v>24</v>
      </c>
      <c r="O594" s="33">
        <v>6560</v>
      </c>
      <c r="P594" s="34"/>
      <c r="Q59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94" s="25" t="s">
        <v>318</v>
      </c>
      <c r="S594" s="52">
        <v>80</v>
      </c>
      <c r="T594" s="267"/>
    </row>
    <row r="595" spans="1:20" ht="123.75" customHeight="1" x14ac:dyDescent="0.25">
      <c r="A595" s="1"/>
      <c r="B595" s="78"/>
      <c r="C595" s="148">
        <v>92177</v>
      </c>
      <c r="D595" s="157" t="s">
        <v>423</v>
      </c>
      <c r="E595" s="140"/>
      <c r="F595" s="140" t="s">
        <v>22</v>
      </c>
      <c r="G595" s="141">
        <v>254.73</v>
      </c>
      <c r="H595" s="269">
        <v>2942641</v>
      </c>
      <c r="I595" s="171"/>
      <c r="J595" s="20"/>
      <c r="K595" s="20">
        <v>0</v>
      </c>
      <c r="L595" s="51" t="s">
        <v>318</v>
      </c>
      <c r="M595" s="52">
        <v>90</v>
      </c>
      <c r="N595" s="33" t="s">
        <v>24</v>
      </c>
      <c r="O595" s="33">
        <v>6560</v>
      </c>
      <c r="P595" s="34"/>
      <c r="Q59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95" s="25" t="s">
        <v>318</v>
      </c>
      <c r="S595" s="52">
        <v>90</v>
      </c>
      <c r="T595" s="267"/>
    </row>
    <row r="596" spans="1:20" x14ac:dyDescent="0.25">
      <c r="A596" s="1"/>
      <c r="B596" s="104">
        <v>3056</v>
      </c>
      <c r="C596" s="155">
        <v>3056</v>
      </c>
      <c r="D596" s="157" t="s">
        <v>424</v>
      </c>
      <c r="E596" s="140"/>
      <c r="F596" s="140" t="s">
        <v>22</v>
      </c>
      <c r="G596" s="141">
        <v>62.35</v>
      </c>
      <c r="H596" s="269">
        <v>720267</v>
      </c>
      <c r="I596" s="171"/>
      <c r="J596" s="20"/>
      <c r="K596" s="20">
        <v>0</v>
      </c>
      <c r="L596" s="51" t="s">
        <v>318</v>
      </c>
      <c r="M596" s="32">
        <v>100</v>
      </c>
      <c r="N596" s="33" t="s">
        <v>24</v>
      </c>
      <c r="O596" s="33">
        <v>1875</v>
      </c>
      <c r="P596" s="34"/>
      <c r="Q5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96" s="25" t="s">
        <v>318</v>
      </c>
      <c r="S596" s="32">
        <v>100</v>
      </c>
      <c r="T596" s="267"/>
    </row>
    <row r="597" spans="1:20" ht="57" x14ac:dyDescent="0.25">
      <c r="A597" s="1"/>
      <c r="B597" s="104"/>
      <c r="C597" s="140">
        <v>90065</v>
      </c>
      <c r="D597" s="157" t="s">
        <v>425</v>
      </c>
      <c r="E597" s="140"/>
      <c r="F597" s="140" t="s">
        <v>22</v>
      </c>
      <c r="G597" s="141">
        <v>0</v>
      </c>
      <c r="H597" s="269">
        <v>0</v>
      </c>
      <c r="I597" s="171"/>
      <c r="J597" s="20"/>
      <c r="K597" s="20">
        <v>0</v>
      </c>
      <c r="L597" s="51" t="s">
        <v>318</v>
      </c>
      <c r="M597" s="52">
        <v>0</v>
      </c>
      <c r="N597" s="33" t="s">
        <v>24</v>
      </c>
      <c r="O597" s="33">
        <v>1875</v>
      </c>
      <c r="P597" s="34"/>
      <c r="Q59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97" s="25" t="s">
        <v>318</v>
      </c>
      <c r="S597" s="52">
        <v>0</v>
      </c>
      <c r="T597" s="267"/>
    </row>
    <row r="598" spans="1:20" ht="114" x14ac:dyDescent="0.25">
      <c r="A598" s="1"/>
      <c r="B598" s="104"/>
      <c r="C598" s="140">
        <v>91178</v>
      </c>
      <c r="D598" s="157" t="s">
        <v>426</v>
      </c>
      <c r="E598" s="140"/>
      <c r="F598" s="140" t="s">
        <v>22</v>
      </c>
      <c r="G598" s="141">
        <v>24.94</v>
      </c>
      <c r="H598" s="269">
        <v>288107</v>
      </c>
      <c r="I598" s="171"/>
      <c r="J598" s="20"/>
      <c r="K598" s="20">
        <v>0</v>
      </c>
      <c r="L598" s="51" t="s">
        <v>318</v>
      </c>
      <c r="M598" s="52">
        <v>40</v>
      </c>
      <c r="N598" s="33" t="s">
        <v>24</v>
      </c>
      <c r="O598" s="33">
        <v>1875</v>
      </c>
      <c r="P598" s="34"/>
      <c r="Q5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98" s="25" t="s">
        <v>318</v>
      </c>
      <c r="S598" s="52">
        <v>40</v>
      </c>
      <c r="T598" s="267"/>
    </row>
    <row r="599" spans="1:20" ht="114" x14ac:dyDescent="0.25">
      <c r="A599" s="1"/>
      <c r="B599" s="104"/>
      <c r="C599" s="140">
        <v>91179</v>
      </c>
      <c r="D599" s="157" t="s">
        <v>427</v>
      </c>
      <c r="E599" s="140"/>
      <c r="F599" s="140" t="s">
        <v>22</v>
      </c>
      <c r="G599" s="141">
        <v>31.22</v>
      </c>
      <c r="H599" s="269">
        <v>360653</v>
      </c>
      <c r="I599" s="171"/>
      <c r="J599" s="20"/>
      <c r="K599" s="20">
        <v>0</v>
      </c>
      <c r="L599" s="51" t="s">
        <v>318</v>
      </c>
      <c r="M599" s="52">
        <v>50</v>
      </c>
      <c r="N599" s="33" t="s">
        <v>24</v>
      </c>
      <c r="O599" s="33">
        <v>1875</v>
      </c>
      <c r="P599" s="34"/>
      <c r="Q59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99" s="25" t="s">
        <v>318</v>
      </c>
      <c r="S599" s="52">
        <v>50</v>
      </c>
      <c r="T599" s="267"/>
    </row>
    <row r="600" spans="1:20" ht="124.5" customHeight="1" x14ac:dyDescent="0.25">
      <c r="A600" s="1"/>
      <c r="B600" s="104"/>
      <c r="C600" s="140">
        <v>91180</v>
      </c>
      <c r="D600" s="197" t="s">
        <v>428</v>
      </c>
      <c r="E600" s="140"/>
      <c r="F600" s="140" t="s">
        <v>22</v>
      </c>
      <c r="G600" s="141">
        <v>37.409999999999997</v>
      </c>
      <c r="H600" s="269">
        <v>432160</v>
      </c>
      <c r="I600" s="171"/>
      <c r="J600" s="20"/>
      <c r="K600" s="20">
        <v>0</v>
      </c>
      <c r="L600" s="51" t="s">
        <v>318</v>
      </c>
      <c r="M600" s="52">
        <v>60</v>
      </c>
      <c r="N600" s="33" t="s">
        <v>24</v>
      </c>
      <c r="O600" s="33">
        <v>1875</v>
      </c>
      <c r="P600" s="34"/>
      <c r="Q60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600" s="25" t="s">
        <v>318</v>
      </c>
      <c r="S600" s="52">
        <v>60</v>
      </c>
      <c r="T600" s="267"/>
    </row>
    <row r="601" spans="1:20" ht="114" x14ac:dyDescent="0.25">
      <c r="A601" s="1"/>
      <c r="B601" s="104"/>
      <c r="C601" s="148">
        <v>92178</v>
      </c>
      <c r="D601" s="157" t="s">
        <v>429</v>
      </c>
      <c r="E601" s="140"/>
      <c r="F601" s="140" t="s">
        <v>22</v>
      </c>
      <c r="G601" s="141">
        <v>43.64</v>
      </c>
      <c r="H601" s="269">
        <v>504129</v>
      </c>
      <c r="I601" s="171"/>
      <c r="J601" s="20"/>
      <c r="K601" s="20">
        <v>0</v>
      </c>
      <c r="L601" s="51" t="s">
        <v>318</v>
      </c>
      <c r="M601" s="52">
        <v>70</v>
      </c>
      <c r="N601" s="33" t="s">
        <v>24</v>
      </c>
      <c r="O601" s="33">
        <v>1875</v>
      </c>
      <c r="P601" s="34"/>
      <c r="Q6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601" s="25" t="s">
        <v>318</v>
      </c>
      <c r="S601" s="52">
        <v>70</v>
      </c>
      <c r="T601" s="267"/>
    </row>
    <row r="602" spans="1:20" ht="114" x14ac:dyDescent="0.25">
      <c r="A602" s="1"/>
      <c r="B602" s="104"/>
      <c r="C602" s="148">
        <v>92179</v>
      </c>
      <c r="D602" s="157" t="s">
        <v>430</v>
      </c>
      <c r="E602" s="140"/>
      <c r="F602" s="140" t="s">
        <v>22</v>
      </c>
      <c r="G602" s="141">
        <v>49.88</v>
      </c>
      <c r="H602" s="269">
        <v>576214</v>
      </c>
      <c r="I602" s="171"/>
      <c r="J602" s="20"/>
      <c r="K602" s="20">
        <v>0</v>
      </c>
      <c r="L602" s="51" t="s">
        <v>318</v>
      </c>
      <c r="M602" s="52">
        <v>80</v>
      </c>
      <c r="N602" s="33" t="s">
        <v>24</v>
      </c>
      <c r="O602" s="33">
        <v>1875</v>
      </c>
      <c r="P602" s="34"/>
      <c r="Q60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602" s="25" t="s">
        <v>318</v>
      </c>
      <c r="S602" s="52">
        <v>80</v>
      </c>
      <c r="T602" s="267"/>
    </row>
    <row r="603" spans="1:20" ht="114.75" thickBot="1" x14ac:dyDescent="0.3">
      <c r="A603" s="1"/>
      <c r="B603" s="104"/>
      <c r="C603" s="209">
        <v>92180</v>
      </c>
      <c r="D603" s="165" t="s">
        <v>431</v>
      </c>
      <c r="E603" s="150"/>
      <c r="F603" s="150" t="s">
        <v>22</v>
      </c>
      <c r="G603" s="158">
        <v>56.15</v>
      </c>
      <c r="H603" s="269">
        <v>648645</v>
      </c>
      <c r="I603" s="171"/>
      <c r="J603" s="20"/>
      <c r="K603" s="20">
        <v>0</v>
      </c>
      <c r="L603" s="51" t="s">
        <v>318</v>
      </c>
      <c r="M603" s="52">
        <v>90</v>
      </c>
      <c r="N603" s="33" t="s">
        <v>24</v>
      </c>
      <c r="O603" s="33">
        <v>1875</v>
      </c>
      <c r="P603" s="34"/>
      <c r="Q60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603" s="25" t="s">
        <v>318</v>
      </c>
      <c r="S603" s="52">
        <v>90</v>
      </c>
      <c r="T603" s="267"/>
    </row>
    <row r="604" spans="1:20" ht="15" customHeight="1" x14ac:dyDescent="0.25">
      <c r="A604" s="105"/>
      <c r="B604" s="104">
        <v>3057</v>
      </c>
      <c r="C604" s="519">
        <v>3057</v>
      </c>
      <c r="D604" s="524" t="s">
        <v>432</v>
      </c>
      <c r="E604" s="161">
        <v>1</v>
      </c>
      <c r="F604" s="161" t="s">
        <v>433</v>
      </c>
      <c r="G604" s="162">
        <v>396.98</v>
      </c>
      <c r="H604" s="269">
        <v>4585913</v>
      </c>
      <c r="I604" s="171"/>
      <c r="J604" s="15"/>
      <c r="K604" s="20">
        <v>0</v>
      </c>
      <c r="L604" s="51" t="s">
        <v>318</v>
      </c>
      <c r="M604" s="32">
        <v>100</v>
      </c>
      <c r="N604" s="33" t="s">
        <v>24</v>
      </c>
      <c r="O604" s="33">
        <v>1875</v>
      </c>
      <c r="P604" s="106"/>
      <c r="Q60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604" s="25" t="s">
        <v>318</v>
      </c>
      <c r="S604" s="32">
        <v>100</v>
      </c>
      <c r="T604" s="267"/>
    </row>
    <row r="605" spans="1:20" ht="15" customHeight="1" x14ac:dyDescent="0.25">
      <c r="A605" s="107">
        <v>3058</v>
      </c>
      <c r="B605" s="104"/>
      <c r="C605" s="523"/>
      <c r="D605" s="525"/>
      <c r="E605" s="140">
        <v>2</v>
      </c>
      <c r="F605" s="140" t="s">
        <v>434</v>
      </c>
      <c r="G605" s="141">
        <v>769.78</v>
      </c>
      <c r="H605" s="269">
        <v>8892499</v>
      </c>
      <c r="I605" s="186">
        <f>+G605-G604</f>
        <v>372.79999999999995</v>
      </c>
      <c r="J605" s="264">
        <v>372.8</v>
      </c>
      <c r="K605" s="268">
        <v>4306586</v>
      </c>
      <c r="L605" s="51" t="s">
        <v>318</v>
      </c>
      <c r="M605" s="32">
        <v>100</v>
      </c>
      <c r="N605" s="33" t="s">
        <v>24</v>
      </c>
      <c r="O605" s="33">
        <v>1875</v>
      </c>
      <c r="P605" s="106"/>
      <c r="Q605" s="106"/>
      <c r="R605" s="108"/>
      <c r="S605" s="38"/>
      <c r="T605" s="267"/>
    </row>
    <row r="606" spans="1:20" ht="15" customHeight="1" x14ac:dyDescent="0.25">
      <c r="A606" s="107">
        <v>3059</v>
      </c>
      <c r="B606" s="104"/>
      <c r="C606" s="523"/>
      <c r="D606" s="525"/>
      <c r="E606" s="140">
        <v>3</v>
      </c>
      <c r="F606" s="140" t="s">
        <v>435</v>
      </c>
      <c r="G606" s="141">
        <v>1142.58</v>
      </c>
      <c r="H606" s="269">
        <v>13199084</v>
      </c>
      <c r="I606" s="186">
        <f>+G606-G605</f>
        <v>372.79999999999995</v>
      </c>
      <c r="J606" s="91"/>
      <c r="K606" s="20">
        <v>0</v>
      </c>
      <c r="L606" s="51" t="s">
        <v>318</v>
      </c>
      <c r="M606" s="32">
        <v>100</v>
      </c>
      <c r="N606" s="33" t="s">
        <v>24</v>
      </c>
      <c r="O606" s="33">
        <v>1875</v>
      </c>
      <c r="P606" s="106"/>
      <c r="Q606" s="106"/>
      <c r="R606" s="108"/>
      <c r="S606" s="38"/>
      <c r="T606" s="267"/>
    </row>
    <row r="607" spans="1:20" ht="27.75" customHeight="1" x14ac:dyDescent="0.25">
      <c r="A607" s="107">
        <v>3060</v>
      </c>
      <c r="B607" s="104"/>
      <c r="C607" s="523"/>
      <c r="D607" s="525"/>
      <c r="E607" s="140">
        <v>4</v>
      </c>
      <c r="F607" s="140" t="s">
        <v>436</v>
      </c>
      <c r="G607" s="141">
        <v>1515.38</v>
      </c>
      <c r="H607" s="269">
        <v>17505670</v>
      </c>
      <c r="I607" s="186">
        <f>+G607-G606</f>
        <v>372.80000000000018</v>
      </c>
      <c r="J607" s="91"/>
      <c r="K607" s="20">
        <v>0</v>
      </c>
      <c r="L607" s="51" t="s">
        <v>318</v>
      </c>
      <c r="M607" s="32">
        <v>100</v>
      </c>
      <c r="N607" s="33" t="s">
        <v>24</v>
      </c>
      <c r="O607" s="33">
        <v>1875</v>
      </c>
      <c r="P607" s="106"/>
      <c r="Q607" s="106"/>
      <c r="R607" s="108"/>
      <c r="S607" s="38"/>
      <c r="T607" s="267"/>
    </row>
    <row r="608" spans="1:20" ht="28.5" customHeight="1" thickBot="1" x14ac:dyDescent="0.3">
      <c r="A608" s="107">
        <v>3061</v>
      </c>
      <c r="B608" s="104"/>
      <c r="C608" s="520"/>
      <c r="D608" s="526"/>
      <c r="E608" s="163">
        <v>5</v>
      </c>
      <c r="F608" s="163" t="s">
        <v>437</v>
      </c>
      <c r="G608" s="164">
        <v>1888.18</v>
      </c>
      <c r="H608" s="269">
        <v>21812255</v>
      </c>
      <c r="I608" s="189">
        <f>+G608-G607</f>
        <v>372.79999999999995</v>
      </c>
      <c r="J608" s="91"/>
      <c r="K608" s="20">
        <v>0</v>
      </c>
      <c r="L608" s="51" t="s">
        <v>318</v>
      </c>
      <c r="M608" s="32">
        <v>100</v>
      </c>
      <c r="N608" s="33" t="s">
        <v>24</v>
      </c>
      <c r="O608" s="33">
        <v>1875</v>
      </c>
      <c r="P608" s="106"/>
      <c r="Q608" s="106"/>
      <c r="R608" s="108"/>
      <c r="S608" s="38"/>
      <c r="T608" s="267"/>
    </row>
    <row r="609" spans="1:20" ht="15" customHeight="1" x14ac:dyDescent="0.25">
      <c r="A609" s="1"/>
      <c r="B609" s="104"/>
      <c r="C609" s="576">
        <v>90066</v>
      </c>
      <c r="D609" s="527" t="s">
        <v>438</v>
      </c>
      <c r="E609" s="161">
        <v>1</v>
      </c>
      <c r="F609" s="161" t="s">
        <v>433</v>
      </c>
      <c r="G609" s="162">
        <v>0</v>
      </c>
      <c r="H609" s="269">
        <v>0</v>
      </c>
      <c r="I609" s="175"/>
      <c r="J609" s="15"/>
      <c r="K609" s="20">
        <v>0</v>
      </c>
      <c r="L609" s="51" t="s">
        <v>318</v>
      </c>
      <c r="M609" s="52">
        <v>0</v>
      </c>
      <c r="N609" s="33" t="s">
        <v>24</v>
      </c>
      <c r="O609" s="33">
        <v>1875</v>
      </c>
      <c r="P609" s="34"/>
      <c r="Q60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609" s="25" t="s">
        <v>318</v>
      </c>
      <c r="S609" s="52">
        <v>0</v>
      </c>
      <c r="T609" s="267"/>
    </row>
    <row r="610" spans="1:20" ht="15" customHeight="1" x14ac:dyDescent="0.25">
      <c r="A610" s="19">
        <v>90067</v>
      </c>
      <c r="B610" s="104"/>
      <c r="C610" s="577"/>
      <c r="D610" s="528"/>
      <c r="E610" s="140">
        <v>2</v>
      </c>
      <c r="F610" s="140" t="s">
        <v>434</v>
      </c>
      <c r="G610" s="141">
        <v>0</v>
      </c>
      <c r="H610" s="269">
        <v>0</v>
      </c>
      <c r="I610" s="176"/>
      <c r="J610" s="15"/>
      <c r="K610" s="20">
        <v>0</v>
      </c>
      <c r="L610" s="51" t="s">
        <v>318</v>
      </c>
      <c r="M610" s="52">
        <v>0</v>
      </c>
      <c r="N610" s="33" t="s">
        <v>24</v>
      </c>
      <c r="O610" s="33">
        <v>1875</v>
      </c>
      <c r="P610" s="34"/>
      <c r="Q610" s="106"/>
      <c r="R610" s="4"/>
      <c r="S610" s="38"/>
      <c r="T610" s="267"/>
    </row>
    <row r="611" spans="1:20" ht="15" customHeight="1" x14ac:dyDescent="0.25">
      <c r="A611" s="19">
        <v>90068</v>
      </c>
      <c r="B611" s="104"/>
      <c r="C611" s="577"/>
      <c r="D611" s="528"/>
      <c r="E611" s="140">
        <v>3</v>
      </c>
      <c r="F611" s="140" t="s">
        <v>435</v>
      </c>
      <c r="G611" s="141">
        <v>0</v>
      </c>
      <c r="H611" s="269">
        <v>0</v>
      </c>
      <c r="I611" s="176"/>
      <c r="J611" s="91"/>
      <c r="K611" s="20">
        <v>0</v>
      </c>
      <c r="L611" s="51" t="s">
        <v>318</v>
      </c>
      <c r="M611" s="52">
        <v>0</v>
      </c>
      <c r="N611" s="33" t="s">
        <v>24</v>
      </c>
      <c r="O611" s="33">
        <v>1875</v>
      </c>
      <c r="P611" s="34"/>
      <c r="Q611" s="106"/>
      <c r="R611" s="4"/>
      <c r="S611" s="38"/>
      <c r="T611" s="267"/>
    </row>
    <row r="612" spans="1:20" ht="29.25" customHeight="1" x14ac:dyDescent="0.25">
      <c r="A612" s="19">
        <v>90069</v>
      </c>
      <c r="B612" s="104"/>
      <c r="C612" s="577"/>
      <c r="D612" s="528"/>
      <c r="E612" s="140">
        <v>4</v>
      </c>
      <c r="F612" s="140" t="s">
        <v>436</v>
      </c>
      <c r="G612" s="141">
        <v>0</v>
      </c>
      <c r="H612" s="269">
        <v>0</v>
      </c>
      <c r="I612" s="176"/>
      <c r="J612" s="15"/>
      <c r="K612" s="20">
        <v>0</v>
      </c>
      <c r="L612" s="51" t="s">
        <v>318</v>
      </c>
      <c r="M612" s="52">
        <v>0</v>
      </c>
      <c r="N612" s="33" t="s">
        <v>24</v>
      </c>
      <c r="O612" s="33">
        <v>1875</v>
      </c>
      <c r="P612" s="34"/>
      <c r="Q612" s="106"/>
      <c r="R612" s="4"/>
      <c r="S612" s="38"/>
      <c r="T612" s="267"/>
    </row>
    <row r="613" spans="1:20" ht="28.5" customHeight="1" thickBot="1" x14ac:dyDescent="0.3">
      <c r="A613" s="19">
        <v>90070</v>
      </c>
      <c r="B613" s="104"/>
      <c r="C613" s="578"/>
      <c r="D613" s="529"/>
      <c r="E613" s="163">
        <v>5</v>
      </c>
      <c r="F613" s="163" t="s">
        <v>437</v>
      </c>
      <c r="G613" s="164">
        <v>0</v>
      </c>
      <c r="H613" s="269">
        <v>0</v>
      </c>
      <c r="I613" s="177"/>
      <c r="J613" s="15"/>
      <c r="K613" s="20">
        <v>0</v>
      </c>
      <c r="L613" s="51" t="s">
        <v>318</v>
      </c>
      <c r="M613" s="52">
        <v>0</v>
      </c>
      <c r="N613" s="33" t="s">
        <v>24</v>
      </c>
      <c r="O613" s="33">
        <v>1875</v>
      </c>
      <c r="P613" s="34"/>
      <c r="Q613" s="106"/>
      <c r="R613" s="4"/>
      <c r="S613" s="38"/>
      <c r="T613" s="267"/>
    </row>
    <row r="614" spans="1:20" ht="29.25" customHeight="1" x14ac:dyDescent="0.25">
      <c r="A614" s="1"/>
      <c r="B614" s="104"/>
      <c r="C614" s="576">
        <v>91181</v>
      </c>
      <c r="D614" s="527" t="s">
        <v>439</v>
      </c>
      <c r="E614" s="161">
        <v>1</v>
      </c>
      <c r="F614" s="161" t="s">
        <v>433</v>
      </c>
      <c r="G614" s="162">
        <v>158.79</v>
      </c>
      <c r="H614" s="269">
        <v>1834342</v>
      </c>
      <c r="I614" s="175"/>
      <c r="J614" s="91"/>
      <c r="K614" s="20">
        <v>0</v>
      </c>
      <c r="L614" s="51" t="s">
        <v>318</v>
      </c>
      <c r="M614" s="52">
        <v>40</v>
      </c>
      <c r="N614" s="33" t="s">
        <v>24</v>
      </c>
      <c r="O614" s="33">
        <v>1875</v>
      </c>
      <c r="P614" s="34"/>
      <c r="Q61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14" s="25" t="s">
        <v>318</v>
      </c>
      <c r="S614" s="52">
        <v>40</v>
      </c>
      <c r="T614" s="267"/>
    </row>
    <row r="615" spans="1:20" ht="29.25" customHeight="1" x14ac:dyDescent="0.25">
      <c r="A615" s="19">
        <v>91184</v>
      </c>
      <c r="B615" s="104"/>
      <c r="C615" s="577"/>
      <c r="D615" s="528"/>
      <c r="E615" s="140">
        <v>2</v>
      </c>
      <c r="F615" s="140" t="s">
        <v>434</v>
      </c>
      <c r="G615" s="141">
        <v>307.91000000000003</v>
      </c>
      <c r="H615" s="269">
        <v>3556976</v>
      </c>
      <c r="I615" s="184">
        <f>+G615-G614</f>
        <v>149.12000000000003</v>
      </c>
      <c r="J615" s="264">
        <v>149.12000000000003</v>
      </c>
      <c r="K615" s="268">
        <v>1722634</v>
      </c>
      <c r="L615" s="51" t="s">
        <v>318</v>
      </c>
      <c r="M615" s="52">
        <v>40</v>
      </c>
      <c r="N615" s="33" t="s">
        <v>24</v>
      </c>
      <c r="O615" s="33">
        <v>1875</v>
      </c>
      <c r="P615" s="34"/>
      <c r="Q615" s="106"/>
      <c r="R615" s="4"/>
      <c r="S615" s="38"/>
      <c r="T615" s="267"/>
    </row>
    <row r="616" spans="1:20" ht="29.25" customHeight="1" x14ac:dyDescent="0.25">
      <c r="A616" s="19">
        <v>91187</v>
      </c>
      <c r="B616" s="104"/>
      <c r="C616" s="577"/>
      <c r="D616" s="528"/>
      <c r="E616" s="140">
        <v>3</v>
      </c>
      <c r="F616" s="140" t="s">
        <v>435</v>
      </c>
      <c r="G616" s="141">
        <v>457.03</v>
      </c>
      <c r="H616" s="269">
        <v>5279611</v>
      </c>
      <c r="I616" s="184">
        <f>+G616-G615</f>
        <v>149.11999999999995</v>
      </c>
      <c r="J616" s="264"/>
      <c r="K616" s="20">
        <v>0</v>
      </c>
      <c r="L616" s="51" t="s">
        <v>318</v>
      </c>
      <c r="M616" s="52">
        <v>40</v>
      </c>
      <c r="N616" s="33" t="s">
        <v>24</v>
      </c>
      <c r="O616" s="33">
        <v>1875</v>
      </c>
      <c r="P616" s="34"/>
      <c r="Q616" s="106"/>
      <c r="R616" s="4"/>
      <c r="S616" s="38"/>
      <c r="T616" s="267"/>
    </row>
    <row r="617" spans="1:20" ht="29.25" customHeight="1" x14ac:dyDescent="0.25">
      <c r="A617" s="19">
        <v>91190</v>
      </c>
      <c r="B617" s="104"/>
      <c r="C617" s="577"/>
      <c r="D617" s="528"/>
      <c r="E617" s="140">
        <v>4</v>
      </c>
      <c r="F617" s="140" t="s">
        <v>436</v>
      </c>
      <c r="G617" s="141">
        <v>606.15</v>
      </c>
      <c r="H617" s="269">
        <v>7002245</v>
      </c>
      <c r="I617" s="184">
        <f>+G617-G616</f>
        <v>149.12</v>
      </c>
      <c r="J617" s="264"/>
      <c r="K617" s="20">
        <v>0</v>
      </c>
      <c r="L617" s="51" t="s">
        <v>318</v>
      </c>
      <c r="M617" s="52">
        <v>40</v>
      </c>
      <c r="N617" s="33" t="s">
        <v>24</v>
      </c>
      <c r="O617" s="33">
        <v>1875</v>
      </c>
      <c r="P617" s="34"/>
      <c r="Q617" s="106"/>
      <c r="R617" s="4"/>
      <c r="S617" s="38"/>
      <c r="T617" s="267"/>
    </row>
    <row r="618" spans="1:20" ht="29.25" customHeight="1" thickBot="1" x14ac:dyDescent="0.3">
      <c r="A618" s="19">
        <v>91193</v>
      </c>
      <c r="B618" s="104"/>
      <c r="C618" s="578"/>
      <c r="D618" s="529"/>
      <c r="E618" s="163">
        <v>5</v>
      </c>
      <c r="F618" s="163" t="s">
        <v>437</v>
      </c>
      <c r="G618" s="164">
        <v>755.27</v>
      </c>
      <c r="H618" s="269">
        <v>8724879</v>
      </c>
      <c r="I618" s="185">
        <f>+G618-G617</f>
        <v>149.12</v>
      </c>
      <c r="J618" s="264"/>
      <c r="K618" s="20">
        <v>0</v>
      </c>
      <c r="L618" s="51" t="s">
        <v>318</v>
      </c>
      <c r="M618" s="52">
        <v>40</v>
      </c>
      <c r="N618" s="33" t="s">
        <v>24</v>
      </c>
      <c r="O618" s="33">
        <v>1875</v>
      </c>
      <c r="P618" s="34"/>
      <c r="Q618" s="106"/>
      <c r="R618" s="4"/>
      <c r="S618" s="38"/>
      <c r="T618" s="267"/>
    </row>
    <row r="619" spans="1:20" ht="27.75" customHeight="1" x14ac:dyDescent="0.25">
      <c r="A619" s="1"/>
      <c r="B619" s="104"/>
      <c r="C619" s="576">
        <v>91182</v>
      </c>
      <c r="D619" s="527" t="s">
        <v>440</v>
      </c>
      <c r="E619" s="161">
        <v>1</v>
      </c>
      <c r="F619" s="161" t="s">
        <v>433</v>
      </c>
      <c r="G619" s="162">
        <v>198.49</v>
      </c>
      <c r="H619" s="269">
        <v>2292956</v>
      </c>
      <c r="I619" s="175"/>
      <c r="J619" s="264"/>
      <c r="K619" s="20">
        <v>0</v>
      </c>
      <c r="L619" s="51" t="s">
        <v>318</v>
      </c>
      <c r="M619" s="52">
        <v>50</v>
      </c>
      <c r="N619" s="33" t="s">
        <v>24</v>
      </c>
      <c r="O619" s="33">
        <v>1875</v>
      </c>
      <c r="P619" s="34"/>
      <c r="Q6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19" s="25" t="s">
        <v>318</v>
      </c>
      <c r="S619" s="52">
        <v>50</v>
      </c>
      <c r="T619" s="267"/>
    </row>
    <row r="620" spans="1:20" ht="32.25" customHeight="1" x14ac:dyDescent="0.25">
      <c r="A620" s="19">
        <v>91185</v>
      </c>
      <c r="B620" s="104"/>
      <c r="C620" s="577"/>
      <c r="D620" s="528"/>
      <c r="E620" s="140">
        <v>2</v>
      </c>
      <c r="F620" s="140" t="s">
        <v>434</v>
      </c>
      <c r="G620" s="141">
        <v>384.89</v>
      </c>
      <c r="H620" s="269">
        <v>4446249</v>
      </c>
      <c r="I620" s="184">
        <f>+G620-G619</f>
        <v>186.39999999999998</v>
      </c>
      <c r="J620" s="264">
        <v>186.39999999999998</v>
      </c>
      <c r="K620" s="268">
        <v>2153293</v>
      </c>
      <c r="L620" s="51" t="s">
        <v>318</v>
      </c>
      <c r="M620" s="52">
        <v>50</v>
      </c>
      <c r="N620" s="33" t="s">
        <v>24</v>
      </c>
      <c r="O620" s="33">
        <v>1875</v>
      </c>
      <c r="P620" s="34"/>
      <c r="Q620" s="108"/>
      <c r="R620" s="4"/>
      <c r="S620" s="38"/>
      <c r="T620" s="267"/>
    </row>
    <row r="621" spans="1:20" ht="32.25" customHeight="1" x14ac:dyDescent="0.25">
      <c r="A621" s="19">
        <v>91188</v>
      </c>
      <c r="B621" s="104"/>
      <c r="C621" s="577"/>
      <c r="D621" s="528"/>
      <c r="E621" s="140">
        <v>3</v>
      </c>
      <c r="F621" s="140" t="s">
        <v>435</v>
      </c>
      <c r="G621" s="141">
        <v>571.29</v>
      </c>
      <c r="H621" s="269">
        <v>6599542</v>
      </c>
      <c r="I621" s="184">
        <f>+G621-G620</f>
        <v>186.39999999999998</v>
      </c>
      <c r="J621" s="264"/>
      <c r="K621" s="20">
        <v>0</v>
      </c>
      <c r="L621" s="51" t="s">
        <v>318</v>
      </c>
      <c r="M621" s="52">
        <v>50</v>
      </c>
      <c r="N621" s="33" t="s">
        <v>24</v>
      </c>
      <c r="O621" s="33">
        <v>1875</v>
      </c>
      <c r="P621" s="34"/>
      <c r="Q621" s="108"/>
      <c r="R621" s="4"/>
      <c r="S621" s="38"/>
      <c r="T621" s="267"/>
    </row>
    <row r="622" spans="1:20" ht="32.25" customHeight="1" x14ac:dyDescent="0.25">
      <c r="A622" s="19">
        <v>91191</v>
      </c>
      <c r="B622" s="104"/>
      <c r="C622" s="577"/>
      <c r="D622" s="528"/>
      <c r="E622" s="140">
        <v>4</v>
      </c>
      <c r="F622" s="140" t="s">
        <v>436</v>
      </c>
      <c r="G622" s="141">
        <v>757.69</v>
      </c>
      <c r="H622" s="269">
        <v>8752835</v>
      </c>
      <c r="I622" s="184">
        <f>+G622-G621</f>
        <v>186.40000000000009</v>
      </c>
      <c r="J622" s="264"/>
      <c r="K622" s="20">
        <v>0</v>
      </c>
      <c r="L622" s="51" t="s">
        <v>318</v>
      </c>
      <c r="M622" s="52">
        <v>50</v>
      </c>
      <c r="N622" s="33" t="s">
        <v>24</v>
      </c>
      <c r="O622" s="33">
        <v>1875</v>
      </c>
      <c r="P622" s="34"/>
      <c r="Q622" s="108"/>
      <c r="R622" s="4"/>
      <c r="S622" s="38"/>
      <c r="T622" s="267"/>
    </row>
    <row r="623" spans="1:20" ht="32.25" customHeight="1" thickBot="1" x14ac:dyDescent="0.3">
      <c r="A623" s="19">
        <v>91194</v>
      </c>
      <c r="B623" s="104"/>
      <c r="C623" s="578"/>
      <c r="D623" s="529"/>
      <c r="E623" s="163">
        <v>5</v>
      </c>
      <c r="F623" s="163" t="s">
        <v>437</v>
      </c>
      <c r="G623" s="164">
        <v>944.09</v>
      </c>
      <c r="H623" s="269">
        <v>10906128</v>
      </c>
      <c r="I623" s="181">
        <f>+G623-G622</f>
        <v>186.39999999999998</v>
      </c>
      <c r="J623" s="264"/>
      <c r="K623" s="20">
        <v>0</v>
      </c>
      <c r="L623" s="51" t="s">
        <v>318</v>
      </c>
      <c r="M623" s="52">
        <v>50</v>
      </c>
      <c r="N623" s="33" t="s">
        <v>24</v>
      </c>
      <c r="O623" s="33">
        <v>1875</v>
      </c>
      <c r="P623" s="34"/>
      <c r="Q623" s="108"/>
      <c r="R623" s="4"/>
      <c r="S623" s="38"/>
      <c r="T623" s="267"/>
    </row>
    <row r="624" spans="1:20" ht="30.75" customHeight="1" x14ac:dyDescent="0.25">
      <c r="A624" s="1"/>
      <c r="B624" s="104"/>
      <c r="C624" s="576">
        <v>91183</v>
      </c>
      <c r="D624" s="573" t="s">
        <v>441</v>
      </c>
      <c r="E624" s="161">
        <v>1</v>
      </c>
      <c r="F624" s="161" t="s">
        <v>433</v>
      </c>
      <c r="G624" s="162">
        <v>238.23</v>
      </c>
      <c r="H624" s="269">
        <v>2752033</v>
      </c>
      <c r="I624" s="175"/>
      <c r="J624" s="264"/>
      <c r="K624" s="20">
        <v>0</v>
      </c>
      <c r="L624" s="51" t="s">
        <v>318</v>
      </c>
      <c r="M624" s="52">
        <v>60</v>
      </c>
      <c r="N624" s="33" t="s">
        <v>24</v>
      </c>
      <c r="O624" s="33">
        <v>1875</v>
      </c>
      <c r="P624" s="34"/>
      <c r="Q6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24" s="25" t="s">
        <v>318</v>
      </c>
      <c r="S624" s="52">
        <v>60</v>
      </c>
      <c r="T624" s="267"/>
    </row>
    <row r="625" spans="1:20" ht="30.75" customHeight="1" x14ac:dyDescent="0.25">
      <c r="A625" s="19">
        <v>91186</v>
      </c>
      <c r="B625" s="104"/>
      <c r="C625" s="577"/>
      <c r="D625" s="574"/>
      <c r="E625" s="140">
        <v>2</v>
      </c>
      <c r="F625" s="140" t="s">
        <v>434</v>
      </c>
      <c r="G625" s="141">
        <v>461.91</v>
      </c>
      <c r="H625" s="269">
        <v>5335984</v>
      </c>
      <c r="I625" s="184">
        <f>+G625-G624</f>
        <v>223.68000000000004</v>
      </c>
      <c r="J625" s="264">
        <v>223.68000000000004</v>
      </c>
      <c r="K625" s="268">
        <v>2583951</v>
      </c>
      <c r="L625" s="51" t="s">
        <v>318</v>
      </c>
      <c r="M625" s="52">
        <v>60</v>
      </c>
      <c r="N625" s="33" t="s">
        <v>24</v>
      </c>
      <c r="O625" s="33">
        <v>1875</v>
      </c>
      <c r="P625" s="34"/>
      <c r="Q625" s="108"/>
      <c r="R625" s="4"/>
      <c r="S625" s="38"/>
      <c r="T625" s="267"/>
    </row>
    <row r="626" spans="1:20" ht="30.75" customHeight="1" x14ac:dyDescent="0.25">
      <c r="A626" s="19">
        <v>91189</v>
      </c>
      <c r="B626" s="104"/>
      <c r="C626" s="577"/>
      <c r="D626" s="574"/>
      <c r="E626" s="140">
        <v>3</v>
      </c>
      <c r="F626" s="140" t="s">
        <v>435</v>
      </c>
      <c r="G626" s="141">
        <v>685.59</v>
      </c>
      <c r="H626" s="269">
        <v>7919936</v>
      </c>
      <c r="I626" s="184">
        <f>+G626-G625</f>
        <v>223.68</v>
      </c>
      <c r="J626" s="264"/>
      <c r="K626" s="20">
        <v>0</v>
      </c>
      <c r="L626" s="51" t="s">
        <v>318</v>
      </c>
      <c r="M626" s="52">
        <v>60</v>
      </c>
      <c r="N626" s="33" t="s">
        <v>24</v>
      </c>
      <c r="O626" s="33">
        <v>1875</v>
      </c>
      <c r="P626" s="34"/>
      <c r="Q626" s="108"/>
      <c r="R626" s="4"/>
      <c r="S626" s="38"/>
      <c r="T626" s="267"/>
    </row>
    <row r="627" spans="1:20" ht="30.75" customHeight="1" x14ac:dyDescent="0.25">
      <c r="A627" s="19">
        <v>91192</v>
      </c>
      <c r="B627" s="104"/>
      <c r="C627" s="577"/>
      <c r="D627" s="574"/>
      <c r="E627" s="140">
        <v>4</v>
      </c>
      <c r="F627" s="140" t="s">
        <v>436</v>
      </c>
      <c r="G627" s="141">
        <v>909.27</v>
      </c>
      <c r="H627" s="269">
        <v>10503887</v>
      </c>
      <c r="I627" s="184">
        <f>+G627-G626</f>
        <v>223.67999999999995</v>
      </c>
      <c r="J627" s="264"/>
      <c r="K627" s="20">
        <v>0</v>
      </c>
      <c r="L627" s="51" t="s">
        <v>318</v>
      </c>
      <c r="M627" s="52">
        <v>60</v>
      </c>
      <c r="N627" s="33" t="s">
        <v>24</v>
      </c>
      <c r="O627" s="33">
        <v>1875</v>
      </c>
      <c r="P627" s="34"/>
      <c r="Q627" s="108"/>
      <c r="R627" s="4"/>
      <c r="S627" s="38"/>
      <c r="T627" s="267"/>
    </row>
    <row r="628" spans="1:20" ht="30.75" customHeight="1" thickBot="1" x14ac:dyDescent="0.3">
      <c r="A628" s="19">
        <v>91195</v>
      </c>
      <c r="B628" s="104"/>
      <c r="C628" s="578"/>
      <c r="D628" s="575"/>
      <c r="E628" s="163">
        <v>5</v>
      </c>
      <c r="F628" s="163" t="s">
        <v>437</v>
      </c>
      <c r="G628" s="164">
        <v>1132.95</v>
      </c>
      <c r="H628" s="269">
        <v>13087838</v>
      </c>
      <c r="I628" s="185">
        <f>+G628-G627</f>
        <v>223.68000000000006</v>
      </c>
      <c r="J628" s="264"/>
      <c r="K628" s="20">
        <v>0</v>
      </c>
      <c r="L628" s="51" t="s">
        <v>318</v>
      </c>
      <c r="M628" s="52">
        <v>60</v>
      </c>
      <c r="N628" s="33" t="s">
        <v>24</v>
      </c>
      <c r="O628" s="33">
        <v>1875</v>
      </c>
      <c r="P628" s="34"/>
      <c r="Q628" s="108"/>
      <c r="R628" s="4"/>
      <c r="S628" s="38"/>
      <c r="T628" s="267"/>
    </row>
    <row r="629" spans="1:20" ht="33" customHeight="1" x14ac:dyDescent="0.25">
      <c r="A629" s="1"/>
      <c r="B629" s="104"/>
      <c r="C629" s="532">
        <v>92181</v>
      </c>
      <c r="D629" s="527" t="s">
        <v>442</v>
      </c>
      <c r="E629" s="161">
        <v>1</v>
      </c>
      <c r="F629" s="161" t="s">
        <v>433</v>
      </c>
      <c r="G629" s="162">
        <v>277.93</v>
      </c>
      <c r="H629" s="269">
        <v>3210647</v>
      </c>
      <c r="I629" s="175"/>
      <c r="J629" s="264"/>
      <c r="K629" s="20">
        <v>0</v>
      </c>
      <c r="L629" s="51" t="s">
        <v>318</v>
      </c>
      <c r="M629" s="52">
        <v>70</v>
      </c>
      <c r="N629" s="33" t="s">
        <v>24</v>
      </c>
      <c r="O629" s="33">
        <v>1875</v>
      </c>
      <c r="P629" s="34"/>
      <c r="Q6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29" s="25" t="s">
        <v>318</v>
      </c>
      <c r="S629" s="52">
        <v>70</v>
      </c>
      <c r="T629" s="267"/>
    </row>
    <row r="630" spans="1:20" ht="33" customHeight="1" x14ac:dyDescent="0.25">
      <c r="A630" s="29">
        <v>92184</v>
      </c>
      <c r="B630" s="104"/>
      <c r="C630" s="533"/>
      <c r="D630" s="528"/>
      <c r="E630" s="140">
        <v>2</v>
      </c>
      <c r="F630" s="140" t="s">
        <v>434</v>
      </c>
      <c r="G630" s="141">
        <v>538.89</v>
      </c>
      <c r="H630" s="269">
        <v>6225257</v>
      </c>
      <c r="I630" s="184">
        <f>+G630-G629</f>
        <v>260.95999999999998</v>
      </c>
      <c r="J630" s="264">
        <v>260.95999999999998</v>
      </c>
      <c r="K630" s="268">
        <v>3014610</v>
      </c>
      <c r="L630" s="51" t="s">
        <v>318</v>
      </c>
      <c r="M630" s="52">
        <v>70</v>
      </c>
      <c r="N630" s="33" t="s">
        <v>24</v>
      </c>
      <c r="O630" s="33">
        <v>1875</v>
      </c>
      <c r="P630" s="34"/>
      <c r="Q630" s="108"/>
      <c r="R630" s="4"/>
      <c r="S630" s="38"/>
      <c r="T630" s="267"/>
    </row>
    <row r="631" spans="1:20" ht="33" customHeight="1" x14ac:dyDescent="0.25">
      <c r="A631" s="29">
        <v>92187</v>
      </c>
      <c r="B631" s="104"/>
      <c r="C631" s="533"/>
      <c r="D631" s="528"/>
      <c r="E631" s="140">
        <v>3</v>
      </c>
      <c r="F631" s="140" t="s">
        <v>435</v>
      </c>
      <c r="G631" s="141">
        <v>799.85</v>
      </c>
      <c r="H631" s="269">
        <v>9239867</v>
      </c>
      <c r="I631" s="184">
        <f>+G631-G630</f>
        <v>260.96000000000004</v>
      </c>
      <c r="J631" s="264"/>
      <c r="K631" s="20">
        <v>0</v>
      </c>
      <c r="L631" s="51" t="s">
        <v>318</v>
      </c>
      <c r="M631" s="52">
        <v>70</v>
      </c>
      <c r="N631" s="33" t="s">
        <v>24</v>
      </c>
      <c r="O631" s="33">
        <v>1875</v>
      </c>
      <c r="P631" s="34"/>
      <c r="Q631" s="108"/>
      <c r="R631" s="4"/>
      <c r="S631" s="38"/>
      <c r="T631" s="267"/>
    </row>
    <row r="632" spans="1:20" ht="33" customHeight="1" x14ac:dyDescent="0.25">
      <c r="A632" s="29">
        <v>92190</v>
      </c>
      <c r="B632" s="104"/>
      <c r="C632" s="533"/>
      <c r="D632" s="528"/>
      <c r="E632" s="140">
        <v>4</v>
      </c>
      <c r="F632" s="140" t="s">
        <v>436</v>
      </c>
      <c r="G632" s="141">
        <v>1060.81</v>
      </c>
      <c r="H632" s="269">
        <v>12254477</v>
      </c>
      <c r="I632" s="184">
        <f>+G632-G631</f>
        <v>260.95999999999992</v>
      </c>
      <c r="J632" s="264"/>
      <c r="K632" s="20">
        <v>0</v>
      </c>
      <c r="L632" s="51" t="s">
        <v>318</v>
      </c>
      <c r="M632" s="52">
        <v>70</v>
      </c>
      <c r="N632" s="33" t="s">
        <v>24</v>
      </c>
      <c r="O632" s="33">
        <v>1875</v>
      </c>
      <c r="P632" s="34"/>
      <c r="Q632" s="108"/>
      <c r="R632" s="4"/>
      <c r="S632" s="38"/>
      <c r="T632" s="267"/>
    </row>
    <row r="633" spans="1:20" ht="33" customHeight="1" thickBot="1" x14ac:dyDescent="0.3">
      <c r="A633" s="29">
        <v>92193</v>
      </c>
      <c r="B633" s="104"/>
      <c r="C633" s="534"/>
      <c r="D633" s="529"/>
      <c r="E633" s="163">
        <v>5</v>
      </c>
      <c r="F633" s="163" t="s">
        <v>437</v>
      </c>
      <c r="G633" s="164">
        <v>1321.77</v>
      </c>
      <c r="H633" s="269">
        <v>15269087</v>
      </c>
      <c r="I633" s="185">
        <f>+G633-G632</f>
        <v>260.96000000000004</v>
      </c>
      <c r="J633" s="264"/>
      <c r="K633" s="20">
        <v>0</v>
      </c>
      <c r="L633" s="51" t="s">
        <v>318</v>
      </c>
      <c r="M633" s="52">
        <v>70</v>
      </c>
      <c r="N633" s="33" t="s">
        <v>24</v>
      </c>
      <c r="O633" s="33">
        <v>1875</v>
      </c>
      <c r="P633" s="34"/>
      <c r="Q633" s="108"/>
      <c r="R633" s="4"/>
      <c r="S633" s="38"/>
      <c r="T633" s="267"/>
    </row>
    <row r="634" spans="1:20" ht="30.75" customHeight="1" x14ac:dyDescent="0.25">
      <c r="A634" s="1"/>
      <c r="B634" s="104"/>
      <c r="C634" s="532">
        <v>92182</v>
      </c>
      <c r="D634" s="573" t="s">
        <v>443</v>
      </c>
      <c r="E634" s="161">
        <v>1</v>
      </c>
      <c r="F634" s="161" t="s">
        <v>433</v>
      </c>
      <c r="G634" s="162">
        <v>317.58</v>
      </c>
      <c r="H634" s="269">
        <v>3668684</v>
      </c>
      <c r="I634" s="175"/>
      <c r="J634" s="264"/>
      <c r="K634" s="20">
        <v>0</v>
      </c>
      <c r="L634" s="51" t="s">
        <v>318</v>
      </c>
      <c r="M634" s="52">
        <v>80</v>
      </c>
      <c r="N634" s="33" t="s">
        <v>24</v>
      </c>
      <c r="O634" s="33">
        <v>1875</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34" s="25" t="s">
        <v>318</v>
      </c>
      <c r="S634" s="52">
        <v>80</v>
      </c>
      <c r="T634" s="267"/>
    </row>
    <row r="635" spans="1:20" ht="30.75" customHeight="1" x14ac:dyDescent="0.25">
      <c r="A635" s="29">
        <v>92185</v>
      </c>
      <c r="B635" s="104"/>
      <c r="C635" s="533"/>
      <c r="D635" s="574"/>
      <c r="E635" s="140">
        <v>2</v>
      </c>
      <c r="F635" s="140" t="s">
        <v>434</v>
      </c>
      <c r="G635" s="141">
        <v>615.82000000000005</v>
      </c>
      <c r="H635" s="269">
        <v>7113953</v>
      </c>
      <c r="I635" s="184">
        <f>+G635-G634</f>
        <v>298.24000000000007</v>
      </c>
      <c r="J635" s="264">
        <v>298.24000000000007</v>
      </c>
      <c r="K635" s="268">
        <v>3445268</v>
      </c>
      <c r="L635" s="51" t="s">
        <v>318</v>
      </c>
      <c r="M635" s="52">
        <v>80</v>
      </c>
      <c r="N635" s="33" t="s">
        <v>24</v>
      </c>
      <c r="O635" s="33">
        <v>1875</v>
      </c>
      <c r="P635" s="34"/>
      <c r="Q635" s="108"/>
      <c r="R635" s="4"/>
      <c r="S635" s="38"/>
      <c r="T635" s="267"/>
    </row>
    <row r="636" spans="1:20" ht="30.75" customHeight="1" x14ac:dyDescent="0.25">
      <c r="A636" s="29">
        <v>92188</v>
      </c>
      <c r="B636" s="104"/>
      <c r="C636" s="533"/>
      <c r="D636" s="574"/>
      <c r="E636" s="140">
        <v>3</v>
      </c>
      <c r="F636" s="140" t="s">
        <v>435</v>
      </c>
      <c r="G636" s="141">
        <v>914.06</v>
      </c>
      <c r="H636" s="269">
        <v>10559221</v>
      </c>
      <c r="I636" s="184">
        <f>+G636-G635</f>
        <v>298.2399999999999</v>
      </c>
      <c r="J636" s="264"/>
      <c r="K636" s="20">
        <v>0</v>
      </c>
      <c r="L636" s="51" t="s">
        <v>318</v>
      </c>
      <c r="M636" s="52">
        <v>80</v>
      </c>
      <c r="N636" s="33" t="s">
        <v>24</v>
      </c>
      <c r="O636" s="33">
        <v>1875</v>
      </c>
      <c r="P636" s="34"/>
      <c r="Q636" s="108"/>
      <c r="R636" s="4"/>
      <c r="S636" s="38"/>
      <c r="T636" s="267"/>
    </row>
    <row r="637" spans="1:20" ht="30.75" customHeight="1" x14ac:dyDescent="0.25">
      <c r="A637" s="29">
        <v>92191</v>
      </c>
      <c r="B637" s="104"/>
      <c r="C637" s="533"/>
      <c r="D637" s="574"/>
      <c r="E637" s="140">
        <v>4</v>
      </c>
      <c r="F637" s="140" t="s">
        <v>436</v>
      </c>
      <c r="G637" s="141">
        <v>1212.3</v>
      </c>
      <c r="H637" s="269">
        <v>14004490</v>
      </c>
      <c r="I637" s="184">
        <f>+G637-G636</f>
        <v>298.24</v>
      </c>
      <c r="J637" s="264"/>
      <c r="K637" s="20">
        <v>0</v>
      </c>
      <c r="L637" s="51" t="s">
        <v>318</v>
      </c>
      <c r="M637" s="52">
        <v>80</v>
      </c>
      <c r="N637" s="33" t="s">
        <v>24</v>
      </c>
      <c r="O637" s="33">
        <v>1875</v>
      </c>
      <c r="P637" s="34"/>
      <c r="Q637" s="108"/>
      <c r="R637" s="4"/>
      <c r="S637" s="38"/>
      <c r="T637" s="267"/>
    </row>
    <row r="638" spans="1:20" ht="30.75" customHeight="1" thickBot="1" x14ac:dyDescent="0.3">
      <c r="A638" s="29">
        <v>92194</v>
      </c>
      <c r="B638" s="104"/>
      <c r="C638" s="534"/>
      <c r="D638" s="575"/>
      <c r="E638" s="163">
        <v>5</v>
      </c>
      <c r="F638" s="163" t="s">
        <v>437</v>
      </c>
      <c r="G638" s="164">
        <v>1510.55</v>
      </c>
      <c r="H638" s="269">
        <v>17449874</v>
      </c>
      <c r="I638" s="185">
        <f>+G638-G637</f>
        <v>298.25</v>
      </c>
      <c r="J638" s="264"/>
      <c r="K638" s="20">
        <v>0</v>
      </c>
      <c r="L638" s="51" t="s">
        <v>318</v>
      </c>
      <c r="M638" s="52">
        <v>80</v>
      </c>
      <c r="N638" s="33" t="s">
        <v>24</v>
      </c>
      <c r="O638" s="33">
        <v>1875</v>
      </c>
      <c r="P638" s="34"/>
      <c r="Q638" s="108"/>
      <c r="R638" s="4"/>
      <c r="S638" s="38"/>
      <c r="T638" s="267"/>
    </row>
    <row r="639" spans="1:20" ht="30.75" customHeight="1" x14ac:dyDescent="0.25">
      <c r="A639" s="1"/>
      <c r="B639" s="104"/>
      <c r="C639" s="532">
        <v>92183</v>
      </c>
      <c r="D639" s="527" t="s">
        <v>444</v>
      </c>
      <c r="E639" s="161">
        <v>1</v>
      </c>
      <c r="F639" s="161" t="s">
        <v>433</v>
      </c>
      <c r="G639" s="162">
        <v>357.28</v>
      </c>
      <c r="H639" s="269">
        <v>4127299</v>
      </c>
      <c r="I639" s="175"/>
      <c r="J639" s="264"/>
      <c r="K639" s="20">
        <v>0</v>
      </c>
      <c r="L639" s="51" t="s">
        <v>318</v>
      </c>
      <c r="M639" s="52">
        <v>90</v>
      </c>
      <c r="N639" s="33" t="s">
        <v>24</v>
      </c>
      <c r="O639" s="33">
        <v>1875</v>
      </c>
      <c r="P639" s="34"/>
      <c r="Q6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39" s="25" t="s">
        <v>318</v>
      </c>
      <c r="S639" s="52">
        <v>90</v>
      </c>
      <c r="T639" s="267"/>
    </row>
    <row r="640" spans="1:20" ht="30.75" customHeight="1" x14ac:dyDescent="0.25">
      <c r="A640" s="29">
        <v>92186</v>
      </c>
      <c r="B640" s="104"/>
      <c r="C640" s="533"/>
      <c r="D640" s="528"/>
      <c r="E640" s="140">
        <v>2</v>
      </c>
      <c r="F640" s="140" t="s">
        <v>434</v>
      </c>
      <c r="G640" s="141">
        <v>692.8</v>
      </c>
      <c r="H640" s="269">
        <v>8003226</v>
      </c>
      <c r="I640" s="190">
        <f>+G640-G639</f>
        <v>335.52</v>
      </c>
      <c r="J640" s="264">
        <v>335.52</v>
      </c>
      <c r="K640" s="268">
        <v>3875927</v>
      </c>
      <c r="L640" s="51" t="s">
        <v>318</v>
      </c>
      <c r="M640" s="52">
        <v>90</v>
      </c>
      <c r="N640" s="33" t="s">
        <v>24</v>
      </c>
      <c r="O640" s="33">
        <v>1875</v>
      </c>
      <c r="P640" s="34"/>
      <c r="Q640" s="108"/>
      <c r="R640" s="4"/>
      <c r="S640" s="38"/>
      <c r="T640" s="267"/>
    </row>
    <row r="641" spans="1:20" ht="30.75" customHeight="1" x14ac:dyDescent="0.25">
      <c r="A641" s="29">
        <v>92189</v>
      </c>
      <c r="B641" s="104"/>
      <c r="C641" s="533"/>
      <c r="D641" s="528"/>
      <c r="E641" s="140">
        <v>3</v>
      </c>
      <c r="F641" s="140" t="s">
        <v>435</v>
      </c>
      <c r="G641" s="141">
        <v>1028.32</v>
      </c>
      <c r="H641" s="269">
        <v>11879153</v>
      </c>
      <c r="I641" s="190">
        <f>+G641-G640</f>
        <v>335.52</v>
      </c>
      <c r="J641" s="109"/>
      <c r="K641" s="20">
        <v>0</v>
      </c>
      <c r="L641" s="51" t="s">
        <v>318</v>
      </c>
      <c r="M641" s="52">
        <v>90</v>
      </c>
      <c r="N641" s="33" t="s">
        <v>24</v>
      </c>
      <c r="O641" s="33">
        <v>1875</v>
      </c>
      <c r="P641" s="34"/>
      <c r="Q641" s="108"/>
      <c r="R641" s="4"/>
      <c r="S641" s="38"/>
      <c r="T641" s="267"/>
    </row>
    <row r="642" spans="1:20" ht="30.75" customHeight="1" x14ac:dyDescent="0.25">
      <c r="A642" s="29">
        <v>92192</v>
      </c>
      <c r="B642" s="104"/>
      <c r="C642" s="533"/>
      <c r="D642" s="528"/>
      <c r="E642" s="140">
        <v>4</v>
      </c>
      <c r="F642" s="140" t="s">
        <v>436</v>
      </c>
      <c r="G642" s="141">
        <v>1363.84</v>
      </c>
      <c r="H642" s="269">
        <v>15755080</v>
      </c>
      <c r="I642" s="190">
        <f>+G642-G641</f>
        <v>335.52</v>
      </c>
      <c r="J642" s="109"/>
      <c r="K642" s="20">
        <v>0</v>
      </c>
      <c r="L642" s="51" t="s">
        <v>318</v>
      </c>
      <c r="M642" s="52">
        <v>90</v>
      </c>
      <c r="N642" s="33" t="s">
        <v>24</v>
      </c>
      <c r="O642" s="33">
        <v>1875</v>
      </c>
      <c r="P642" s="34"/>
      <c r="Q642" s="108"/>
      <c r="R642" s="4"/>
      <c r="S642" s="38"/>
      <c r="T642" s="267"/>
    </row>
    <row r="643" spans="1:20" ht="30.75" customHeight="1" thickBot="1" x14ac:dyDescent="0.3">
      <c r="A643" s="29">
        <v>92195</v>
      </c>
      <c r="B643" s="104"/>
      <c r="C643" s="534"/>
      <c r="D643" s="529"/>
      <c r="E643" s="163">
        <v>5</v>
      </c>
      <c r="F643" s="163" t="s">
        <v>437</v>
      </c>
      <c r="G643" s="164">
        <v>1699.36</v>
      </c>
      <c r="H643" s="269">
        <v>19631007</v>
      </c>
      <c r="I643" s="181">
        <f>+G643-G642</f>
        <v>335.52</v>
      </c>
      <c r="J643" s="110"/>
      <c r="K643" s="20">
        <v>0</v>
      </c>
      <c r="L643" s="51" t="s">
        <v>318</v>
      </c>
      <c r="M643" s="52">
        <v>90</v>
      </c>
      <c r="N643" s="33" t="s">
        <v>24</v>
      </c>
      <c r="O643" s="33">
        <v>1875</v>
      </c>
      <c r="P643" s="34"/>
      <c r="Q643" s="108"/>
      <c r="R643" s="4"/>
      <c r="S643" s="38"/>
      <c r="T643" s="267"/>
    </row>
    <row r="644" spans="1:20" ht="15" hidden="1" customHeight="1" x14ac:dyDescent="0.25">
      <c r="A644" s="1"/>
      <c r="B644" s="5"/>
      <c r="C644" s="360" t="s">
        <v>445</v>
      </c>
      <c r="D644" s="361"/>
      <c r="E644" s="361"/>
      <c r="F644" s="361"/>
      <c r="G644" s="361"/>
      <c r="H644" s="362"/>
      <c r="I644" s="174"/>
      <c r="J644" s="37"/>
      <c r="K644" s="20">
        <v>0</v>
      </c>
      <c r="L644" s="31"/>
      <c r="M644" s="32" t="s">
        <v>45</v>
      </c>
      <c r="N644" s="33" t="s">
        <v>45</v>
      </c>
      <c r="O644" s="33"/>
      <c r="P644" s="34"/>
      <c r="Q644" s="108"/>
      <c r="R644" s="4"/>
      <c r="S644" s="38"/>
      <c r="T644" s="267"/>
    </row>
    <row r="645" spans="1:20" hidden="1" x14ac:dyDescent="0.25">
      <c r="A645" s="1"/>
      <c r="B645" s="59" t="s">
        <v>1</v>
      </c>
      <c r="C645" s="196" t="s">
        <v>1</v>
      </c>
      <c r="D645" s="196" t="s">
        <v>2</v>
      </c>
      <c r="E645" s="196" t="s">
        <v>3</v>
      </c>
      <c r="F645" s="196" t="s">
        <v>4</v>
      </c>
      <c r="G645" s="10" t="s">
        <v>5</v>
      </c>
      <c r="H645" s="269"/>
      <c r="I645" s="171"/>
      <c r="J645" s="254"/>
      <c r="K645" s="20">
        <v>0</v>
      </c>
      <c r="L645" s="31"/>
      <c r="M645" s="32" t="s">
        <v>45</v>
      </c>
      <c r="N645" s="33" t="s">
        <v>45</v>
      </c>
      <c r="O645" s="33"/>
      <c r="P645" s="34"/>
      <c r="Q645" s="108"/>
      <c r="R645" s="4"/>
      <c r="S645" s="38"/>
      <c r="T645" s="267"/>
    </row>
    <row r="646" spans="1:20" ht="28.5" hidden="1" x14ac:dyDescent="0.25">
      <c r="A646" s="1"/>
      <c r="B646" s="78">
        <v>4001</v>
      </c>
      <c r="C646" s="18">
        <v>4001</v>
      </c>
      <c r="D646" s="84" t="s">
        <v>446</v>
      </c>
      <c r="E646" s="19"/>
      <c r="F646" s="19" t="s">
        <v>22</v>
      </c>
      <c r="G646" s="14">
        <v>37.619999999999997</v>
      </c>
      <c r="H646" s="269">
        <v>434586</v>
      </c>
      <c r="I646" s="224"/>
      <c r="J646" s="273"/>
      <c r="K646" s="273">
        <v>0</v>
      </c>
      <c r="L646" s="16" t="s">
        <v>447</v>
      </c>
      <c r="M646" s="17">
        <v>100</v>
      </c>
      <c r="N646" s="3" t="s">
        <v>448</v>
      </c>
      <c r="O646" s="3">
        <v>926</v>
      </c>
      <c r="P646" s="4"/>
      <c r="Q6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46" s="16" t="s">
        <v>449</v>
      </c>
      <c r="S646" s="17">
        <v>100</v>
      </c>
      <c r="T646" s="267"/>
    </row>
    <row r="647" spans="1:20" ht="66" hidden="1" customHeight="1" thickBot="1" x14ac:dyDescent="0.3">
      <c r="A647" s="1"/>
      <c r="B647" s="78"/>
      <c r="C647" s="274">
        <v>90094</v>
      </c>
      <c r="D647" s="275" t="s">
        <v>450</v>
      </c>
      <c r="E647" s="276"/>
      <c r="F647" s="276" t="s">
        <v>22</v>
      </c>
      <c r="G647" s="277">
        <v>0</v>
      </c>
      <c r="H647" s="269">
        <v>0</v>
      </c>
      <c r="I647" s="224"/>
      <c r="J647" s="278"/>
      <c r="K647" s="273">
        <v>0</v>
      </c>
      <c r="L647" s="279" t="s">
        <v>449</v>
      </c>
      <c r="M647" s="17">
        <v>0</v>
      </c>
      <c r="N647" s="3" t="s">
        <v>448</v>
      </c>
      <c r="O647" s="3"/>
      <c r="P647" s="4"/>
      <c r="Q6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47" s="279" t="s">
        <v>449</v>
      </c>
      <c r="S647" s="17">
        <v>0</v>
      </c>
      <c r="T647" s="267"/>
    </row>
    <row r="648" spans="1:20" ht="36" hidden="1" customHeight="1" x14ac:dyDescent="0.25">
      <c r="A648" s="29"/>
      <c r="B648" s="78">
        <v>40011</v>
      </c>
      <c r="C648" s="519" t="s">
        <v>451</v>
      </c>
      <c r="D648" s="521" t="s">
        <v>452</v>
      </c>
      <c r="E648" s="161">
        <v>1</v>
      </c>
      <c r="F648" s="201" t="s">
        <v>453</v>
      </c>
      <c r="G648" s="162">
        <v>63.24</v>
      </c>
      <c r="H648" s="269">
        <v>730548</v>
      </c>
      <c r="I648" s="171"/>
      <c r="J648" s="15"/>
      <c r="K648" s="20">
        <v>0</v>
      </c>
      <c r="L648" s="31" t="s">
        <v>447</v>
      </c>
      <c r="M648" s="32">
        <v>100</v>
      </c>
      <c r="N648" s="33" t="s">
        <v>448</v>
      </c>
      <c r="O648" s="33">
        <v>926</v>
      </c>
      <c r="P648" s="34"/>
      <c r="Q6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48" s="16" t="s">
        <v>447</v>
      </c>
      <c r="S648" s="32">
        <v>100</v>
      </c>
      <c r="T648" s="267"/>
    </row>
    <row r="649" spans="1:20" ht="36" hidden="1" customHeight="1" x14ac:dyDescent="0.25">
      <c r="A649" s="18" t="s">
        <v>454</v>
      </c>
      <c r="B649" s="78"/>
      <c r="C649" s="523"/>
      <c r="D649" s="531"/>
      <c r="E649" s="140">
        <v>2</v>
      </c>
      <c r="F649" s="202" t="s">
        <v>455</v>
      </c>
      <c r="G649" s="141">
        <v>66.84</v>
      </c>
      <c r="H649" s="269">
        <v>772136</v>
      </c>
      <c r="I649" s="186">
        <f>+G649-G648</f>
        <v>3.6000000000000014</v>
      </c>
      <c r="J649" s="91"/>
      <c r="K649" s="20">
        <v>0</v>
      </c>
      <c r="L649" s="31" t="s">
        <v>447</v>
      </c>
      <c r="M649" s="32">
        <v>100</v>
      </c>
      <c r="N649" s="33" t="s">
        <v>448</v>
      </c>
      <c r="O649" s="33">
        <v>926</v>
      </c>
      <c r="P649" s="34"/>
      <c r="Q649" s="108"/>
      <c r="R649" s="4"/>
      <c r="S649" s="38"/>
      <c r="T649" s="267"/>
    </row>
    <row r="650" spans="1:20" ht="36" hidden="1" customHeight="1" x14ac:dyDescent="0.25">
      <c r="A650" s="18" t="s">
        <v>456</v>
      </c>
      <c r="B650" s="78"/>
      <c r="C650" s="523"/>
      <c r="D650" s="531"/>
      <c r="E650" s="140">
        <v>3</v>
      </c>
      <c r="F650" s="202" t="s">
        <v>457</v>
      </c>
      <c r="G650" s="141">
        <v>70.400000000000006</v>
      </c>
      <c r="H650" s="269">
        <v>813261</v>
      </c>
      <c r="I650" s="186">
        <f>+G650-G648</f>
        <v>7.1600000000000037</v>
      </c>
      <c r="J650" s="91"/>
      <c r="K650" s="20">
        <v>0</v>
      </c>
      <c r="L650" s="31" t="s">
        <v>447</v>
      </c>
      <c r="M650" s="32">
        <v>100</v>
      </c>
      <c r="N650" s="33" t="s">
        <v>448</v>
      </c>
      <c r="O650" s="33">
        <v>926</v>
      </c>
      <c r="P650" s="34"/>
      <c r="Q650" s="108"/>
      <c r="R650" s="4"/>
      <c r="S650" s="38"/>
      <c r="T650" s="267"/>
    </row>
    <row r="651" spans="1:20" ht="36" hidden="1" customHeight="1" thickBot="1" x14ac:dyDescent="0.3">
      <c r="A651" s="18" t="s">
        <v>458</v>
      </c>
      <c r="B651" s="78"/>
      <c r="C651" s="523"/>
      <c r="D651" s="531"/>
      <c r="E651" s="150">
        <v>4</v>
      </c>
      <c r="F651" s="235" t="s">
        <v>459</v>
      </c>
      <c r="G651" s="158">
        <v>73.92</v>
      </c>
      <c r="H651" s="269">
        <v>853924</v>
      </c>
      <c r="I651" s="186">
        <f>+G651-G648</f>
        <v>10.68</v>
      </c>
      <c r="J651" s="91"/>
      <c r="K651" s="20">
        <v>0</v>
      </c>
      <c r="L651" s="31" t="s">
        <v>447</v>
      </c>
      <c r="M651" s="32">
        <v>100</v>
      </c>
      <c r="N651" s="33" t="s">
        <v>448</v>
      </c>
      <c r="O651" s="33">
        <v>926</v>
      </c>
      <c r="P651" s="34"/>
      <c r="Q651" s="108"/>
      <c r="R651" s="4"/>
      <c r="S651" s="38"/>
      <c r="T651" s="267"/>
    </row>
    <row r="652" spans="1:20" ht="58.5" hidden="1" customHeight="1" x14ac:dyDescent="0.25">
      <c r="A652" s="18"/>
      <c r="B652" s="78"/>
      <c r="C652" s="576">
        <v>90095</v>
      </c>
      <c r="D652" s="527" t="s">
        <v>460</v>
      </c>
      <c r="E652" s="161">
        <v>1</v>
      </c>
      <c r="F652" s="201" t="s">
        <v>453</v>
      </c>
      <c r="G652" s="162">
        <v>0</v>
      </c>
      <c r="H652" s="269">
        <v>0</v>
      </c>
      <c r="I652" s="171"/>
      <c r="J652" s="15"/>
      <c r="K652" s="20">
        <v>0</v>
      </c>
      <c r="L652" s="31" t="s">
        <v>447</v>
      </c>
      <c r="M652" s="32">
        <v>0</v>
      </c>
      <c r="N652" s="33" t="s">
        <v>448</v>
      </c>
      <c r="O652" s="33">
        <v>926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52" s="16" t="s">
        <v>447</v>
      </c>
      <c r="S652" s="32">
        <v>0</v>
      </c>
      <c r="T652" s="267"/>
    </row>
    <row r="653" spans="1:20" ht="63" hidden="1" customHeight="1" x14ac:dyDescent="0.25">
      <c r="A653" s="18">
        <v>90096</v>
      </c>
      <c r="B653" s="78"/>
      <c r="C653" s="577"/>
      <c r="D653" s="528"/>
      <c r="E653" s="140">
        <v>2</v>
      </c>
      <c r="F653" s="202" t="s">
        <v>455</v>
      </c>
      <c r="G653" s="141">
        <v>0</v>
      </c>
      <c r="H653" s="269">
        <v>0</v>
      </c>
      <c r="I653" s="171"/>
      <c r="J653" s="15"/>
      <c r="K653" s="20">
        <v>0</v>
      </c>
      <c r="L653" s="31" t="s">
        <v>447</v>
      </c>
      <c r="M653" s="32">
        <v>0</v>
      </c>
      <c r="N653" s="33" t="s">
        <v>448</v>
      </c>
      <c r="O653" s="33">
        <v>926</v>
      </c>
      <c r="P653" s="34"/>
      <c r="Q653" s="108"/>
      <c r="R653" s="4"/>
      <c r="S653" s="38"/>
      <c r="T653" s="267"/>
    </row>
    <row r="654" spans="1:20" ht="61.5" hidden="1" customHeight="1" x14ac:dyDescent="0.25">
      <c r="A654" s="18">
        <v>90097</v>
      </c>
      <c r="B654" s="78"/>
      <c r="C654" s="577"/>
      <c r="D654" s="528"/>
      <c r="E654" s="140">
        <v>3</v>
      </c>
      <c r="F654" s="202" t="s">
        <v>457</v>
      </c>
      <c r="G654" s="141">
        <v>0</v>
      </c>
      <c r="H654" s="269">
        <v>0</v>
      </c>
      <c r="I654" s="171"/>
      <c r="J654" s="15"/>
      <c r="K654" s="20">
        <v>0</v>
      </c>
      <c r="L654" s="31" t="s">
        <v>447</v>
      </c>
      <c r="M654" s="32">
        <v>0</v>
      </c>
      <c r="N654" s="33" t="s">
        <v>448</v>
      </c>
      <c r="O654" s="33">
        <v>926</v>
      </c>
      <c r="P654" s="34"/>
      <c r="Q654" s="108"/>
      <c r="R654" s="4"/>
      <c r="S654" s="38"/>
      <c r="T654" s="267"/>
    </row>
    <row r="655" spans="1:20" ht="48.75" hidden="1" customHeight="1" thickBot="1" x14ac:dyDescent="0.3">
      <c r="A655" s="18">
        <v>90098</v>
      </c>
      <c r="B655" s="78"/>
      <c r="C655" s="578"/>
      <c r="D655" s="529"/>
      <c r="E655" s="163">
        <v>4</v>
      </c>
      <c r="F655" s="203" t="s">
        <v>459</v>
      </c>
      <c r="G655" s="164">
        <v>0</v>
      </c>
      <c r="H655" s="269">
        <v>0</v>
      </c>
      <c r="I655" s="171"/>
      <c r="J655" s="15"/>
      <c r="K655" s="20">
        <v>0</v>
      </c>
      <c r="L655" s="31" t="s">
        <v>447</v>
      </c>
      <c r="M655" s="32">
        <v>0</v>
      </c>
      <c r="N655" s="33" t="s">
        <v>448</v>
      </c>
      <c r="O655" s="33">
        <v>926</v>
      </c>
      <c r="P655" s="34"/>
      <c r="Q655" s="108"/>
      <c r="R655" s="4"/>
      <c r="S655" s="38"/>
      <c r="T655" s="267"/>
    </row>
    <row r="656" spans="1:20" ht="42.75" hidden="1" x14ac:dyDescent="0.25">
      <c r="A656" s="1"/>
      <c r="B656" s="78">
        <v>400121</v>
      </c>
      <c r="C656" s="204" t="s">
        <v>461</v>
      </c>
      <c r="D656" s="205" t="s">
        <v>462</v>
      </c>
      <c r="E656" s="151"/>
      <c r="F656" s="151" t="s">
        <v>22</v>
      </c>
      <c r="G656" s="195">
        <v>31.22</v>
      </c>
      <c r="H656" s="269">
        <v>360653</v>
      </c>
      <c r="I656" s="171"/>
      <c r="J656" s="20"/>
      <c r="K656" s="20">
        <v>0</v>
      </c>
      <c r="L656" s="31" t="s">
        <v>180</v>
      </c>
      <c r="M656" s="32">
        <v>100</v>
      </c>
      <c r="N656" s="33" t="s">
        <v>448</v>
      </c>
      <c r="O656" s="33">
        <v>426</v>
      </c>
      <c r="P656" s="34"/>
      <c r="Q65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56" s="16" t="s">
        <v>180</v>
      </c>
      <c r="S656" s="32">
        <v>100</v>
      </c>
      <c r="T656" s="267"/>
    </row>
    <row r="657" spans="1:20" ht="28.5" hidden="1" x14ac:dyDescent="0.25">
      <c r="A657" s="1"/>
      <c r="B657" s="78">
        <v>400122</v>
      </c>
      <c r="C657" s="155" t="s">
        <v>463</v>
      </c>
      <c r="D657" s="157" t="s">
        <v>464</v>
      </c>
      <c r="E657" s="140"/>
      <c r="F657" s="140" t="s">
        <v>22</v>
      </c>
      <c r="G657" s="141">
        <v>43.01</v>
      </c>
      <c r="H657" s="269">
        <v>496852</v>
      </c>
      <c r="I657" s="171"/>
      <c r="J657" s="20"/>
      <c r="K657" s="20">
        <v>0</v>
      </c>
      <c r="L657" s="31" t="s">
        <v>180</v>
      </c>
      <c r="M657" s="32">
        <v>100</v>
      </c>
      <c r="N657" s="33" t="s">
        <v>448</v>
      </c>
      <c r="O657" s="33">
        <v>426</v>
      </c>
      <c r="P657" s="34"/>
      <c r="Q6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57" s="16" t="s">
        <v>180</v>
      </c>
      <c r="S657" s="32">
        <v>100</v>
      </c>
      <c r="T657" s="267"/>
    </row>
    <row r="658" spans="1:20" ht="28.5" hidden="1" x14ac:dyDescent="0.25">
      <c r="A658" s="1"/>
      <c r="B658" s="78">
        <v>400123</v>
      </c>
      <c r="C658" s="155" t="s">
        <v>465</v>
      </c>
      <c r="D658" s="157" t="s">
        <v>466</v>
      </c>
      <c r="E658" s="140"/>
      <c r="F658" s="140" t="s">
        <v>22</v>
      </c>
      <c r="G658" s="141">
        <v>48.77</v>
      </c>
      <c r="H658" s="269">
        <v>563391</v>
      </c>
      <c r="I658" s="171"/>
      <c r="J658" s="20"/>
      <c r="K658" s="20">
        <v>0</v>
      </c>
      <c r="L658" s="31" t="s">
        <v>180</v>
      </c>
      <c r="M658" s="32">
        <v>100</v>
      </c>
      <c r="N658" s="33" t="s">
        <v>448</v>
      </c>
      <c r="O658" s="33">
        <v>426</v>
      </c>
      <c r="P658" s="34"/>
      <c r="Q6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58" s="16" t="s">
        <v>180</v>
      </c>
      <c r="S658" s="32">
        <v>100</v>
      </c>
      <c r="T658" s="267"/>
    </row>
    <row r="659" spans="1:20" ht="28.5" hidden="1" x14ac:dyDescent="0.25">
      <c r="A659" s="1"/>
      <c r="B659" s="78">
        <v>400124</v>
      </c>
      <c r="C659" s="155" t="s">
        <v>467</v>
      </c>
      <c r="D659" s="157" t="s">
        <v>468</v>
      </c>
      <c r="E659" s="140"/>
      <c r="F659" s="140" t="s">
        <v>22</v>
      </c>
      <c r="G659" s="141">
        <v>53.61</v>
      </c>
      <c r="H659" s="269">
        <v>619303</v>
      </c>
      <c r="I659" s="171"/>
      <c r="J659" s="20"/>
      <c r="K659" s="20">
        <v>0</v>
      </c>
      <c r="L659" s="31" t="s">
        <v>23</v>
      </c>
      <c r="M659" s="32">
        <v>100</v>
      </c>
      <c r="N659" s="33" t="s">
        <v>448</v>
      </c>
      <c r="O659" s="33">
        <v>426</v>
      </c>
      <c r="P659" s="111"/>
      <c r="Q6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59" s="16" t="s">
        <v>23</v>
      </c>
      <c r="S659" s="32">
        <v>100</v>
      </c>
      <c r="T659" s="267"/>
    </row>
    <row r="660" spans="1:20" ht="57" hidden="1" x14ac:dyDescent="0.25">
      <c r="A660" s="1"/>
      <c r="B660" s="78"/>
      <c r="C660" s="140">
        <v>90104</v>
      </c>
      <c r="D660" s="157" t="s">
        <v>469</v>
      </c>
      <c r="E660" s="140"/>
      <c r="F660" s="140" t="s">
        <v>22</v>
      </c>
      <c r="G660" s="141">
        <v>0</v>
      </c>
      <c r="H660" s="269">
        <v>0</v>
      </c>
      <c r="I660" s="171"/>
      <c r="J660" s="20"/>
      <c r="K660" s="20">
        <v>0</v>
      </c>
      <c r="L660" s="31" t="s">
        <v>23</v>
      </c>
      <c r="M660" s="32">
        <v>0</v>
      </c>
      <c r="N660" s="33" t="s">
        <v>448</v>
      </c>
      <c r="O660" s="33">
        <v>426</v>
      </c>
      <c r="P660" s="34"/>
      <c r="Q6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60" s="16" t="s">
        <v>23</v>
      </c>
      <c r="S660" s="32">
        <v>0</v>
      </c>
      <c r="T660" s="267"/>
    </row>
    <row r="661" spans="1:20" ht="28.5" hidden="1" x14ac:dyDescent="0.25">
      <c r="A661" s="1"/>
      <c r="B661" s="143">
        <v>400125</v>
      </c>
      <c r="C661" s="155" t="s">
        <v>470</v>
      </c>
      <c r="D661" s="157" t="s">
        <v>471</v>
      </c>
      <c r="E661" s="140"/>
      <c r="F661" s="140" t="s">
        <v>22</v>
      </c>
      <c r="G661" s="141">
        <v>74.48</v>
      </c>
      <c r="H661" s="269">
        <v>860393</v>
      </c>
      <c r="I661" s="171"/>
      <c r="J661" s="20"/>
      <c r="K661" s="20">
        <v>0</v>
      </c>
      <c r="L661" s="31" t="s">
        <v>23</v>
      </c>
      <c r="M661" s="32">
        <v>100</v>
      </c>
      <c r="N661" s="33" t="s">
        <v>448</v>
      </c>
      <c r="O661" s="33">
        <v>426</v>
      </c>
      <c r="P661" s="34"/>
      <c r="Q6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61" s="16" t="s">
        <v>23</v>
      </c>
      <c r="S661" s="32">
        <v>100</v>
      </c>
      <c r="T661" s="267"/>
    </row>
    <row r="662" spans="1:20" ht="57" hidden="1" x14ac:dyDescent="0.25">
      <c r="A662" s="1"/>
      <c r="B662" s="143"/>
      <c r="C662" s="140">
        <v>90105</v>
      </c>
      <c r="D662" s="157" t="s">
        <v>472</v>
      </c>
      <c r="E662" s="140"/>
      <c r="F662" s="140" t="s">
        <v>22</v>
      </c>
      <c r="G662" s="141">
        <v>0</v>
      </c>
      <c r="H662" s="269">
        <v>0</v>
      </c>
      <c r="I662" s="171"/>
      <c r="J662" s="20"/>
      <c r="K662" s="20">
        <v>0</v>
      </c>
      <c r="L662" s="31" t="s">
        <v>23</v>
      </c>
      <c r="M662" s="32">
        <v>0</v>
      </c>
      <c r="N662" s="33" t="s">
        <v>448</v>
      </c>
      <c r="O662" s="33">
        <v>426</v>
      </c>
      <c r="P662" s="34"/>
      <c r="Q6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62" s="16" t="s">
        <v>23</v>
      </c>
      <c r="S662" s="32">
        <v>0</v>
      </c>
      <c r="T662" s="267"/>
    </row>
    <row r="663" spans="1:20" ht="57" hidden="1" x14ac:dyDescent="0.25">
      <c r="A663" s="1"/>
      <c r="B663" s="78">
        <v>400126</v>
      </c>
      <c r="C663" s="155" t="s">
        <v>473</v>
      </c>
      <c r="D663" s="157" t="s">
        <v>474</v>
      </c>
      <c r="E663" s="140"/>
      <c r="F663" s="140" t="s">
        <v>22</v>
      </c>
      <c r="G663" s="141">
        <v>124.44</v>
      </c>
      <c r="H663" s="269">
        <v>1437531</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63" s="16" t="s">
        <v>23</v>
      </c>
      <c r="S663" s="32">
        <v>100</v>
      </c>
      <c r="T663" s="267"/>
    </row>
    <row r="664" spans="1:20" ht="85.5" hidden="1" x14ac:dyDescent="0.25">
      <c r="A664" s="1"/>
      <c r="B664" s="78"/>
      <c r="C664" s="140">
        <v>90106</v>
      </c>
      <c r="D664" s="157" t="s">
        <v>475</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64" s="16" t="s">
        <v>23</v>
      </c>
      <c r="S664" s="32">
        <v>0</v>
      </c>
      <c r="T664" s="267"/>
    </row>
    <row r="665" spans="1:20" ht="57" hidden="1" customHeight="1" x14ac:dyDescent="0.25">
      <c r="A665" s="1"/>
      <c r="B665" s="112">
        <v>400131</v>
      </c>
      <c r="C665" s="155" t="s">
        <v>476</v>
      </c>
      <c r="D665" s="157" t="s">
        <v>477</v>
      </c>
      <c r="E665" s="140"/>
      <c r="F665" s="140" t="s">
        <v>22</v>
      </c>
      <c r="G665" s="141">
        <v>56.32</v>
      </c>
      <c r="H665" s="269">
        <v>650609</v>
      </c>
      <c r="I665" s="171"/>
      <c r="J665" s="20"/>
      <c r="K665" s="20">
        <v>0</v>
      </c>
      <c r="L665" s="31" t="s">
        <v>186</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65" s="16" t="s">
        <v>186</v>
      </c>
      <c r="S665" s="32">
        <v>100</v>
      </c>
      <c r="T665" s="267"/>
    </row>
    <row r="666" spans="1:20" ht="147" hidden="1" customHeight="1" thickBot="1" x14ac:dyDescent="0.3">
      <c r="A666" s="1"/>
      <c r="B666" s="112"/>
      <c r="C666" s="150">
        <v>90111</v>
      </c>
      <c r="D666" s="165" t="s">
        <v>478</v>
      </c>
      <c r="E666" s="150"/>
      <c r="F666" s="150" t="s">
        <v>22</v>
      </c>
      <c r="G666" s="158">
        <v>0</v>
      </c>
      <c r="H666" s="269">
        <v>0</v>
      </c>
      <c r="I666" s="172"/>
      <c r="J666" s="20"/>
      <c r="K666" s="20">
        <v>0</v>
      </c>
      <c r="L666" s="31" t="s">
        <v>186</v>
      </c>
      <c r="M666" s="32">
        <v>0</v>
      </c>
      <c r="N666" s="33" t="s">
        <v>448</v>
      </c>
      <c r="O666" s="33">
        <v>426</v>
      </c>
      <c r="P666" s="34"/>
      <c r="Q6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66" s="16" t="s">
        <v>186</v>
      </c>
      <c r="S666" s="32">
        <v>0</v>
      </c>
      <c r="T666" s="267"/>
    </row>
    <row r="667" spans="1:20" ht="28.5" hidden="1" customHeight="1" x14ac:dyDescent="0.25">
      <c r="A667" s="29"/>
      <c r="B667" s="112">
        <v>400132</v>
      </c>
      <c r="C667" s="519" t="s">
        <v>479</v>
      </c>
      <c r="D667" s="573" t="s">
        <v>480</v>
      </c>
      <c r="E667" s="161">
        <v>1</v>
      </c>
      <c r="F667" s="210" t="s">
        <v>481</v>
      </c>
      <c r="G667" s="162">
        <v>59.63</v>
      </c>
      <c r="H667" s="269">
        <v>688846</v>
      </c>
      <c r="I667" s="175"/>
      <c r="J667" s="15"/>
      <c r="K667" s="20">
        <v>0</v>
      </c>
      <c r="L667" s="31" t="s">
        <v>186</v>
      </c>
      <c r="M667" s="32">
        <v>100</v>
      </c>
      <c r="N667" s="33" t="s">
        <v>448</v>
      </c>
      <c r="O667" s="33">
        <v>426</v>
      </c>
      <c r="P667" s="34"/>
      <c r="Q6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67" s="16" t="s">
        <v>186</v>
      </c>
      <c r="S667" s="32">
        <v>100</v>
      </c>
      <c r="T667" s="267"/>
    </row>
    <row r="668" spans="1:20" ht="28.5" hidden="1" customHeight="1" x14ac:dyDescent="0.25">
      <c r="A668" s="18" t="s">
        <v>482</v>
      </c>
      <c r="B668" s="112"/>
      <c r="C668" s="523"/>
      <c r="D668" s="574"/>
      <c r="E668" s="140">
        <v>2</v>
      </c>
      <c r="F668" s="148" t="s">
        <v>483</v>
      </c>
      <c r="G668" s="141">
        <v>64.3</v>
      </c>
      <c r="H668" s="269">
        <v>742794</v>
      </c>
      <c r="I668" s="184">
        <f>+G668-G667</f>
        <v>4.6699999999999946</v>
      </c>
      <c r="J668" s="113"/>
      <c r="K668" s="20">
        <v>0</v>
      </c>
      <c r="L668" s="31" t="s">
        <v>186</v>
      </c>
      <c r="M668" s="32">
        <v>100</v>
      </c>
      <c r="N668" s="33" t="s">
        <v>448</v>
      </c>
      <c r="O668" s="33">
        <v>426</v>
      </c>
      <c r="P668" s="34"/>
      <c r="Q668" s="106"/>
      <c r="R668" s="4"/>
      <c r="S668" s="38"/>
      <c r="T668" s="267"/>
    </row>
    <row r="669" spans="1:20" ht="22.5" hidden="1" customHeight="1" x14ac:dyDescent="0.25">
      <c r="A669" s="18" t="s">
        <v>484</v>
      </c>
      <c r="B669" s="112"/>
      <c r="C669" s="523"/>
      <c r="D669" s="574"/>
      <c r="E669" s="140">
        <v>3</v>
      </c>
      <c r="F669" s="140" t="s">
        <v>485</v>
      </c>
      <c r="G669" s="141">
        <v>71</v>
      </c>
      <c r="H669" s="269">
        <v>820192</v>
      </c>
      <c r="I669" s="184">
        <f>+G669-G667</f>
        <v>11.369999999999997</v>
      </c>
      <c r="J669" s="113"/>
      <c r="K669" s="20">
        <v>0</v>
      </c>
      <c r="L669" s="31" t="s">
        <v>186</v>
      </c>
      <c r="M669" s="32">
        <v>100</v>
      </c>
      <c r="N669" s="33" t="s">
        <v>448</v>
      </c>
      <c r="O669" s="33">
        <v>426</v>
      </c>
      <c r="P669" s="34"/>
      <c r="Q669" s="106"/>
      <c r="R669" s="4"/>
      <c r="S669" s="38"/>
      <c r="T669" s="267"/>
    </row>
    <row r="670" spans="1:20" ht="21" hidden="1" customHeight="1" thickBot="1" x14ac:dyDescent="0.3">
      <c r="A670" s="18" t="s">
        <v>486</v>
      </c>
      <c r="B670" s="112"/>
      <c r="C670" s="520"/>
      <c r="D670" s="575"/>
      <c r="E670" s="163">
        <v>4</v>
      </c>
      <c r="F670" s="211" t="s">
        <v>487</v>
      </c>
      <c r="G670" s="164">
        <v>78.8</v>
      </c>
      <c r="H670" s="269">
        <v>910298</v>
      </c>
      <c r="I670" s="185">
        <f>+G670-G667</f>
        <v>19.169999999999995</v>
      </c>
      <c r="J670" s="113"/>
      <c r="K670" s="20">
        <v>0</v>
      </c>
      <c r="L670" s="31" t="s">
        <v>186</v>
      </c>
      <c r="M670" s="32">
        <v>100</v>
      </c>
      <c r="N670" s="33" t="s">
        <v>448</v>
      </c>
      <c r="O670" s="33">
        <v>426</v>
      </c>
      <c r="P670" s="34"/>
      <c r="Q670" s="106"/>
      <c r="R670" s="4"/>
      <c r="S670" s="38"/>
      <c r="T670" s="267"/>
    </row>
    <row r="671" spans="1:20" ht="42" hidden="1" customHeight="1" x14ac:dyDescent="0.25">
      <c r="A671" s="29"/>
      <c r="B671" s="112"/>
      <c r="C671" s="576">
        <v>90112</v>
      </c>
      <c r="D671" s="579" t="s">
        <v>488</v>
      </c>
      <c r="E671" s="161">
        <v>1</v>
      </c>
      <c r="F671" s="210" t="s">
        <v>481</v>
      </c>
      <c r="G671" s="162">
        <v>0</v>
      </c>
      <c r="H671" s="269">
        <v>0</v>
      </c>
      <c r="I671" s="175"/>
      <c r="J671" s="15"/>
      <c r="K671" s="20">
        <v>0</v>
      </c>
      <c r="L671" s="31" t="s">
        <v>186</v>
      </c>
      <c r="M671" s="32">
        <v>0</v>
      </c>
      <c r="N671" s="33" t="s">
        <v>448</v>
      </c>
      <c r="O671" s="33">
        <v>426</v>
      </c>
      <c r="P671" s="34"/>
      <c r="Q6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71" s="16" t="s">
        <v>186</v>
      </c>
      <c r="S671" s="32">
        <v>0</v>
      </c>
      <c r="T671" s="267"/>
    </row>
    <row r="672" spans="1:20" ht="45.75" hidden="1" customHeight="1" x14ac:dyDescent="0.25">
      <c r="A672" s="19">
        <v>90113</v>
      </c>
      <c r="B672" s="112"/>
      <c r="C672" s="577"/>
      <c r="D672" s="574"/>
      <c r="E672" s="140">
        <v>2</v>
      </c>
      <c r="F672" s="148" t="s">
        <v>483</v>
      </c>
      <c r="G672" s="141">
        <v>0</v>
      </c>
      <c r="H672" s="269">
        <v>0</v>
      </c>
      <c r="I672" s="176"/>
      <c r="J672" s="15"/>
      <c r="K672" s="20">
        <v>0</v>
      </c>
      <c r="L672" s="31" t="s">
        <v>186</v>
      </c>
      <c r="M672" s="32">
        <v>0</v>
      </c>
      <c r="N672" s="33" t="s">
        <v>448</v>
      </c>
      <c r="O672" s="33">
        <v>426</v>
      </c>
      <c r="P672" s="34"/>
      <c r="Q672" s="106"/>
      <c r="R672" s="4"/>
      <c r="S672" s="38"/>
      <c r="T672" s="267"/>
    </row>
    <row r="673" spans="1:20" ht="38.25" hidden="1" customHeight="1" x14ac:dyDescent="0.25">
      <c r="A673" s="19">
        <v>90114</v>
      </c>
      <c r="B673" s="112"/>
      <c r="C673" s="577"/>
      <c r="D673" s="574"/>
      <c r="E673" s="140">
        <v>3</v>
      </c>
      <c r="F673" s="140" t="s">
        <v>485</v>
      </c>
      <c r="G673" s="141">
        <v>0</v>
      </c>
      <c r="H673" s="269">
        <v>0</v>
      </c>
      <c r="I673" s="176"/>
      <c r="J673" s="15"/>
      <c r="K673" s="20">
        <v>0</v>
      </c>
      <c r="L673" s="31" t="s">
        <v>186</v>
      </c>
      <c r="M673" s="32">
        <v>0</v>
      </c>
      <c r="N673" s="33" t="s">
        <v>448</v>
      </c>
      <c r="O673" s="33">
        <v>426</v>
      </c>
      <c r="P673" s="34"/>
      <c r="Q673" s="106"/>
      <c r="R673" s="4"/>
      <c r="S673" s="38"/>
      <c r="T673" s="267"/>
    </row>
    <row r="674" spans="1:20" ht="33" hidden="1" customHeight="1" thickBot="1" x14ac:dyDescent="0.3">
      <c r="A674" s="19">
        <v>90115</v>
      </c>
      <c r="B674" s="112"/>
      <c r="C674" s="578"/>
      <c r="D674" s="575"/>
      <c r="E674" s="163">
        <v>4</v>
      </c>
      <c r="F674" s="211" t="s">
        <v>487</v>
      </c>
      <c r="G674" s="164">
        <v>0</v>
      </c>
      <c r="H674" s="269">
        <v>0</v>
      </c>
      <c r="I674" s="177"/>
      <c r="J674" s="15"/>
      <c r="K674" s="20">
        <v>0</v>
      </c>
      <c r="L674" s="31" t="s">
        <v>186</v>
      </c>
      <c r="M674" s="32">
        <v>0</v>
      </c>
      <c r="N674" s="33" t="s">
        <v>448</v>
      </c>
      <c r="O674" s="33">
        <v>426</v>
      </c>
      <c r="P674" s="34"/>
      <c r="Q674" s="106"/>
      <c r="R674" s="4"/>
      <c r="S674" s="38"/>
      <c r="T674" s="267"/>
    </row>
    <row r="675" spans="1:20" ht="57" hidden="1" x14ac:dyDescent="0.25">
      <c r="A675" s="1"/>
      <c r="B675" s="112">
        <v>400136</v>
      </c>
      <c r="C675" s="204" t="s">
        <v>489</v>
      </c>
      <c r="D675" s="205" t="s">
        <v>490</v>
      </c>
      <c r="E675" s="151"/>
      <c r="F675" s="151" t="s">
        <v>22</v>
      </c>
      <c r="G675" s="195">
        <v>71.55</v>
      </c>
      <c r="H675" s="269">
        <v>826546</v>
      </c>
      <c r="I675" s="174"/>
      <c r="J675" s="20"/>
      <c r="K675" s="20">
        <v>0</v>
      </c>
      <c r="L675" s="31" t="s">
        <v>318</v>
      </c>
      <c r="M675" s="32">
        <v>100</v>
      </c>
      <c r="N675" s="33" t="s">
        <v>448</v>
      </c>
      <c r="O675" s="33">
        <v>426</v>
      </c>
      <c r="P675" s="34"/>
      <c r="Q6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75" s="16" t="s">
        <v>318</v>
      </c>
      <c r="S675" s="32">
        <v>100</v>
      </c>
      <c r="T675" s="267"/>
    </row>
    <row r="676" spans="1:20" ht="85.5" hidden="1" x14ac:dyDescent="0.25">
      <c r="A676" s="1"/>
      <c r="B676" s="112"/>
      <c r="C676" s="140">
        <v>90116</v>
      </c>
      <c r="D676" s="157" t="s">
        <v>491</v>
      </c>
      <c r="E676" s="140"/>
      <c r="F676" s="140" t="s">
        <v>22</v>
      </c>
      <c r="G676" s="141">
        <v>0</v>
      </c>
      <c r="H676" s="269">
        <v>0</v>
      </c>
      <c r="I676" s="171"/>
      <c r="J676" s="20"/>
      <c r="K676" s="20">
        <v>0</v>
      </c>
      <c r="L676" s="31" t="s">
        <v>318</v>
      </c>
      <c r="M676" s="32">
        <v>0</v>
      </c>
      <c r="N676" s="33" t="s">
        <v>448</v>
      </c>
      <c r="O676" s="33">
        <v>426</v>
      </c>
      <c r="P676" s="34"/>
      <c r="Q67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76" s="16" t="s">
        <v>318</v>
      </c>
      <c r="S676" s="32">
        <v>0</v>
      </c>
      <c r="T676" s="267"/>
    </row>
    <row r="677" spans="1:20" ht="57" hidden="1" x14ac:dyDescent="0.25">
      <c r="A677" s="1"/>
      <c r="B677" s="112">
        <v>400137</v>
      </c>
      <c r="C677" s="155" t="s">
        <v>492</v>
      </c>
      <c r="D677" s="157" t="s">
        <v>493</v>
      </c>
      <c r="E677" s="140"/>
      <c r="F677" s="140" t="s">
        <v>22</v>
      </c>
      <c r="G677" s="141">
        <v>91.78</v>
      </c>
      <c r="H677" s="269">
        <v>1060243</v>
      </c>
      <c r="I677" s="171"/>
      <c r="J677" s="20"/>
      <c r="K677" s="20">
        <v>0</v>
      </c>
      <c r="L677" s="31" t="s">
        <v>318</v>
      </c>
      <c r="M677" s="32">
        <v>100</v>
      </c>
      <c r="N677" s="33" t="s">
        <v>448</v>
      </c>
      <c r="O677" s="33">
        <v>426</v>
      </c>
      <c r="P677" s="34"/>
      <c r="Q67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77" s="16" t="s">
        <v>318</v>
      </c>
      <c r="S677" s="32">
        <v>100</v>
      </c>
      <c r="T677" s="267"/>
    </row>
    <row r="678" spans="1:20" ht="85.5" hidden="1" x14ac:dyDescent="0.25">
      <c r="A678" s="1"/>
      <c r="B678" s="112"/>
      <c r="C678" s="140">
        <v>90117</v>
      </c>
      <c r="D678" s="157" t="s">
        <v>494</v>
      </c>
      <c r="E678" s="140"/>
      <c r="F678" s="140" t="s">
        <v>22</v>
      </c>
      <c r="G678" s="141">
        <v>0</v>
      </c>
      <c r="H678" s="269">
        <v>0</v>
      </c>
      <c r="I678" s="171"/>
      <c r="J678" s="20"/>
      <c r="K678" s="20">
        <v>0</v>
      </c>
      <c r="L678" s="31" t="s">
        <v>318</v>
      </c>
      <c r="M678" s="32">
        <v>0</v>
      </c>
      <c r="N678" s="33" t="s">
        <v>448</v>
      </c>
      <c r="O678" s="33">
        <v>426</v>
      </c>
      <c r="P678" s="34"/>
      <c r="Q6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78" s="16" t="s">
        <v>318</v>
      </c>
      <c r="S678" s="32">
        <v>0</v>
      </c>
      <c r="T678" s="267"/>
    </row>
    <row r="679" spans="1:20" ht="57" hidden="1" x14ac:dyDescent="0.25">
      <c r="A679" s="1"/>
      <c r="B679" s="112">
        <v>400138</v>
      </c>
      <c r="C679" s="155" t="s">
        <v>495</v>
      </c>
      <c r="D679" s="157" t="s">
        <v>496</v>
      </c>
      <c r="E679" s="140"/>
      <c r="F679" s="140" t="s">
        <v>22</v>
      </c>
      <c r="G679" s="141">
        <v>103.99</v>
      </c>
      <c r="H679" s="269">
        <v>1201292</v>
      </c>
      <c r="I679" s="171"/>
      <c r="J679" s="20"/>
      <c r="K679" s="20">
        <v>0</v>
      </c>
      <c r="L679" s="31" t="s">
        <v>318</v>
      </c>
      <c r="M679" s="32">
        <v>100</v>
      </c>
      <c r="N679" s="33" t="s">
        <v>448</v>
      </c>
      <c r="O679" s="33">
        <v>426</v>
      </c>
      <c r="P679" s="34"/>
      <c r="Q6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79" s="16" t="s">
        <v>318</v>
      </c>
      <c r="S679" s="32">
        <v>100</v>
      </c>
      <c r="T679" s="267"/>
    </row>
    <row r="680" spans="1:20" ht="85.5" hidden="1" x14ac:dyDescent="0.25">
      <c r="A680" s="1"/>
      <c r="B680" s="112"/>
      <c r="C680" s="140">
        <v>90118</v>
      </c>
      <c r="D680" s="157" t="s">
        <v>497</v>
      </c>
      <c r="E680" s="140"/>
      <c r="F680" s="140" t="s">
        <v>22</v>
      </c>
      <c r="G680" s="141">
        <v>0</v>
      </c>
      <c r="H680" s="269">
        <v>0</v>
      </c>
      <c r="I680" s="171"/>
      <c r="J680" s="20"/>
      <c r="K680" s="20">
        <v>0</v>
      </c>
      <c r="L680" s="31" t="s">
        <v>318</v>
      </c>
      <c r="M680" s="32">
        <v>0</v>
      </c>
      <c r="N680" s="33" t="s">
        <v>448</v>
      </c>
      <c r="O680" s="33">
        <v>426</v>
      </c>
      <c r="P680" s="34"/>
      <c r="Q6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80" s="16" t="s">
        <v>318</v>
      </c>
      <c r="S680" s="32">
        <v>0</v>
      </c>
      <c r="T680" s="267"/>
    </row>
    <row r="681" spans="1:20" ht="28.5" hidden="1" x14ac:dyDescent="0.25">
      <c r="A681" s="1"/>
      <c r="B681" s="112">
        <v>400139</v>
      </c>
      <c r="C681" s="155" t="s">
        <v>498</v>
      </c>
      <c r="D681" s="157" t="s">
        <v>499</v>
      </c>
      <c r="E681" s="140"/>
      <c r="F681" s="140" t="s">
        <v>22</v>
      </c>
      <c r="G681" s="141">
        <v>101.87</v>
      </c>
      <c r="H681" s="269">
        <v>1176802</v>
      </c>
      <c r="I681" s="171"/>
      <c r="J681" s="20"/>
      <c r="K681" s="20">
        <v>0</v>
      </c>
      <c r="L681" s="31" t="s">
        <v>23</v>
      </c>
      <c r="M681" s="32">
        <v>100</v>
      </c>
      <c r="N681" s="33" t="s">
        <v>448</v>
      </c>
      <c r="O681" s="33">
        <v>426</v>
      </c>
      <c r="P681" s="34"/>
      <c r="Q6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81" s="16" t="s">
        <v>23</v>
      </c>
      <c r="S681" s="32">
        <v>100</v>
      </c>
      <c r="T681" s="267"/>
    </row>
    <row r="682" spans="1:20" ht="57" hidden="1" x14ac:dyDescent="0.25">
      <c r="A682" s="1"/>
      <c r="B682" s="112"/>
      <c r="C682" s="140">
        <v>90119</v>
      </c>
      <c r="D682" s="157" t="s">
        <v>500</v>
      </c>
      <c r="E682" s="140"/>
      <c r="F682" s="140" t="s">
        <v>22</v>
      </c>
      <c r="G682" s="141">
        <v>0</v>
      </c>
      <c r="H682" s="269">
        <v>0</v>
      </c>
      <c r="I682" s="171"/>
      <c r="J682" s="20"/>
      <c r="K682" s="20">
        <v>0</v>
      </c>
      <c r="L682" s="31" t="s">
        <v>23</v>
      </c>
      <c r="M682" s="32">
        <v>0</v>
      </c>
      <c r="N682" s="33" t="s">
        <v>448</v>
      </c>
      <c r="O682" s="33">
        <v>426</v>
      </c>
      <c r="P682" s="34"/>
      <c r="Q68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82" s="16" t="s">
        <v>23</v>
      </c>
      <c r="S682" s="32">
        <v>0</v>
      </c>
      <c r="T682" s="267"/>
    </row>
    <row r="683" spans="1:20" ht="33" hidden="1" customHeight="1" x14ac:dyDescent="0.25">
      <c r="A683" s="1"/>
      <c r="B683" s="142">
        <v>400140</v>
      </c>
      <c r="C683" s="155" t="s">
        <v>501</v>
      </c>
      <c r="D683" s="157" t="s">
        <v>502</v>
      </c>
      <c r="E683" s="140"/>
      <c r="F683" s="140" t="s">
        <v>22</v>
      </c>
      <c r="G683" s="141">
        <v>135.76</v>
      </c>
      <c r="H683" s="269">
        <v>1568300</v>
      </c>
      <c r="I683" s="171"/>
      <c r="J683" s="20"/>
      <c r="K683" s="20">
        <v>0</v>
      </c>
      <c r="L683" s="31" t="s">
        <v>23</v>
      </c>
      <c r="M683" s="32">
        <v>100</v>
      </c>
      <c r="N683" s="33" t="s">
        <v>448</v>
      </c>
      <c r="O683" s="33">
        <v>426</v>
      </c>
      <c r="P683" s="34"/>
      <c r="Q6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83" s="16" t="s">
        <v>23</v>
      </c>
      <c r="S683" s="32">
        <v>100</v>
      </c>
      <c r="T683" s="267"/>
    </row>
    <row r="684" spans="1:20" ht="66.75" hidden="1" customHeight="1" x14ac:dyDescent="0.25">
      <c r="A684" s="1"/>
      <c r="B684" s="142"/>
      <c r="C684" s="140">
        <v>90120</v>
      </c>
      <c r="D684" s="157" t="s">
        <v>503</v>
      </c>
      <c r="E684" s="140"/>
      <c r="F684" s="140" t="s">
        <v>22</v>
      </c>
      <c r="G684" s="141">
        <v>0</v>
      </c>
      <c r="H684" s="269">
        <v>0</v>
      </c>
      <c r="I684" s="171"/>
      <c r="J684" s="20"/>
      <c r="K684" s="20">
        <v>0</v>
      </c>
      <c r="L684" s="31" t="s">
        <v>23</v>
      </c>
      <c r="M684" s="32">
        <v>0</v>
      </c>
      <c r="N684" s="33" t="s">
        <v>448</v>
      </c>
      <c r="O684" s="33">
        <v>426</v>
      </c>
      <c r="P684" s="34"/>
      <c r="Q6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84" s="16" t="s">
        <v>23</v>
      </c>
      <c r="S684" s="32">
        <v>0</v>
      </c>
      <c r="T684" s="267"/>
    </row>
    <row r="685" spans="1:20" ht="49.5" hidden="1" customHeight="1" x14ac:dyDescent="0.25">
      <c r="A685" s="1"/>
      <c r="B685" s="114">
        <v>400142</v>
      </c>
      <c r="C685" s="155" t="s">
        <v>504</v>
      </c>
      <c r="D685" s="157" t="s">
        <v>505</v>
      </c>
      <c r="E685" s="140"/>
      <c r="F685" s="140" t="s">
        <v>22</v>
      </c>
      <c r="G685" s="141">
        <v>30.03</v>
      </c>
      <c r="H685" s="269">
        <v>346907</v>
      </c>
      <c r="I685" s="171"/>
      <c r="J685" s="20"/>
      <c r="K685" s="20">
        <v>0</v>
      </c>
      <c r="L685" s="31" t="s">
        <v>186</v>
      </c>
      <c r="M685" s="32">
        <v>100</v>
      </c>
      <c r="N685" s="33" t="s">
        <v>448</v>
      </c>
      <c r="O685" s="33">
        <v>454</v>
      </c>
      <c r="P685" s="34"/>
      <c r="Q6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85" s="16" t="s">
        <v>186</v>
      </c>
      <c r="S685" s="32">
        <v>100</v>
      </c>
      <c r="T685" s="267"/>
    </row>
    <row r="686" spans="1:20" ht="48.75" hidden="1" customHeight="1" x14ac:dyDescent="0.25">
      <c r="A686" s="1"/>
      <c r="B686" s="114">
        <v>400166</v>
      </c>
      <c r="C686" s="155" t="s">
        <v>506</v>
      </c>
      <c r="D686" s="157" t="s">
        <v>507</v>
      </c>
      <c r="E686" s="140"/>
      <c r="F686" s="140" t="s">
        <v>22</v>
      </c>
      <c r="G686" s="141">
        <v>69.680000000000007</v>
      </c>
      <c r="H686" s="269">
        <v>804943</v>
      </c>
      <c r="I686" s="171"/>
      <c r="J686" s="20"/>
      <c r="K686" s="20">
        <v>0</v>
      </c>
      <c r="L686" s="31" t="s">
        <v>23</v>
      </c>
      <c r="M686" s="32">
        <v>100</v>
      </c>
      <c r="N686" s="33" t="s">
        <v>448</v>
      </c>
      <c r="O686" s="33">
        <v>426</v>
      </c>
      <c r="P686" s="34"/>
      <c r="Q6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86" s="16" t="s">
        <v>23</v>
      </c>
      <c r="S686" s="32">
        <v>100</v>
      </c>
      <c r="T686" s="267"/>
    </row>
    <row r="687" spans="1:20" ht="71.25" hidden="1" x14ac:dyDescent="0.25">
      <c r="A687" s="1"/>
      <c r="B687" s="114"/>
      <c r="C687" s="155">
        <v>90122</v>
      </c>
      <c r="D687" s="157" t="s">
        <v>508</v>
      </c>
      <c r="E687" s="140"/>
      <c r="F687" s="140" t="s">
        <v>22</v>
      </c>
      <c r="G687" s="141">
        <v>0</v>
      </c>
      <c r="H687" s="269">
        <v>0</v>
      </c>
      <c r="I687" s="171"/>
      <c r="J687" s="20"/>
      <c r="K687" s="20">
        <v>0</v>
      </c>
      <c r="L687" s="31" t="s">
        <v>23</v>
      </c>
      <c r="M687" s="32">
        <v>0</v>
      </c>
      <c r="N687" s="33" t="s">
        <v>448</v>
      </c>
      <c r="O687" s="33">
        <v>426</v>
      </c>
      <c r="P687" s="34"/>
      <c r="Q6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87" s="16" t="s">
        <v>23</v>
      </c>
      <c r="S687" s="32">
        <v>0</v>
      </c>
      <c r="T687" s="267"/>
    </row>
    <row r="688" spans="1:20" ht="42.75" hidden="1" x14ac:dyDescent="0.25">
      <c r="A688" s="1"/>
      <c r="B688" s="112">
        <v>400167</v>
      </c>
      <c r="C688" s="155" t="s">
        <v>509</v>
      </c>
      <c r="D688" s="157" t="s">
        <v>510</v>
      </c>
      <c r="E688" s="140"/>
      <c r="F688" s="140" t="s">
        <v>22</v>
      </c>
      <c r="G688" s="141">
        <v>125.07</v>
      </c>
      <c r="H688" s="269">
        <v>1444809</v>
      </c>
      <c r="I688" s="171"/>
      <c r="J688" s="20"/>
      <c r="K688" s="20">
        <v>0</v>
      </c>
      <c r="L688" s="31" t="s">
        <v>23</v>
      </c>
      <c r="M688" s="32">
        <v>100</v>
      </c>
      <c r="N688" s="33" t="s">
        <v>448</v>
      </c>
      <c r="O688" s="33">
        <v>426</v>
      </c>
      <c r="P688" s="34"/>
      <c r="Q6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88" s="16" t="s">
        <v>23</v>
      </c>
      <c r="S688" s="32">
        <v>100</v>
      </c>
      <c r="T688" s="267"/>
    </row>
    <row r="689" spans="1:20" ht="92.25" hidden="1" customHeight="1" x14ac:dyDescent="0.25">
      <c r="A689" s="1"/>
      <c r="B689" s="112"/>
      <c r="C689" s="140">
        <v>90123</v>
      </c>
      <c r="D689" s="157" t="s">
        <v>511</v>
      </c>
      <c r="E689" s="140"/>
      <c r="F689" s="140" t="s">
        <v>22</v>
      </c>
      <c r="G689" s="141">
        <v>0</v>
      </c>
      <c r="H689" s="269">
        <v>0</v>
      </c>
      <c r="I689" s="171"/>
      <c r="J689" s="20"/>
      <c r="K689" s="20">
        <v>0</v>
      </c>
      <c r="L689" s="31" t="s">
        <v>23</v>
      </c>
      <c r="M689" s="32">
        <v>0</v>
      </c>
      <c r="N689" s="33" t="s">
        <v>448</v>
      </c>
      <c r="O689" s="33">
        <v>426</v>
      </c>
      <c r="P689" s="34"/>
      <c r="Q6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89" s="16" t="s">
        <v>23</v>
      </c>
      <c r="S689" s="32">
        <v>0</v>
      </c>
      <c r="T689" s="267"/>
    </row>
    <row r="690" spans="1:20" ht="42.75" hidden="1" x14ac:dyDescent="0.25">
      <c r="A690" s="1"/>
      <c r="B690" s="112">
        <v>400168</v>
      </c>
      <c r="C690" s="155" t="s">
        <v>512</v>
      </c>
      <c r="D690" s="157" t="s">
        <v>513</v>
      </c>
      <c r="E690" s="140"/>
      <c r="F690" s="140" t="s">
        <v>22</v>
      </c>
      <c r="G690" s="141">
        <v>114.22</v>
      </c>
      <c r="H690" s="269">
        <v>1319469</v>
      </c>
      <c r="I690" s="171"/>
      <c r="J690" s="20"/>
      <c r="K690" s="20">
        <v>0</v>
      </c>
      <c r="L690" s="31" t="s">
        <v>23</v>
      </c>
      <c r="M690" s="32">
        <v>100</v>
      </c>
      <c r="N690" s="33" t="s">
        <v>448</v>
      </c>
      <c r="O690" s="33">
        <v>426</v>
      </c>
      <c r="P690" s="34"/>
      <c r="Q6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90" s="16" t="s">
        <v>23</v>
      </c>
      <c r="S690" s="32">
        <v>100</v>
      </c>
      <c r="T690" s="267"/>
    </row>
    <row r="691" spans="1:20" ht="71.25" hidden="1" x14ac:dyDescent="0.25">
      <c r="A691" s="1"/>
      <c r="B691" s="112"/>
      <c r="C691" s="140">
        <v>90124</v>
      </c>
      <c r="D691" s="157" t="s">
        <v>514</v>
      </c>
      <c r="E691" s="140"/>
      <c r="F691" s="140" t="s">
        <v>22</v>
      </c>
      <c r="G691" s="141">
        <v>0</v>
      </c>
      <c r="H691" s="269">
        <v>0</v>
      </c>
      <c r="I691" s="171"/>
      <c r="J691" s="20"/>
      <c r="K691" s="20">
        <v>0</v>
      </c>
      <c r="L691" s="31" t="s">
        <v>23</v>
      </c>
      <c r="M691" s="32">
        <v>0</v>
      </c>
      <c r="N691" s="33" t="s">
        <v>448</v>
      </c>
      <c r="O691" s="33">
        <v>426</v>
      </c>
      <c r="P691" s="34"/>
      <c r="Q6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91" s="16" t="s">
        <v>23</v>
      </c>
      <c r="S691" s="32">
        <v>0</v>
      </c>
      <c r="T691" s="267"/>
    </row>
    <row r="692" spans="1:20" ht="71.25" hidden="1" x14ac:dyDescent="0.25">
      <c r="A692" s="1"/>
      <c r="B692" s="112">
        <v>400169</v>
      </c>
      <c r="C692" s="155" t="s">
        <v>515</v>
      </c>
      <c r="D692" s="157" t="s">
        <v>516</v>
      </c>
      <c r="E692" s="140"/>
      <c r="F692" s="140" t="s">
        <v>22</v>
      </c>
      <c r="G692" s="141">
        <v>167.99</v>
      </c>
      <c r="H692" s="269">
        <v>1940620</v>
      </c>
      <c r="I692" s="171"/>
      <c r="J692" s="20"/>
      <c r="K692" s="20">
        <v>0</v>
      </c>
      <c r="L692" s="31" t="s">
        <v>23</v>
      </c>
      <c r="M692" s="32">
        <v>100</v>
      </c>
      <c r="N692" s="33" t="s">
        <v>448</v>
      </c>
      <c r="O692" s="33">
        <v>426</v>
      </c>
      <c r="P692" s="34"/>
      <c r="Q6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92" s="16" t="s">
        <v>23</v>
      </c>
      <c r="S692" s="32">
        <v>100</v>
      </c>
      <c r="T692" s="267"/>
    </row>
    <row r="693" spans="1:20" ht="99.75" hidden="1" x14ac:dyDescent="0.25">
      <c r="A693" s="1"/>
      <c r="B693" s="112"/>
      <c r="C693" s="140">
        <v>90125</v>
      </c>
      <c r="D693" s="157" t="s">
        <v>517</v>
      </c>
      <c r="E693" s="140"/>
      <c r="F693" s="140" t="s">
        <v>22</v>
      </c>
      <c r="G693" s="141">
        <v>0</v>
      </c>
      <c r="H693" s="269">
        <v>0</v>
      </c>
      <c r="I693" s="171"/>
      <c r="J693" s="20"/>
      <c r="K693" s="20">
        <v>0</v>
      </c>
      <c r="L693" s="31" t="s">
        <v>23</v>
      </c>
      <c r="M693" s="32">
        <v>0</v>
      </c>
      <c r="N693" s="33" t="s">
        <v>448</v>
      </c>
      <c r="O693" s="33">
        <v>426</v>
      </c>
      <c r="P693" s="34"/>
      <c r="Q6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93" s="16" t="s">
        <v>23</v>
      </c>
      <c r="S693" s="32">
        <v>0</v>
      </c>
      <c r="T693" s="267"/>
    </row>
    <row r="694" spans="1:20" ht="42.75" hidden="1" x14ac:dyDescent="0.25">
      <c r="A694" s="1"/>
      <c r="B694" s="112"/>
      <c r="C694" s="191" t="s">
        <v>518</v>
      </c>
      <c r="D694" s="157" t="s">
        <v>519</v>
      </c>
      <c r="E694" s="140"/>
      <c r="F694" s="140" t="s">
        <v>22</v>
      </c>
      <c r="G694" s="141">
        <v>37.96</v>
      </c>
      <c r="H694" s="269">
        <v>438514</v>
      </c>
      <c r="I694" s="171"/>
      <c r="J694" s="20"/>
      <c r="K694" s="20">
        <v>0</v>
      </c>
      <c r="L694" s="31" t="s">
        <v>23</v>
      </c>
      <c r="M694" s="32">
        <v>100</v>
      </c>
      <c r="N694" s="33" t="s">
        <v>448</v>
      </c>
      <c r="O694" s="33">
        <v>426</v>
      </c>
      <c r="P694" s="34"/>
      <c r="Q6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94" s="16" t="s">
        <v>23</v>
      </c>
      <c r="S694" s="32">
        <v>100</v>
      </c>
      <c r="T694" s="267"/>
    </row>
    <row r="695" spans="1:20" ht="71.25" hidden="1" x14ac:dyDescent="0.25">
      <c r="A695" s="1"/>
      <c r="B695" s="112"/>
      <c r="C695" s="191">
        <v>90131</v>
      </c>
      <c r="D695" s="157" t="s">
        <v>520</v>
      </c>
      <c r="E695" s="140"/>
      <c r="F695" s="140" t="s">
        <v>22</v>
      </c>
      <c r="G695" s="141">
        <v>0</v>
      </c>
      <c r="H695" s="269">
        <v>0</v>
      </c>
      <c r="I695" s="171"/>
      <c r="J695" s="20"/>
      <c r="K695" s="20">
        <v>0</v>
      </c>
      <c r="L695" s="31" t="s">
        <v>23</v>
      </c>
      <c r="M695" s="32">
        <v>0</v>
      </c>
      <c r="N695" s="33" t="s">
        <v>448</v>
      </c>
      <c r="O695" s="33">
        <v>426</v>
      </c>
      <c r="P695" s="34"/>
      <c r="Q6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95" s="16" t="s">
        <v>23</v>
      </c>
      <c r="S695" s="32">
        <v>0</v>
      </c>
      <c r="T695" s="267"/>
    </row>
    <row r="696" spans="1:20" ht="28.5" hidden="1" x14ac:dyDescent="0.25">
      <c r="A696" s="1"/>
      <c r="B696" s="112"/>
      <c r="C696" s="212" t="s">
        <v>521</v>
      </c>
      <c r="D696" s="165" t="s">
        <v>522</v>
      </c>
      <c r="E696" s="150"/>
      <c r="F696" s="150" t="s">
        <v>22</v>
      </c>
      <c r="G696" s="158">
        <v>255.91</v>
      </c>
      <c r="H696" s="269">
        <v>2956272</v>
      </c>
      <c r="I696" s="172"/>
      <c r="J696" s="20"/>
      <c r="K696" s="20">
        <v>0</v>
      </c>
      <c r="L696" s="31" t="s">
        <v>23</v>
      </c>
      <c r="M696" s="32">
        <v>100</v>
      </c>
      <c r="N696" s="33" t="s">
        <v>448</v>
      </c>
      <c r="O696" s="33">
        <v>426</v>
      </c>
      <c r="P696" s="34"/>
      <c r="Q6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96" s="16" t="s">
        <v>23</v>
      </c>
      <c r="S696" s="32">
        <v>100</v>
      </c>
      <c r="T696" s="267"/>
    </row>
    <row r="697" spans="1:20" ht="16.5" hidden="1" customHeight="1" x14ac:dyDescent="0.25">
      <c r="A697" s="1"/>
      <c r="B697" s="569">
        <v>400173</v>
      </c>
      <c r="C697" s="591" t="s">
        <v>523</v>
      </c>
      <c r="D697" s="562" t="s">
        <v>524</v>
      </c>
      <c r="E697" s="280">
        <v>1</v>
      </c>
      <c r="F697" s="281" t="s">
        <v>525</v>
      </c>
      <c r="G697" s="282">
        <v>63.83</v>
      </c>
      <c r="H697" s="269">
        <v>737364</v>
      </c>
      <c r="I697" s="283"/>
      <c r="J697" s="273"/>
      <c r="K697" s="273">
        <v>0</v>
      </c>
      <c r="L697" s="16" t="s">
        <v>23</v>
      </c>
      <c r="M697" s="17">
        <v>100</v>
      </c>
      <c r="N697" s="3" t="s">
        <v>448</v>
      </c>
      <c r="O697" s="3">
        <v>426</v>
      </c>
      <c r="P697" s="4"/>
      <c r="Q697" s="108" t="s">
        <v>526</v>
      </c>
      <c r="R697" s="16" t="s">
        <v>23</v>
      </c>
      <c r="S697" s="17">
        <v>100</v>
      </c>
      <c r="T697" s="267"/>
    </row>
    <row r="698" spans="1:20" ht="21.75" hidden="1" customHeight="1" x14ac:dyDescent="0.25">
      <c r="A698" s="1"/>
      <c r="B698" s="569"/>
      <c r="C698" s="592"/>
      <c r="D698" s="563"/>
      <c r="E698" s="19">
        <v>2</v>
      </c>
      <c r="F698" s="284" t="s">
        <v>527</v>
      </c>
      <c r="G698" s="14">
        <v>76.81</v>
      </c>
      <c r="H698" s="269">
        <v>887309</v>
      </c>
      <c r="I698" s="285">
        <f>+G698-G697</f>
        <v>12.980000000000004</v>
      </c>
      <c r="J698" s="286"/>
      <c r="K698" s="273">
        <v>0</v>
      </c>
      <c r="L698" s="16" t="s">
        <v>23</v>
      </c>
      <c r="M698" s="17">
        <v>100</v>
      </c>
      <c r="N698" s="3" t="s">
        <v>448</v>
      </c>
      <c r="O698" s="3">
        <v>426</v>
      </c>
      <c r="P698" s="4"/>
      <c r="Q698" s="108" t="s">
        <v>526</v>
      </c>
      <c r="R698" s="16"/>
      <c r="S698" s="17"/>
      <c r="T698" s="267"/>
    </row>
    <row r="699" spans="1:20" ht="24.75" hidden="1" customHeight="1" x14ac:dyDescent="0.25">
      <c r="A699" s="1"/>
      <c r="B699" s="569"/>
      <c r="C699" s="592"/>
      <c r="D699" s="563"/>
      <c r="E699" s="19">
        <v>3</v>
      </c>
      <c r="F699" s="284" t="s">
        <v>528</v>
      </c>
      <c r="G699" s="14">
        <v>258.12</v>
      </c>
      <c r="H699" s="269">
        <v>2981802</v>
      </c>
      <c r="I699" s="285">
        <f>+G699-G697</f>
        <v>194.29000000000002</v>
      </c>
      <c r="J699" s="286"/>
      <c r="K699" s="273">
        <v>0</v>
      </c>
      <c r="L699" s="16" t="s">
        <v>23</v>
      </c>
      <c r="M699" s="17">
        <v>100</v>
      </c>
      <c r="N699" s="3" t="s">
        <v>448</v>
      </c>
      <c r="O699" s="3">
        <v>426</v>
      </c>
      <c r="P699" s="4"/>
      <c r="Q699" s="108" t="s">
        <v>526</v>
      </c>
      <c r="R699" s="16"/>
      <c r="S699" s="17"/>
      <c r="T699" s="267"/>
    </row>
    <row r="700" spans="1:20" ht="20.25" hidden="1" customHeight="1" x14ac:dyDescent="0.25">
      <c r="A700" s="1"/>
      <c r="B700" s="569"/>
      <c r="C700" s="592"/>
      <c r="D700" s="563"/>
      <c r="E700" s="19">
        <v>4</v>
      </c>
      <c r="F700" s="284" t="s">
        <v>529</v>
      </c>
      <c r="G700" s="14">
        <v>659.68</v>
      </c>
      <c r="H700" s="269">
        <v>7620623</v>
      </c>
      <c r="I700" s="285">
        <f>+G700-G697</f>
        <v>595.84999999999991</v>
      </c>
      <c r="J700" s="286"/>
      <c r="K700" s="273">
        <v>0</v>
      </c>
      <c r="L700" s="16" t="s">
        <v>23</v>
      </c>
      <c r="M700" s="17">
        <v>100</v>
      </c>
      <c r="N700" s="3" t="s">
        <v>448</v>
      </c>
      <c r="O700" s="3">
        <v>426</v>
      </c>
      <c r="P700" s="4"/>
      <c r="Q700" s="108" t="s">
        <v>526</v>
      </c>
      <c r="R700" s="16"/>
      <c r="S700" s="17"/>
      <c r="T700" s="267"/>
    </row>
    <row r="701" spans="1:20" ht="18.75" hidden="1" customHeight="1" thickBot="1" x14ac:dyDescent="0.3">
      <c r="A701" s="1"/>
      <c r="B701" s="569"/>
      <c r="C701" s="593"/>
      <c r="D701" s="564"/>
      <c r="E701" s="287">
        <v>5</v>
      </c>
      <c r="F701" s="288" t="s">
        <v>530</v>
      </c>
      <c r="G701" s="289">
        <v>761.72</v>
      </c>
      <c r="H701" s="269">
        <v>8799389</v>
      </c>
      <c r="I701" s="290">
        <f>+G701-G697</f>
        <v>697.89</v>
      </c>
      <c r="J701" s="286"/>
      <c r="K701" s="273">
        <v>0</v>
      </c>
      <c r="L701" s="16" t="s">
        <v>23</v>
      </c>
      <c r="M701" s="17">
        <v>100</v>
      </c>
      <c r="N701" s="3" t="s">
        <v>448</v>
      </c>
      <c r="O701" s="3">
        <v>426</v>
      </c>
      <c r="P701" s="4"/>
      <c r="Q701" s="108" t="s">
        <v>526</v>
      </c>
      <c r="R701" s="16"/>
      <c r="S701" s="17"/>
      <c r="T701" s="267"/>
    </row>
    <row r="702" spans="1:20" ht="30.75" hidden="1" customHeight="1" x14ac:dyDescent="0.25">
      <c r="A702" s="1"/>
      <c r="B702" s="569">
        <v>90134</v>
      </c>
      <c r="C702" s="592">
        <v>90134</v>
      </c>
      <c r="D702" s="563" t="s">
        <v>531</v>
      </c>
      <c r="E702" s="291">
        <v>1</v>
      </c>
      <c r="F702" s="292" t="s">
        <v>525</v>
      </c>
      <c r="G702" s="293">
        <v>0</v>
      </c>
      <c r="H702" s="269">
        <v>0</v>
      </c>
      <c r="I702" s="283"/>
      <c r="J702" s="273"/>
      <c r="K702" s="273">
        <v>0</v>
      </c>
      <c r="L702" s="16" t="s">
        <v>23</v>
      </c>
      <c r="M702" s="17">
        <v>0</v>
      </c>
      <c r="N702" s="3" t="s">
        <v>448</v>
      </c>
      <c r="O702" s="3">
        <v>426</v>
      </c>
      <c r="P702" s="4"/>
      <c r="Q702" s="108" t="s">
        <v>526</v>
      </c>
      <c r="R702" s="16" t="s">
        <v>23</v>
      </c>
      <c r="S702" s="17">
        <v>0</v>
      </c>
      <c r="T702" s="267"/>
    </row>
    <row r="703" spans="1:20" ht="30.75" hidden="1" customHeight="1" x14ac:dyDescent="0.25">
      <c r="A703" s="1"/>
      <c r="B703" s="569"/>
      <c r="C703" s="592"/>
      <c r="D703" s="563"/>
      <c r="E703" s="19">
        <v>2</v>
      </c>
      <c r="F703" s="284" t="s">
        <v>527</v>
      </c>
      <c r="G703" s="14">
        <v>0</v>
      </c>
      <c r="H703" s="269">
        <v>0</v>
      </c>
      <c r="I703" s="285"/>
      <c r="J703" s="273"/>
      <c r="K703" s="273">
        <v>0</v>
      </c>
      <c r="L703" s="16" t="s">
        <v>23</v>
      </c>
      <c r="M703" s="17">
        <v>0</v>
      </c>
      <c r="N703" s="3" t="s">
        <v>448</v>
      </c>
      <c r="O703" s="3">
        <v>426</v>
      </c>
      <c r="P703" s="4"/>
      <c r="Q703" s="108" t="s">
        <v>526</v>
      </c>
      <c r="R703" s="16"/>
      <c r="S703" s="17"/>
      <c r="T703" s="267"/>
    </row>
    <row r="704" spans="1:20" ht="33.75" hidden="1" customHeight="1" x14ac:dyDescent="0.25">
      <c r="A704" s="1"/>
      <c r="B704" s="569"/>
      <c r="C704" s="592"/>
      <c r="D704" s="563"/>
      <c r="E704" s="19">
        <v>3</v>
      </c>
      <c r="F704" s="284" t="s">
        <v>528</v>
      </c>
      <c r="G704" s="14">
        <v>0</v>
      </c>
      <c r="H704" s="269">
        <v>0</v>
      </c>
      <c r="I704" s="285"/>
      <c r="J704" s="273"/>
      <c r="K704" s="273">
        <v>0</v>
      </c>
      <c r="L704" s="16" t="s">
        <v>23</v>
      </c>
      <c r="M704" s="17">
        <v>0</v>
      </c>
      <c r="N704" s="3" t="s">
        <v>448</v>
      </c>
      <c r="O704" s="3">
        <v>426</v>
      </c>
      <c r="P704" s="4"/>
      <c r="Q704" s="108" t="s">
        <v>526</v>
      </c>
      <c r="R704" s="16"/>
      <c r="S704" s="17"/>
      <c r="T704" s="267"/>
    </row>
    <row r="705" spans="1:20" ht="26.25" hidden="1" customHeight="1" x14ac:dyDescent="0.25">
      <c r="A705" s="1"/>
      <c r="B705" s="569"/>
      <c r="C705" s="592"/>
      <c r="D705" s="563"/>
      <c r="E705" s="19">
        <v>4</v>
      </c>
      <c r="F705" s="284" t="s">
        <v>529</v>
      </c>
      <c r="G705" s="14">
        <v>0</v>
      </c>
      <c r="H705" s="269">
        <v>0</v>
      </c>
      <c r="I705" s="285"/>
      <c r="J705" s="273"/>
      <c r="K705" s="273">
        <v>0</v>
      </c>
      <c r="L705" s="16" t="s">
        <v>23</v>
      </c>
      <c r="M705" s="17">
        <v>0</v>
      </c>
      <c r="N705" s="3" t="s">
        <v>448</v>
      </c>
      <c r="O705" s="3">
        <v>426</v>
      </c>
      <c r="P705" s="4"/>
      <c r="Q705" s="108" t="s">
        <v>526</v>
      </c>
      <c r="R705" s="16"/>
      <c r="S705" s="17"/>
      <c r="T705" s="267"/>
    </row>
    <row r="706" spans="1:20" ht="34.5" hidden="1" customHeight="1" thickBot="1" x14ac:dyDescent="0.3">
      <c r="A706" s="1"/>
      <c r="B706" s="569"/>
      <c r="C706" s="592"/>
      <c r="D706" s="563"/>
      <c r="E706" s="276">
        <v>5</v>
      </c>
      <c r="F706" s="294" t="s">
        <v>530</v>
      </c>
      <c r="G706" s="277">
        <v>0</v>
      </c>
      <c r="H706" s="269">
        <v>0</v>
      </c>
      <c r="I706" s="290"/>
      <c r="J706" s="273"/>
      <c r="K706" s="273">
        <v>0</v>
      </c>
      <c r="L706" s="16" t="s">
        <v>23</v>
      </c>
      <c r="M706" s="17">
        <v>0</v>
      </c>
      <c r="N706" s="3" t="s">
        <v>448</v>
      </c>
      <c r="O706" s="3">
        <v>426</v>
      </c>
      <c r="P706" s="4"/>
      <c r="Q706" s="108" t="s">
        <v>526</v>
      </c>
      <c r="R706" s="16"/>
      <c r="S706" s="17"/>
      <c r="T706" s="267"/>
    </row>
    <row r="707" spans="1:20" ht="18.75" hidden="1" customHeight="1" x14ac:dyDescent="0.25">
      <c r="A707" s="1"/>
      <c r="B707" s="569">
        <v>400174</v>
      </c>
      <c r="C707" s="591" t="s">
        <v>532</v>
      </c>
      <c r="D707" s="562" t="s">
        <v>533</v>
      </c>
      <c r="E707" s="280">
        <v>1</v>
      </c>
      <c r="F707" s="281" t="s">
        <v>525</v>
      </c>
      <c r="G707" s="282">
        <v>65.44</v>
      </c>
      <c r="H707" s="269">
        <v>755963</v>
      </c>
      <c r="I707" s="283"/>
      <c r="J707" s="273"/>
      <c r="K707" s="273">
        <v>0</v>
      </c>
      <c r="L707" s="16" t="s">
        <v>23</v>
      </c>
      <c r="M707" s="17">
        <v>100</v>
      </c>
      <c r="N707" s="3" t="s">
        <v>448</v>
      </c>
      <c r="O707" s="3">
        <v>426</v>
      </c>
      <c r="P707" s="4"/>
      <c r="Q707" s="108" t="s">
        <v>526</v>
      </c>
      <c r="R707" s="16" t="s">
        <v>23</v>
      </c>
      <c r="S707" s="17">
        <v>100</v>
      </c>
      <c r="T707" s="267"/>
    </row>
    <row r="708" spans="1:20" ht="18.75" hidden="1" customHeight="1" x14ac:dyDescent="0.25">
      <c r="A708" s="1"/>
      <c r="B708" s="569"/>
      <c r="C708" s="592"/>
      <c r="D708" s="563"/>
      <c r="E708" s="19">
        <v>2</v>
      </c>
      <c r="F708" s="284" t="s">
        <v>527</v>
      </c>
      <c r="G708" s="14">
        <v>77.319999999999993</v>
      </c>
      <c r="H708" s="269">
        <v>893201</v>
      </c>
      <c r="I708" s="285">
        <f>+G708-G707</f>
        <v>11.879999999999995</v>
      </c>
      <c r="J708" s="286"/>
      <c r="K708" s="273">
        <v>0</v>
      </c>
      <c r="L708" s="16" t="s">
        <v>23</v>
      </c>
      <c r="M708" s="17">
        <v>100</v>
      </c>
      <c r="N708" s="3" t="s">
        <v>448</v>
      </c>
      <c r="O708" s="3">
        <v>426</v>
      </c>
      <c r="P708" s="4"/>
      <c r="Q708" s="108" t="s">
        <v>526</v>
      </c>
      <c r="R708" s="16"/>
      <c r="S708" s="17"/>
      <c r="T708" s="267"/>
    </row>
    <row r="709" spans="1:20" ht="18.75" hidden="1" customHeight="1" x14ac:dyDescent="0.25">
      <c r="A709" s="1"/>
      <c r="B709" s="569"/>
      <c r="C709" s="592"/>
      <c r="D709" s="563"/>
      <c r="E709" s="19">
        <v>3</v>
      </c>
      <c r="F709" s="284" t="s">
        <v>528</v>
      </c>
      <c r="G709" s="14">
        <v>280.77</v>
      </c>
      <c r="H709" s="269">
        <v>3243455</v>
      </c>
      <c r="I709" s="285">
        <f>+G709-G707</f>
        <v>215.32999999999998</v>
      </c>
      <c r="J709" s="286"/>
      <c r="K709" s="273">
        <v>0</v>
      </c>
      <c r="L709" s="16" t="s">
        <v>23</v>
      </c>
      <c r="M709" s="17">
        <v>100</v>
      </c>
      <c r="N709" s="3" t="s">
        <v>448</v>
      </c>
      <c r="O709" s="3">
        <v>426</v>
      </c>
      <c r="P709" s="4"/>
      <c r="Q709" s="108" t="s">
        <v>526</v>
      </c>
      <c r="R709" s="16"/>
      <c r="S709" s="17"/>
      <c r="T709" s="267"/>
    </row>
    <row r="710" spans="1:20" ht="18.75" hidden="1" customHeight="1" x14ac:dyDescent="0.25">
      <c r="A710" s="1"/>
      <c r="B710" s="569"/>
      <c r="C710" s="592"/>
      <c r="D710" s="563"/>
      <c r="E710" s="19">
        <v>4</v>
      </c>
      <c r="F710" s="284" t="s">
        <v>529</v>
      </c>
      <c r="G710" s="14">
        <v>718.84</v>
      </c>
      <c r="H710" s="269">
        <v>8304040</v>
      </c>
      <c r="I710" s="285">
        <f>+G710-G707</f>
        <v>653.40000000000009</v>
      </c>
      <c r="J710" s="286"/>
      <c r="K710" s="273">
        <v>0</v>
      </c>
      <c r="L710" s="16" t="s">
        <v>23</v>
      </c>
      <c r="M710" s="17">
        <v>100</v>
      </c>
      <c r="N710" s="3" t="s">
        <v>448</v>
      </c>
      <c r="O710" s="3">
        <v>426</v>
      </c>
      <c r="P710" s="4"/>
      <c r="Q710" s="108" t="s">
        <v>526</v>
      </c>
      <c r="R710" s="16"/>
      <c r="S710" s="17"/>
      <c r="T710" s="267"/>
    </row>
    <row r="711" spans="1:20" ht="26.25" hidden="1" customHeight="1" thickBot="1" x14ac:dyDescent="0.3">
      <c r="A711" s="1"/>
      <c r="B711" s="569"/>
      <c r="C711" s="593"/>
      <c r="D711" s="564"/>
      <c r="E711" s="287">
        <v>5</v>
      </c>
      <c r="F711" s="288" t="s">
        <v>534</v>
      </c>
      <c r="G711" s="289">
        <v>1630.19</v>
      </c>
      <c r="H711" s="269">
        <v>18831955</v>
      </c>
      <c r="I711" s="290">
        <f>+G711-G707</f>
        <v>1564.75</v>
      </c>
      <c r="J711" s="286"/>
      <c r="K711" s="273">
        <v>0</v>
      </c>
      <c r="L711" s="16" t="s">
        <v>23</v>
      </c>
      <c r="M711" s="17">
        <v>100</v>
      </c>
      <c r="N711" s="3" t="s">
        <v>448</v>
      </c>
      <c r="O711" s="3">
        <v>426</v>
      </c>
      <c r="P711" s="4"/>
      <c r="Q711" s="108" t="s">
        <v>526</v>
      </c>
      <c r="R711" s="16"/>
      <c r="S711" s="17"/>
      <c r="T711" s="267"/>
    </row>
    <row r="712" spans="1:20" ht="32.25" hidden="1" customHeight="1" x14ac:dyDescent="0.25">
      <c r="A712" s="1"/>
      <c r="B712" s="570">
        <v>90135</v>
      </c>
      <c r="C712" s="591">
        <v>90135</v>
      </c>
      <c r="D712" s="562" t="s">
        <v>535</v>
      </c>
      <c r="E712" s="280">
        <v>1</v>
      </c>
      <c r="F712" s="281" t="s">
        <v>525</v>
      </c>
      <c r="G712" s="282">
        <v>0</v>
      </c>
      <c r="H712" s="269">
        <v>0</v>
      </c>
      <c r="I712" s="283"/>
      <c r="J712" s="273"/>
      <c r="K712" s="273">
        <v>0</v>
      </c>
      <c r="L712" s="16" t="s">
        <v>23</v>
      </c>
      <c r="M712" s="17">
        <v>0</v>
      </c>
      <c r="N712" s="3" t="s">
        <v>448</v>
      </c>
      <c r="O712" s="3">
        <v>426</v>
      </c>
      <c r="P712" s="4"/>
      <c r="Q712" s="108" t="s">
        <v>526</v>
      </c>
      <c r="R712" s="16" t="s">
        <v>23</v>
      </c>
      <c r="S712" s="17">
        <v>0</v>
      </c>
      <c r="T712" s="267"/>
    </row>
    <row r="713" spans="1:20" ht="32.25" hidden="1" customHeight="1" x14ac:dyDescent="0.25">
      <c r="A713" s="1"/>
      <c r="B713" s="571"/>
      <c r="C713" s="592"/>
      <c r="D713" s="563"/>
      <c r="E713" s="19">
        <v>2</v>
      </c>
      <c r="F713" s="284" t="s">
        <v>527</v>
      </c>
      <c r="G713" s="14">
        <v>0</v>
      </c>
      <c r="H713" s="269">
        <v>0</v>
      </c>
      <c r="I713" s="285"/>
      <c r="J713" s="273"/>
      <c r="K713" s="273">
        <v>0</v>
      </c>
      <c r="L713" s="16" t="s">
        <v>23</v>
      </c>
      <c r="M713" s="17">
        <v>0</v>
      </c>
      <c r="N713" s="3" t="s">
        <v>448</v>
      </c>
      <c r="O713" s="3">
        <v>426</v>
      </c>
      <c r="P713" s="4"/>
      <c r="Q713" s="108" t="s">
        <v>526</v>
      </c>
      <c r="R713" s="16"/>
      <c r="S713" s="17"/>
      <c r="T713" s="267"/>
    </row>
    <row r="714" spans="1:20" ht="27.75" hidden="1" customHeight="1" x14ac:dyDescent="0.25">
      <c r="A714" s="1"/>
      <c r="B714" s="571"/>
      <c r="C714" s="592"/>
      <c r="D714" s="563"/>
      <c r="E714" s="19">
        <v>3</v>
      </c>
      <c r="F714" s="284" t="s">
        <v>528</v>
      </c>
      <c r="G714" s="14">
        <v>0</v>
      </c>
      <c r="H714" s="269">
        <v>0</v>
      </c>
      <c r="I714" s="285"/>
      <c r="J714" s="273"/>
      <c r="K714" s="273">
        <v>0</v>
      </c>
      <c r="L714" s="16" t="s">
        <v>23</v>
      </c>
      <c r="M714" s="17">
        <v>0</v>
      </c>
      <c r="N714" s="3" t="s">
        <v>448</v>
      </c>
      <c r="O714" s="3">
        <v>426</v>
      </c>
      <c r="P714" s="4"/>
      <c r="Q714" s="108" t="s">
        <v>526</v>
      </c>
      <c r="R714" s="16"/>
      <c r="S714" s="17"/>
      <c r="T714" s="267"/>
    </row>
    <row r="715" spans="1:20" ht="32.25" hidden="1" customHeight="1" x14ac:dyDescent="0.25">
      <c r="A715" s="1"/>
      <c r="B715" s="571"/>
      <c r="C715" s="592"/>
      <c r="D715" s="563"/>
      <c r="E715" s="19">
        <v>4</v>
      </c>
      <c r="F715" s="284" t="s">
        <v>529</v>
      </c>
      <c r="G715" s="14">
        <v>0</v>
      </c>
      <c r="H715" s="269">
        <v>0</v>
      </c>
      <c r="I715" s="285"/>
      <c r="J715" s="273"/>
      <c r="K715" s="273">
        <v>0</v>
      </c>
      <c r="L715" s="16" t="s">
        <v>23</v>
      </c>
      <c r="M715" s="17">
        <v>0</v>
      </c>
      <c r="N715" s="3" t="s">
        <v>448</v>
      </c>
      <c r="O715" s="3">
        <v>426</v>
      </c>
      <c r="P715" s="4"/>
      <c r="Q715" s="108" t="s">
        <v>526</v>
      </c>
      <c r="R715" s="16"/>
      <c r="S715" s="17"/>
      <c r="T715" s="267"/>
    </row>
    <row r="716" spans="1:20" ht="32.25" hidden="1" customHeight="1" thickBot="1" x14ac:dyDescent="0.3">
      <c r="A716" s="1"/>
      <c r="B716" s="571"/>
      <c r="C716" s="593"/>
      <c r="D716" s="564"/>
      <c r="E716" s="287">
        <v>5</v>
      </c>
      <c r="F716" s="288" t="s">
        <v>534</v>
      </c>
      <c r="G716" s="289">
        <v>0</v>
      </c>
      <c r="H716" s="269">
        <v>0</v>
      </c>
      <c r="I716" s="290"/>
      <c r="J716" s="273"/>
      <c r="K716" s="273">
        <v>0</v>
      </c>
      <c r="L716" s="16" t="s">
        <v>23</v>
      </c>
      <c r="M716" s="17">
        <v>0</v>
      </c>
      <c r="N716" s="3" t="s">
        <v>448</v>
      </c>
      <c r="O716" s="3">
        <v>426</v>
      </c>
      <c r="P716" s="4"/>
      <c r="Q716" s="108" t="s">
        <v>526</v>
      </c>
      <c r="R716" s="16"/>
      <c r="S716" s="17"/>
      <c r="T716" s="267"/>
    </row>
    <row r="717" spans="1:20" ht="19.5" hidden="1" customHeight="1" x14ac:dyDescent="0.25">
      <c r="A717" s="1"/>
      <c r="B717" s="569">
        <v>400175</v>
      </c>
      <c r="C717" s="591" t="s">
        <v>536</v>
      </c>
      <c r="D717" s="562" t="s">
        <v>537</v>
      </c>
      <c r="E717" s="280">
        <v>1</v>
      </c>
      <c r="F717" s="281" t="s">
        <v>525</v>
      </c>
      <c r="G717" s="282">
        <v>59.8</v>
      </c>
      <c r="H717" s="269">
        <v>690810</v>
      </c>
      <c r="I717" s="283"/>
      <c r="J717" s="273"/>
      <c r="K717" s="273">
        <v>0</v>
      </c>
      <c r="L717" s="16" t="s">
        <v>23</v>
      </c>
      <c r="M717" s="17">
        <v>100</v>
      </c>
      <c r="N717" s="3" t="s">
        <v>448</v>
      </c>
      <c r="O717" s="3">
        <v>426</v>
      </c>
      <c r="P717" s="4"/>
      <c r="Q717" s="108" t="s">
        <v>526</v>
      </c>
      <c r="R717" s="16" t="s">
        <v>23</v>
      </c>
      <c r="S717" s="17">
        <v>100</v>
      </c>
      <c r="T717" s="267"/>
    </row>
    <row r="718" spans="1:20" ht="19.5" hidden="1" customHeight="1" x14ac:dyDescent="0.25">
      <c r="A718" s="1"/>
      <c r="B718" s="569"/>
      <c r="C718" s="592"/>
      <c r="D718" s="563"/>
      <c r="E718" s="19">
        <v>2</v>
      </c>
      <c r="F718" s="284" t="s">
        <v>538</v>
      </c>
      <c r="G718" s="14">
        <v>72.989999999999995</v>
      </c>
      <c r="H718" s="269">
        <v>843180</v>
      </c>
      <c r="I718" s="285">
        <f>+G718-G717</f>
        <v>13.189999999999998</v>
      </c>
      <c r="J718" s="286"/>
      <c r="K718" s="273">
        <v>0</v>
      </c>
      <c r="L718" s="16" t="s">
        <v>23</v>
      </c>
      <c r="M718" s="17">
        <v>100</v>
      </c>
      <c r="N718" s="3" t="s">
        <v>448</v>
      </c>
      <c r="O718" s="3">
        <v>426</v>
      </c>
      <c r="P718" s="4"/>
      <c r="Q718" s="108" t="s">
        <v>526</v>
      </c>
      <c r="R718" s="16"/>
      <c r="S718" s="17"/>
      <c r="T718" s="267"/>
    </row>
    <row r="719" spans="1:20" ht="19.5" hidden="1" customHeight="1" x14ac:dyDescent="0.25">
      <c r="A719" s="1"/>
      <c r="B719" s="569"/>
      <c r="C719" s="592"/>
      <c r="D719" s="563"/>
      <c r="E719" s="19">
        <v>3</v>
      </c>
      <c r="F719" s="284" t="s">
        <v>528</v>
      </c>
      <c r="G719" s="14">
        <v>259.22000000000003</v>
      </c>
      <c r="H719" s="269">
        <v>2994509</v>
      </c>
      <c r="I719" s="285">
        <f>+G719-G717</f>
        <v>199.42000000000002</v>
      </c>
      <c r="J719" s="286"/>
      <c r="K719" s="273">
        <v>0</v>
      </c>
      <c r="L719" s="16" t="s">
        <v>23</v>
      </c>
      <c r="M719" s="17">
        <v>100</v>
      </c>
      <c r="N719" s="3" t="s">
        <v>448</v>
      </c>
      <c r="O719" s="3">
        <v>426</v>
      </c>
      <c r="P719" s="4"/>
      <c r="Q719" s="108" t="s">
        <v>526</v>
      </c>
      <c r="R719" s="16"/>
      <c r="S719" s="17"/>
      <c r="T719" s="267"/>
    </row>
    <row r="720" spans="1:20" ht="19.5" hidden="1" customHeight="1" x14ac:dyDescent="0.25">
      <c r="A720" s="1"/>
      <c r="B720" s="569"/>
      <c r="C720" s="592"/>
      <c r="D720" s="563"/>
      <c r="E720" s="19">
        <v>4</v>
      </c>
      <c r="F720" s="284" t="s">
        <v>529</v>
      </c>
      <c r="G720" s="14">
        <v>362.5</v>
      </c>
      <c r="H720" s="269">
        <v>4187600</v>
      </c>
      <c r="I720" s="285">
        <f>+G720-G717</f>
        <v>302.7</v>
      </c>
      <c r="J720" s="286"/>
      <c r="K720" s="273">
        <v>0</v>
      </c>
      <c r="L720" s="16" t="s">
        <v>23</v>
      </c>
      <c r="M720" s="17">
        <v>100</v>
      </c>
      <c r="N720" s="3" t="s">
        <v>448</v>
      </c>
      <c r="O720" s="3">
        <v>426</v>
      </c>
      <c r="P720" s="4"/>
      <c r="Q720" s="108" t="s">
        <v>526</v>
      </c>
      <c r="R720" s="16"/>
      <c r="S720" s="17"/>
      <c r="T720" s="267"/>
    </row>
    <row r="721" spans="1:20" ht="27.75" hidden="1" customHeight="1" thickBot="1" x14ac:dyDescent="0.3">
      <c r="A721" s="1"/>
      <c r="B721" s="569"/>
      <c r="C721" s="593"/>
      <c r="D721" s="564"/>
      <c r="E721" s="287">
        <v>5</v>
      </c>
      <c r="F721" s="288" t="s">
        <v>539</v>
      </c>
      <c r="G721" s="289">
        <v>556.66</v>
      </c>
      <c r="H721" s="269">
        <v>6430536</v>
      </c>
      <c r="I721" s="290">
        <f>+G721-G717</f>
        <v>496.85999999999996</v>
      </c>
      <c r="J721" s="286"/>
      <c r="K721" s="273">
        <v>0</v>
      </c>
      <c r="L721" s="16" t="s">
        <v>23</v>
      </c>
      <c r="M721" s="17">
        <v>100</v>
      </c>
      <c r="N721" s="3" t="s">
        <v>448</v>
      </c>
      <c r="O721" s="3">
        <v>426</v>
      </c>
      <c r="P721" s="4"/>
      <c r="Q721" s="108" t="s">
        <v>526</v>
      </c>
      <c r="R721" s="16"/>
      <c r="S721" s="17"/>
      <c r="T721" s="267"/>
    </row>
    <row r="722" spans="1:20" ht="33.75" hidden="1" customHeight="1" x14ac:dyDescent="0.25">
      <c r="A722" s="1"/>
      <c r="B722" s="569">
        <v>90196</v>
      </c>
      <c r="C722" s="591">
        <v>90136</v>
      </c>
      <c r="D722" s="562" t="s">
        <v>540</v>
      </c>
      <c r="E722" s="280">
        <v>1</v>
      </c>
      <c r="F722" s="281" t="s">
        <v>525</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3.75" hidden="1" customHeight="1" x14ac:dyDescent="0.25">
      <c r="A723" s="1"/>
      <c r="B723" s="569"/>
      <c r="C723" s="592"/>
      <c r="D723" s="563"/>
      <c r="E723" s="19">
        <v>2</v>
      </c>
      <c r="F723" s="284" t="s">
        <v>538</v>
      </c>
      <c r="G723" s="14">
        <v>0</v>
      </c>
      <c r="H723" s="269">
        <v>0</v>
      </c>
      <c r="I723" s="285"/>
      <c r="J723" s="273"/>
      <c r="K723" s="273">
        <v>0</v>
      </c>
      <c r="L723" s="16" t="s">
        <v>23</v>
      </c>
      <c r="M723" s="17">
        <v>0</v>
      </c>
      <c r="N723" s="3" t="s">
        <v>448</v>
      </c>
      <c r="O723" s="3">
        <v>426</v>
      </c>
      <c r="P723" s="4"/>
      <c r="Q723" s="108" t="s">
        <v>526</v>
      </c>
      <c r="R723" s="16"/>
      <c r="S723" s="17"/>
      <c r="T723" s="267"/>
    </row>
    <row r="724" spans="1:20" ht="33.75" hidden="1" customHeight="1" x14ac:dyDescent="0.25">
      <c r="A724" s="1"/>
      <c r="B724" s="569"/>
      <c r="C724" s="592"/>
      <c r="D724" s="563"/>
      <c r="E724" s="19">
        <v>3</v>
      </c>
      <c r="F724" s="284" t="s">
        <v>528</v>
      </c>
      <c r="G724" s="14">
        <v>0</v>
      </c>
      <c r="H724" s="269">
        <v>0</v>
      </c>
      <c r="I724" s="285"/>
      <c r="J724" s="273"/>
      <c r="K724" s="273">
        <v>0</v>
      </c>
      <c r="L724" s="16" t="s">
        <v>23</v>
      </c>
      <c r="M724" s="17">
        <v>0</v>
      </c>
      <c r="N724" s="3" t="s">
        <v>448</v>
      </c>
      <c r="O724" s="3">
        <v>426</v>
      </c>
      <c r="P724" s="4"/>
      <c r="Q724" s="108" t="s">
        <v>526</v>
      </c>
      <c r="R724" s="16"/>
      <c r="S724" s="17"/>
      <c r="T724" s="267"/>
    </row>
    <row r="725" spans="1:20" ht="33.75" hidden="1" customHeight="1" x14ac:dyDescent="0.25">
      <c r="A725" s="1"/>
      <c r="B725" s="569"/>
      <c r="C725" s="592"/>
      <c r="D725" s="563"/>
      <c r="E725" s="19">
        <v>4</v>
      </c>
      <c r="F725" s="284" t="s">
        <v>529</v>
      </c>
      <c r="G725" s="14">
        <v>0</v>
      </c>
      <c r="H725" s="269">
        <v>0</v>
      </c>
      <c r="I725" s="285"/>
      <c r="J725" s="273"/>
      <c r="K725" s="273">
        <v>0</v>
      </c>
      <c r="L725" s="16" t="s">
        <v>23</v>
      </c>
      <c r="M725" s="17">
        <v>0</v>
      </c>
      <c r="N725" s="3" t="s">
        <v>448</v>
      </c>
      <c r="O725" s="3">
        <v>426</v>
      </c>
      <c r="P725" s="4"/>
      <c r="Q725" s="108" t="s">
        <v>526</v>
      </c>
      <c r="R725" s="16"/>
      <c r="S725" s="17"/>
      <c r="T725" s="267"/>
    </row>
    <row r="726" spans="1:20" ht="33.75" hidden="1" customHeight="1" thickBot="1" x14ac:dyDescent="0.3">
      <c r="A726" s="1"/>
      <c r="B726" s="569"/>
      <c r="C726" s="593"/>
      <c r="D726" s="564"/>
      <c r="E726" s="287">
        <v>5</v>
      </c>
      <c r="F726" s="288" t="s">
        <v>539</v>
      </c>
      <c r="G726" s="289">
        <v>0</v>
      </c>
      <c r="H726" s="269">
        <v>0</v>
      </c>
      <c r="I726" s="290"/>
      <c r="J726" s="273"/>
      <c r="K726" s="273">
        <v>0</v>
      </c>
      <c r="L726" s="16" t="s">
        <v>23</v>
      </c>
      <c r="M726" s="17">
        <v>0</v>
      </c>
      <c r="N726" s="3" t="s">
        <v>448</v>
      </c>
      <c r="O726" s="3">
        <v>426</v>
      </c>
      <c r="P726" s="4"/>
      <c r="Q726" s="108" t="s">
        <v>526</v>
      </c>
      <c r="R726" s="16"/>
      <c r="S726" s="17"/>
      <c r="T726" s="267"/>
    </row>
    <row r="727" spans="1:20" ht="41.25" hidden="1" customHeight="1" x14ac:dyDescent="0.25">
      <c r="A727" s="1"/>
      <c r="B727" s="570">
        <v>400176</v>
      </c>
      <c r="C727" s="591" t="s">
        <v>541</v>
      </c>
      <c r="D727" s="562" t="s">
        <v>542</v>
      </c>
      <c r="E727" s="280">
        <v>1</v>
      </c>
      <c r="F727" s="281" t="s">
        <v>543</v>
      </c>
      <c r="G727" s="282">
        <v>43.18</v>
      </c>
      <c r="H727" s="269">
        <v>498815</v>
      </c>
      <c r="I727" s="283"/>
      <c r="J727" s="273"/>
      <c r="K727" s="273">
        <v>0</v>
      </c>
      <c r="L727" s="16" t="s">
        <v>23</v>
      </c>
      <c r="M727" s="17">
        <v>100</v>
      </c>
      <c r="N727" s="3" t="s">
        <v>448</v>
      </c>
      <c r="O727" s="3">
        <v>426</v>
      </c>
      <c r="P727" s="4"/>
      <c r="Q727" s="108" t="s">
        <v>526</v>
      </c>
      <c r="R727" s="16" t="s">
        <v>23</v>
      </c>
      <c r="S727" s="17">
        <v>100</v>
      </c>
      <c r="T727" s="267"/>
    </row>
    <row r="728" spans="1:20" ht="32.25" hidden="1" customHeight="1" x14ac:dyDescent="0.25">
      <c r="A728" s="1"/>
      <c r="B728" s="571"/>
      <c r="C728" s="592"/>
      <c r="D728" s="563"/>
      <c r="E728" s="19">
        <v>2</v>
      </c>
      <c r="F728" s="292" t="s">
        <v>544</v>
      </c>
      <c r="G728" s="14">
        <v>49.07</v>
      </c>
      <c r="H728" s="269">
        <v>566857</v>
      </c>
      <c r="I728" s="283">
        <f>+G728-G727</f>
        <v>5.8900000000000006</v>
      </c>
      <c r="J728" s="286"/>
      <c r="K728" s="273">
        <v>0</v>
      </c>
      <c r="L728" s="16" t="s">
        <v>23</v>
      </c>
      <c r="M728" s="17">
        <v>100</v>
      </c>
      <c r="N728" s="3" t="s">
        <v>448</v>
      </c>
      <c r="O728" s="3">
        <v>426</v>
      </c>
      <c r="P728" s="4"/>
      <c r="Q728" s="108" t="s">
        <v>526</v>
      </c>
      <c r="R728" s="16"/>
      <c r="S728" s="17"/>
      <c r="T728" s="267"/>
    </row>
    <row r="729" spans="1:20" ht="18" hidden="1" customHeight="1" x14ac:dyDescent="0.25">
      <c r="A729" s="1"/>
      <c r="B729" s="571"/>
      <c r="C729" s="592"/>
      <c r="D729" s="563"/>
      <c r="E729" s="19">
        <v>3</v>
      </c>
      <c r="F729" s="292" t="s">
        <v>545</v>
      </c>
      <c r="G729" s="14">
        <v>58.15</v>
      </c>
      <c r="H729" s="269">
        <v>671749</v>
      </c>
      <c r="I729" s="283">
        <f>+G729-G727</f>
        <v>14.969999999999999</v>
      </c>
      <c r="J729" s="286"/>
      <c r="K729" s="273">
        <v>0</v>
      </c>
      <c r="L729" s="16" t="s">
        <v>23</v>
      </c>
      <c r="M729" s="17">
        <v>100</v>
      </c>
      <c r="N729" s="3" t="s">
        <v>448</v>
      </c>
      <c r="O729" s="3">
        <v>426</v>
      </c>
      <c r="P729" s="4"/>
      <c r="Q729" s="108" t="s">
        <v>526</v>
      </c>
      <c r="R729" s="16"/>
      <c r="S729" s="17"/>
      <c r="T729" s="267"/>
    </row>
    <row r="730" spans="1:20" ht="48" hidden="1" customHeight="1" x14ac:dyDescent="0.25">
      <c r="A730" s="1"/>
      <c r="B730" s="571"/>
      <c r="C730" s="592"/>
      <c r="D730" s="563"/>
      <c r="E730" s="19">
        <v>4</v>
      </c>
      <c r="F730" s="292" t="s">
        <v>546</v>
      </c>
      <c r="G730" s="14">
        <v>385.99</v>
      </c>
      <c r="H730" s="269">
        <v>4458956</v>
      </c>
      <c r="I730" s="283">
        <f>+G730-G727</f>
        <v>342.81</v>
      </c>
      <c r="J730" s="286"/>
      <c r="K730" s="273">
        <v>0</v>
      </c>
      <c r="L730" s="16" t="s">
        <v>23</v>
      </c>
      <c r="M730" s="17">
        <v>100</v>
      </c>
      <c r="N730" s="3" t="s">
        <v>448</v>
      </c>
      <c r="O730" s="3">
        <v>426</v>
      </c>
      <c r="P730" s="4"/>
      <c r="Q730" s="108" t="s">
        <v>526</v>
      </c>
      <c r="R730" s="16"/>
      <c r="S730" s="17"/>
      <c r="T730" s="267"/>
    </row>
    <row r="731" spans="1:20" ht="32.25" hidden="1" customHeight="1" x14ac:dyDescent="0.25">
      <c r="A731" s="1"/>
      <c r="B731" s="571"/>
      <c r="C731" s="592"/>
      <c r="D731" s="563"/>
      <c r="E731" s="19">
        <v>5</v>
      </c>
      <c r="F731" s="292" t="s">
        <v>547</v>
      </c>
      <c r="G731" s="14">
        <v>594.23</v>
      </c>
      <c r="H731" s="269">
        <v>6864545</v>
      </c>
      <c r="I731" s="283">
        <f>+G731-G727</f>
        <v>551.05000000000007</v>
      </c>
      <c r="J731" s="286"/>
      <c r="K731" s="273">
        <v>0</v>
      </c>
      <c r="L731" s="16" t="s">
        <v>23</v>
      </c>
      <c r="M731" s="17">
        <v>100</v>
      </c>
      <c r="N731" s="3" t="s">
        <v>448</v>
      </c>
      <c r="O731" s="3">
        <v>426</v>
      </c>
      <c r="P731" s="4"/>
      <c r="Q731" s="108" t="s">
        <v>526</v>
      </c>
      <c r="R731" s="16"/>
      <c r="S731" s="17"/>
      <c r="T731" s="267"/>
    </row>
    <row r="732" spans="1:20" ht="41.25" hidden="1" customHeight="1" thickBot="1" x14ac:dyDescent="0.3">
      <c r="A732" s="1"/>
      <c r="B732" s="572"/>
      <c r="C732" s="593"/>
      <c r="D732" s="564"/>
      <c r="E732" s="295">
        <v>6</v>
      </c>
      <c r="F732" s="296" t="s">
        <v>548</v>
      </c>
      <c r="G732" s="289">
        <v>1038.5</v>
      </c>
      <c r="H732" s="269">
        <v>11996752</v>
      </c>
      <c r="I732" s="297">
        <f>+G732-G727</f>
        <v>995.32</v>
      </c>
      <c r="J732" s="286"/>
      <c r="K732" s="273">
        <v>0</v>
      </c>
      <c r="L732" s="16" t="s">
        <v>23</v>
      </c>
      <c r="M732" s="17">
        <v>100</v>
      </c>
      <c r="N732" s="3" t="s">
        <v>448</v>
      </c>
      <c r="O732" s="3">
        <v>426</v>
      </c>
      <c r="P732" s="4"/>
      <c r="Q732" s="108" t="s">
        <v>526</v>
      </c>
      <c r="R732" s="16"/>
      <c r="S732" s="17"/>
      <c r="T732" s="267"/>
    </row>
    <row r="733" spans="1:20" ht="38.25" hidden="1" customHeight="1" x14ac:dyDescent="0.25">
      <c r="A733" s="1"/>
      <c r="B733" s="570">
        <v>90137</v>
      </c>
      <c r="C733" s="591">
        <v>90137</v>
      </c>
      <c r="D733" s="562" t="s">
        <v>549</v>
      </c>
      <c r="E733" s="280">
        <v>1</v>
      </c>
      <c r="F733" s="281" t="s">
        <v>543</v>
      </c>
      <c r="G733" s="282">
        <v>0</v>
      </c>
      <c r="H733" s="269">
        <v>0</v>
      </c>
      <c r="I733" s="283"/>
      <c r="J733" s="273"/>
      <c r="K733" s="273">
        <v>0</v>
      </c>
      <c r="L733" s="16" t="s">
        <v>23</v>
      </c>
      <c r="M733" s="17">
        <v>0</v>
      </c>
      <c r="N733" s="3" t="s">
        <v>448</v>
      </c>
      <c r="O733" s="3">
        <v>426</v>
      </c>
      <c r="P733" s="4"/>
      <c r="Q733" s="108" t="s">
        <v>526</v>
      </c>
      <c r="R733" s="16" t="s">
        <v>23</v>
      </c>
      <c r="S733" s="17">
        <v>0</v>
      </c>
      <c r="T733" s="267"/>
    </row>
    <row r="734" spans="1:20" ht="38.25" hidden="1" customHeight="1" x14ac:dyDescent="0.25">
      <c r="A734" s="1"/>
      <c r="B734" s="571"/>
      <c r="C734" s="592"/>
      <c r="D734" s="563"/>
      <c r="E734" s="19">
        <v>2</v>
      </c>
      <c r="F734" s="292" t="s">
        <v>544</v>
      </c>
      <c r="G734" s="14">
        <v>0</v>
      </c>
      <c r="H734" s="269">
        <v>0</v>
      </c>
      <c r="I734" s="285"/>
      <c r="J734" s="273"/>
      <c r="K734" s="273">
        <v>0</v>
      </c>
      <c r="L734" s="16" t="s">
        <v>23</v>
      </c>
      <c r="M734" s="17">
        <v>0</v>
      </c>
      <c r="N734" s="3" t="s">
        <v>448</v>
      </c>
      <c r="O734" s="3">
        <v>426</v>
      </c>
      <c r="P734" s="4"/>
      <c r="Q734" s="108" t="s">
        <v>526</v>
      </c>
      <c r="R734" s="16"/>
      <c r="S734" s="17"/>
      <c r="T734" s="267"/>
    </row>
    <row r="735" spans="1:20" ht="38.25" hidden="1" customHeight="1" x14ac:dyDescent="0.25">
      <c r="A735" s="1"/>
      <c r="B735" s="571"/>
      <c r="C735" s="592"/>
      <c r="D735" s="563"/>
      <c r="E735" s="19">
        <v>3</v>
      </c>
      <c r="F735" s="292" t="s">
        <v>545</v>
      </c>
      <c r="G735" s="14">
        <v>0</v>
      </c>
      <c r="H735" s="269">
        <v>0</v>
      </c>
      <c r="I735" s="285"/>
      <c r="J735" s="273"/>
      <c r="K735" s="273">
        <v>0</v>
      </c>
      <c r="L735" s="16" t="s">
        <v>23</v>
      </c>
      <c r="M735" s="17">
        <v>0</v>
      </c>
      <c r="N735" s="3" t="s">
        <v>448</v>
      </c>
      <c r="O735" s="3">
        <v>426</v>
      </c>
      <c r="P735" s="4"/>
      <c r="Q735" s="108" t="s">
        <v>526</v>
      </c>
      <c r="R735" s="16"/>
      <c r="S735" s="17"/>
      <c r="T735" s="267"/>
    </row>
    <row r="736" spans="1:20" ht="48.75" hidden="1" customHeight="1" x14ac:dyDescent="0.25">
      <c r="A736" s="1"/>
      <c r="B736" s="571"/>
      <c r="C736" s="592"/>
      <c r="D736" s="563"/>
      <c r="E736" s="19">
        <v>4</v>
      </c>
      <c r="F736" s="292" t="s">
        <v>546</v>
      </c>
      <c r="G736" s="14">
        <v>0</v>
      </c>
      <c r="H736" s="269">
        <v>0</v>
      </c>
      <c r="I736" s="285"/>
      <c r="J736" s="273"/>
      <c r="K736" s="273">
        <v>0</v>
      </c>
      <c r="L736" s="16" t="s">
        <v>23</v>
      </c>
      <c r="M736" s="17">
        <v>0</v>
      </c>
      <c r="N736" s="3" t="s">
        <v>448</v>
      </c>
      <c r="O736" s="3">
        <v>426</v>
      </c>
      <c r="P736" s="4"/>
      <c r="Q736" s="108" t="s">
        <v>526</v>
      </c>
      <c r="R736" s="16"/>
      <c r="S736" s="17"/>
      <c r="T736" s="267"/>
    </row>
    <row r="737" spans="1:20" ht="38.25" hidden="1" customHeight="1" x14ac:dyDescent="0.25">
      <c r="A737" s="1"/>
      <c r="B737" s="571"/>
      <c r="C737" s="592"/>
      <c r="D737" s="563"/>
      <c r="E737" s="19">
        <v>5</v>
      </c>
      <c r="F737" s="292" t="s">
        <v>547</v>
      </c>
      <c r="G737" s="14">
        <v>0</v>
      </c>
      <c r="H737" s="269">
        <v>0</v>
      </c>
      <c r="I737" s="285"/>
      <c r="J737" s="273"/>
      <c r="K737" s="273">
        <v>0</v>
      </c>
      <c r="L737" s="16" t="s">
        <v>23</v>
      </c>
      <c r="M737" s="17">
        <v>0</v>
      </c>
      <c r="N737" s="3" t="s">
        <v>448</v>
      </c>
      <c r="O737" s="3">
        <v>426</v>
      </c>
      <c r="P737" s="4"/>
      <c r="Q737" s="108" t="s">
        <v>526</v>
      </c>
      <c r="R737" s="16"/>
      <c r="S737" s="17"/>
      <c r="T737" s="267"/>
    </row>
    <row r="738" spans="1:20" ht="32.25" hidden="1" customHeight="1" thickBot="1" x14ac:dyDescent="0.3">
      <c r="A738" s="1"/>
      <c r="B738" s="571"/>
      <c r="C738" s="593"/>
      <c r="D738" s="564"/>
      <c r="E738" s="295">
        <v>6</v>
      </c>
      <c r="F738" s="296" t="s">
        <v>548</v>
      </c>
      <c r="G738" s="289">
        <v>0</v>
      </c>
      <c r="H738" s="269">
        <v>0</v>
      </c>
      <c r="I738" s="290"/>
      <c r="J738" s="273"/>
      <c r="K738" s="273">
        <v>0</v>
      </c>
      <c r="L738" s="16" t="s">
        <v>23</v>
      </c>
      <c r="M738" s="17">
        <v>0</v>
      </c>
      <c r="N738" s="3" t="s">
        <v>448</v>
      </c>
      <c r="O738" s="3">
        <v>426</v>
      </c>
      <c r="P738" s="4"/>
      <c r="Q738" s="108" t="s">
        <v>526</v>
      </c>
      <c r="R738" s="16"/>
      <c r="S738" s="17"/>
      <c r="T738" s="267"/>
    </row>
    <row r="739" spans="1:20" ht="40.5" hidden="1" customHeight="1" x14ac:dyDescent="0.25">
      <c r="A739" s="1"/>
      <c r="B739" s="569">
        <v>400177</v>
      </c>
      <c r="C739" s="591" t="s">
        <v>550</v>
      </c>
      <c r="D739" s="562" t="s">
        <v>551</v>
      </c>
      <c r="E739" s="280">
        <v>1</v>
      </c>
      <c r="F739" s="281" t="s">
        <v>543</v>
      </c>
      <c r="G739" s="282">
        <v>45</v>
      </c>
      <c r="H739" s="269">
        <v>519840</v>
      </c>
      <c r="I739" s="283"/>
      <c r="J739" s="273"/>
      <c r="K739" s="273">
        <v>0</v>
      </c>
      <c r="L739" s="16" t="s">
        <v>23</v>
      </c>
      <c r="M739" s="17">
        <v>100</v>
      </c>
      <c r="N739" s="3" t="s">
        <v>448</v>
      </c>
      <c r="O739" s="3">
        <v>426</v>
      </c>
      <c r="P739" s="4"/>
      <c r="Q739" s="108" t="s">
        <v>526</v>
      </c>
      <c r="R739" s="16" t="s">
        <v>23</v>
      </c>
      <c r="S739" s="17">
        <v>100</v>
      </c>
      <c r="T739" s="267"/>
    </row>
    <row r="740" spans="1:20" ht="40.5" hidden="1" customHeight="1" x14ac:dyDescent="0.25">
      <c r="A740" s="1"/>
      <c r="B740" s="569"/>
      <c r="C740" s="592"/>
      <c r="D740" s="563"/>
      <c r="E740" s="19">
        <v>2</v>
      </c>
      <c r="F740" s="284" t="s">
        <v>552</v>
      </c>
      <c r="G740" s="14">
        <v>51.49</v>
      </c>
      <c r="H740" s="269">
        <v>594812</v>
      </c>
      <c r="I740" s="285">
        <f>+G740-G739</f>
        <v>6.490000000000002</v>
      </c>
      <c r="J740" s="286"/>
      <c r="K740" s="273">
        <v>0</v>
      </c>
      <c r="L740" s="16" t="s">
        <v>23</v>
      </c>
      <c r="M740" s="17">
        <v>100</v>
      </c>
      <c r="N740" s="3" t="s">
        <v>448</v>
      </c>
      <c r="O740" s="3">
        <v>426</v>
      </c>
      <c r="P740" s="4"/>
      <c r="Q740" s="108" t="s">
        <v>526</v>
      </c>
      <c r="R740" s="16"/>
      <c r="S740" s="17"/>
      <c r="T740" s="267"/>
    </row>
    <row r="741" spans="1:20" ht="25.9" hidden="1" customHeight="1" x14ac:dyDescent="0.25">
      <c r="A741" s="1"/>
      <c r="B741" s="569"/>
      <c r="C741" s="592"/>
      <c r="D741" s="563"/>
      <c r="E741" s="19">
        <v>3</v>
      </c>
      <c r="F741" s="284" t="s">
        <v>545</v>
      </c>
      <c r="G741" s="14">
        <v>58.15</v>
      </c>
      <c r="H741" s="269">
        <v>671749</v>
      </c>
      <c r="I741" s="285">
        <f>+G741-G739</f>
        <v>13.149999999999999</v>
      </c>
      <c r="J741" s="286"/>
      <c r="K741" s="273">
        <v>0</v>
      </c>
      <c r="L741" s="16" t="s">
        <v>23</v>
      </c>
      <c r="M741" s="17">
        <v>100</v>
      </c>
      <c r="N741" s="3" t="s">
        <v>448</v>
      </c>
      <c r="O741" s="3">
        <v>426</v>
      </c>
      <c r="P741" s="4"/>
      <c r="Q741" s="108" t="s">
        <v>526</v>
      </c>
      <c r="R741" s="16"/>
      <c r="S741" s="17"/>
      <c r="T741" s="267"/>
    </row>
    <row r="742" spans="1:20" ht="46.5" hidden="1" customHeight="1" x14ac:dyDescent="0.25">
      <c r="A742" s="1"/>
      <c r="B742" s="569"/>
      <c r="C742" s="592"/>
      <c r="D742" s="563"/>
      <c r="E742" s="19">
        <v>4</v>
      </c>
      <c r="F742" s="284" t="s">
        <v>546</v>
      </c>
      <c r="G742" s="14">
        <v>457.71</v>
      </c>
      <c r="H742" s="269">
        <v>5287466</v>
      </c>
      <c r="I742" s="285">
        <f>+G742-G739</f>
        <v>412.71</v>
      </c>
      <c r="J742" s="286"/>
      <c r="K742" s="273">
        <v>0</v>
      </c>
      <c r="L742" s="16" t="s">
        <v>23</v>
      </c>
      <c r="M742" s="17">
        <v>100</v>
      </c>
      <c r="N742" s="3" t="s">
        <v>448</v>
      </c>
      <c r="O742" s="3">
        <v>426</v>
      </c>
      <c r="P742" s="4"/>
      <c r="Q742" s="108" t="s">
        <v>526</v>
      </c>
      <c r="R742" s="16"/>
      <c r="S742" s="17"/>
      <c r="T742" s="267"/>
    </row>
    <row r="743" spans="1:20" ht="47.25" hidden="1" customHeight="1" thickBot="1" x14ac:dyDescent="0.3">
      <c r="A743" s="1"/>
      <c r="B743" s="569"/>
      <c r="C743" s="593"/>
      <c r="D743" s="564"/>
      <c r="E743" s="287">
        <v>5</v>
      </c>
      <c r="F743" s="288" t="s">
        <v>553</v>
      </c>
      <c r="G743" s="289">
        <v>1038.5</v>
      </c>
      <c r="H743" s="269">
        <v>11996752</v>
      </c>
      <c r="I743" s="290">
        <f>+G743-G739</f>
        <v>993.5</v>
      </c>
      <c r="J743" s="286"/>
      <c r="K743" s="273">
        <v>0</v>
      </c>
      <c r="L743" s="16" t="s">
        <v>23</v>
      </c>
      <c r="M743" s="17">
        <v>100</v>
      </c>
      <c r="N743" s="3" t="s">
        <v>448</v>
      </c>
      <c r="O743" s="3">
        <v>426</v>
      </c>
      <c r="P743" s="4"/>
      <c r="Q743" s="108" t="s">
        <v>526</v>
      </c>
      <c r="R743" s="16"/>
      <c r="S743" s="17"/>
      <c r="T743" s="267"/>
    </row>
    <row r="744" spans="1:20" ht="40.5" hidden="1" customHeight="1" x14ac:dyDescent="0.25">
      <c r="A744" s="1"/>
      <c r="B744" s="570">
        <v>90138</v>
      </c>
      <c r="C744" s="591">
        <v>90138</v>
      </c>
      <c r="D744" s="562" t="s">
        <v>554</v>
      </c>
      <c r="E744" s="280">
        <v>1</v>
      </c>
      <c r="F744" s="281" t="s">
        <v>543</v>
      </c>
      <c r="G744" s="282">
        <v>0</v>
      </c>
      <c r="H744" s="269">
        <v>0</v>
      </c>
      <c r="I744" s="297"/>
      <c r="J744" s="273"/>
      <c r="K744" s="273">
        <v>0</v>
      </c>
      <c r="L744" s="16" t="s">
        <v>23</v>
      </c>
      <c r="M744" s="17">
        <v>0</v>
      </c>
      <c r="N744" s="3" t="s">
        <v>448</v>
      </c>
      <c r="O744" s="3">
        <v>426</v>
      </c>
      <c r="P744" s="4"/>
      <c r="Q744" s="108" t="s">
        <v>526</v>
      </c>
      <c r="R744" s="16" t="s">
        <v>23</v>
      </c>
      <c r="S744" s="17">
        <v>0</v>
      </c>
      <c r="T744" s="267"/>
    </row>
    <row r="745" spans="1:20" ht="40.5" hidden="1" customHeight="1" x14ac:dyDescent="0.25">
      <c r="A745" s="1"/>
      <c r="B745" s="571"/>
      <c r="C745" s="592"/>
      <c r="D745" s="563"/>
      <c r="E745" s="19">
        <v>2</v>
      </c>
      <c r="F745" s="284" t="s">
        <v>552</v>
      </c>
      <c r="G745" s="14">
        <v>0</v>
      </c>
      <c r="H745" s="269">
        <v>0</v>
      </c>
      <c r="I745" s="290"/>
      <c r="J745" s="273"/>
      <c r="K745" s="273">
        <v>0</v>
      </c>
      <c r="L745" s="16" t="s">
        <v>23</v>
      </c>
      <c r="M745" s="17">
        <v>0</v>
      </c>
      <c r="N745" s="3" t="s">
        <v>448</v>
      </c>
      <c r="O745" s="3">
        <v>426</v>
      </c>
      <c r="P745" s="4"/>
      <c r="Q745" s="108" t="s">
        <v>526</v>
      </c>
      <c r="R745" s="16"/>
      <c r="S745" s="17"/>
      <c r="T745" s="267"/>
    </row>
    <row r="746" spans="1:20" ht="26.25" hidden="1" customHeight="1" x14ac:dyDescent="0.25">
      <c r="A746" s="1"/>
      <c r="B746" s="571"/>
      <c r="C746" s="592"/>
      <c r="D746" s="563"/>
      <c r="E746" s="19">
        <v>3</v>
      </c>
      <c r="F746" s="284" t="s">
        <v>545</v>
      </c>
      <c r="G746" s="14">
        <v>0</v>
      </c>
      <c r="H746" s="269">
        <v>0</v>
      </c>
      <c r="I746" s="290"/>
      <c r="J746" s="273"/>
      <c r="K746" s="273">
        <v>0</v>
      </c>
      <c r="L746" s="16" t="s">
        <v>23</v>
      </c>
      <c r="M746" s="17">
        <v>0</v>
      </c>
      <c r="N746" s="3" t="s">
        <v>448</v>
      </c>
      <c r="O746" s="3">
        <v>426</v>
      </c>
      <c r="P746" s="4"/>
      <c r="Q746" s="108" t="s">
        <v>526</v>
      </c>
      <c r="R746" s="16"/>
      <c r="S746" s="17"/>
      <c r="T746" s="267"/>
    </row>
    <row r="747" spans="1:20" ht="43.15" hidden="1" customHeight="1" x14ac:dyDescent="0.25">
      <c r="A747" s="1"/>
      <c r="B747" s="571"/>
      <c r="C747" s="592"/>
      <c r="D747" s="563"/>
      <c r="E747" s="19">
        <v>4</v>
      </c>
      <c r="F747" s="284" t="s">
        <v>546</v>
      </c>
      <c r="G747" s="14">
        <v>0</v>
      </c>
      <c r="H747" s="269">
        <v>0</v>
      </c>
      <c r="I747" s="290"/>
      <c r="J747" s="273"/>
      <c r="K747" s="273">
        <v>0</v>
      </c>
      <c r="L747" s="16" t="s">
        <v>23</v>
      </c>
      <c r="M747" s="17">
        <v>0</v>
      </c>
      <c r="N747" s="3" t="s">
        <v>448</v>
      </c>
      <c r="O747" s="3">
        <v>426</v>
      </c>
      <c r="P747" s="4"/>
      <c r="Q747" s="108" t="s">
        <v>526</v>
      </c>
      <c r="R747" s="16"/>
      <c r="S747" s="17"/>
      <c r="T747" s="267"/>
    </row>
    <row r="748" spans="1:20" ht="43.5" hidden="1" customHeight="1" thickBot="1" x14ac:dyDescent="0.3">
      <c r="A748" s="1"/>
      <c r="B748" s="571"/>
      <c r="C748" s="593"/>
      <c r="D748" s="564"/>
      <c r="E748" s="287">
        <v>5</v>
      </c>
      <c r="F748" s="288" t="s">
        <v>553</v>
      </c>
      <c r="G748" s="289">
        <v>0</v>
      </c>
      <c r="H748" s="269">
        <v>0</v>
      </c>
      <c r="I748" s="290"/>
      <c r="J748" s="273"/>
      <c r="K748" s="273">
        <v>0</v>
      </c>
      <c r="L748" s="16" t="s">
        <v>23</v>
      </c>
      <c r="M748" s="17">
        <v>0</v>
      </c>
      <c r="N748" s="3" t="s">
        <v>448</v>
      </c>
      <c r="O748" s="3">
        <v>426</v>
      </c>
      <c r="P748" s="4"/>
      <c r="Q748" s="108" t="s">
        <v>526</v>
      </c>
      <c r="R748" s="16"/>
      <c r="S748" s="17"/>
      <c r="T748" s="267"/>
    </row>
    <row r="749" spans="1:20" ht="32.25" hidden="1" customHeight="1" x14ac:dyDescent="0.25">
      <c r="A749" s="1"/>
      <c r="B749" s="569">
        <v>400178</v>
      </c>
      <c r="C749" s="591" t="s">
        <v>555</v>
      </c>
      <c r="D749" s="562" t="s">
        <v>556</v>
      </c>
      <c r="E749" s="280">
        <v>1</v>
      </c>
      <c r="F749" s="281" t="s">
        <v>557</v>
      </c>
      <c r="G749" s="282">
        <v>43.77</v>
      </c>
      <c r="H749" s="269">
        <v>505631</v>
      </c>
      <c r="I749" s="283"/>
      <c r="J749" s="273"/>
      <c r="K749" s="273">
        <v>0</v>
      </c>
      <c r="L749" s="16" t="s">
        <v>23</v>
      </c>
      <c r="M749" s="17">
        <v>100</v>
      </c>
      <c r="N749" s="3" t="s">
        <v>448</v>
      </c>
      <c r="O749" s="3">
        <v>426</v>
      </c>
      <c r="P749" s="4"/>
      <c r="Q749" s="108" t="s">
        <v>526</v>
      </c>
      <c r="R749" s="16" t="s">
        <v>23</v>
      </c>
      <c r="S749" s="17">
        <v>100</v>
      </c>
      <c r="T749" s="267"/>
    </row>
    <row r="750" spans="1:20" ht="32.25" hidden="1" customHeight="1" x14ac:dyDescent="0.25">
      <c r="A750" s="1"/>
      <c r="B750" s="569"/>
      <c r="C750" s="592"/>
      <c r="D750" s="563"/>
      <c r="E750" s="19">
        <v>2</v>
      </c>
      <c r="F750" s="284" t="s">
        <v>558</v>
      </c>
      <c r="G750" s="14">
        <v>178.43</v>
      </c>
      <c r="H750" s="269">
        <v>2061223</v>
      </c>
      <c r="I750" s="285">
        <f>+G750-G749</f>
        <v>134.66</v>
      </c>
      <c r="J750" s="286"/>
      <c r="K750" s="273">
        <v>0</v>
      </c>
      <c r="L750" s="16" t="s">
        <v>23</v>
      </c>
      <c r="M750" s="17">
        <v>100</v>
      </c>
      <c r="N750" s="3" t="s">
        <v>448</v>
      </c>
      <c r="O750" s="3">
        <v>426</v>
      </c>
      <c r="P750" s="4"/>
      <c r="Q750" s="108" t="s">
        <v>526</v>
      </c>
      <c r="R750" s="16"/>
      <c r="S750" s="17"/>
      <c r="T750" s="267"/>
    </row>
    <row r="751" spans="1:20" ht="32.25" hidden="1" customHeight="1" x14ac:dyDescent="0.25">
      <c r="A751" s="1"/>
      <c r="B751" s="569"/>
      <c r="C751" s="592"/>
      <c r="D751" s="563"/>
      <c r="E751" s="19">
        <v>3</v>
      </c>
      <c r="F751" s="284" t="s">
        <v>559</v>
      </c>
      <c r="G751" s="14">
        <v>155.22999999999999</v>
      </c>
      <c r="H751" s="269">
        <v>1793217</v>
      </c>
      <c r="I751" s="285">
        <f>+G751-G749</f>
        <v>111.45999999999998</v>
      </c>
      <c r="J751" s="286"/>
      <c r="K751" s="273">
        <v>0</v>
      </c>
      <c r="L751" s="16" t="s">
        <v>23</v>
      </c>
      <c r="M751" s="17">
        <v>100</v>
      </c>
      <c r="N751" s="3" t="s">
        <v>448</v>
      </c>
      <c r="O751" s="3">
        <v>426</v>
      </c>
      <c r="P751" s="4"/>
      <c r="Q751" s="108" t="s">
        <v>526</v>
      </c>
      <c r="R751" s="16"/>
      <c r="S751" s="17"/>
      <c r="T751" s="267"/>
    </row>
    <row r="752" spans="1:20" ht="32.25" hidden="1" customHeight="1" thickBot="1" x14ac:dyDescent="0.3">
      <c r="A752" s="1"/>
      <c r="B752" s="569"/>
      <c r="C752" s="593"/>
      <c r="D752" s="564"/>
      <c r="E752" s="287">
        <v>4</v>
      </c>
      <c r="F752" s="288" t="s">
        <v>560</v>
      </c>
      <c r="G752" s="289">
        <v>263.8</v>
      </c>
      <c r="H752" s="269">
        <v>3047418</v>
      </c>
      <c r="I752" s="290">
        <f>+G752-G749</f>
        <v>220.03</v>
      </c>
      <c r="J752" s="286"/>
      <c r="K752" s="273">
        <v>0</v>
      </c>
      <c r="L752" s="16" t="s">
        <v>23</v>
      </c>
      <c r="M752" s="17">
        <v>100</v>
      </c>
      <c r="N752" s="3" t="s">
        <v>448</v>
      </c>
      <c r="O752" s="3">
        <v>426</v>
      </c>
      <c r="P752" s="4"/>
      <c r="Q752" s="108" t="s">
        <v>526</v>
      </c>
      <c r="R752" s="16"/>
      <c r="S752" s="17"/>
      <c r="T752" s="267"/>
    </row>
    <row r="753" spans="1:20" ht="32.25" hidden="1" customHeight="1" x14ac:dyDescent="0.25">
      <c r="A753" s="1"/>
      <c r="B753" s="569">
        <v>90139</v>
      </c>
      <c r="C753" s="591">
        <v>90139</v>
      </c>
      <c r="D753" s="562" t="s">
        <v>561</v>
      </c>
      <c r="E753" s="280">
        <v>1</v>
      </c>
      <c r="F753" s="281" t="s">
        <v>557</v>
      </c>
      <c r="G753" s="282">
        <v>0</v>
      </c>
      <c r="H753" s="269">
        <v>0</v>
      </c>
      <c r="I753" s="283"/>
      <c r="J753" s="273"/>
      <c r="K753" s="273">
        <v>0</v>
      </c>
      <c r="L753" s="16" t="s">
        <v>23</v>
      </c>
      <c r="M753" s="17">
        <v>0</v>
      </c>
      <c r="N753" s="3" t="s">
        <v>448</v>
      </c>
      <c r="O753" s="3">
        <v>426</v>
      </c>
      <c r="P753" s="4"/>
      <c r="Q753" s="108" t="s">
        <v>526</v>
      </c>
      <c r="R753" s="16" t="s">
        <v>23</v>
      </c>
      <c r="S753" s="17">
        <v>0</v>
      </c>
      <c r="T753" s="267"/>
    </row>
    <row r="754" spans="1:20" ht="32.25" hidden="1" customHeight="1" x14ac:dyDescent="0.25">
      <c r="A754" s="1"/>
      <c r="B754" s="569"/>
      <c r="C754" s="592"/>
      <c r="D754" s="563"/>
      <c r="E754" s="19">
        <v>2</v>
      </c>
      <c r="F754" s="284" t="s">
        <v>558</v>
      </c>
      <c r="G754" s="14">
        <v>0</v>
      </c>
      <c r="H754" s="269">
        <v>0</v>
      </c>
      <c r="I754" s="285"/>
      <c r="J754" s="273"/>
      <c r="K754" s="273">
        <v>0</v>
      </c>
      <c r="L754" s="16" t="s">
        <v>23</v>
      </c>
      <c r="M754" s="17">
        <v>0</v>
      </c>
      <c r="N754" s="3" t="s">
        <v>448</v>
      </c>
      <c r="O754" s="3">
        <v>426</v>
      </c>
      <c r="P754" s="4"/>
      <c r="Q754" s="108" t="s">
        <v>526</v>
      </c>
      <c r="R754" s="16"/>
      <c r="S754" s="17"/>
      <c r="T754" s="267"/>
    </row>
    <row r="755" spans="1:20" ht="32.25" hidden="1" customHeight="1" x14ac:dyDescent="0.25">
      <c r="A755" s="1"/>
      <c r="B755" s="569"/>
      <c r="C755" s="592"/>
      <c r="D755" s="563"/>
      <c r="E755" s="19">
        <v>3</v>
      </c>
      <c r="F755" s="284" t="s">
        <v>559</v>
      </c>
      <c r="G755" s="14">
        <v>0</v>
      </c>
      <c r="H755" s="269">
        <v>0</v>
      </c>
      <c r="I755" s="285"/>
      <c r="J755" s="273"/>
      <c r="K755" s="273">
        <v>0</v>
      </c>
      <c r="L755" s="16" t="s">
        <v>23</v>
      </c>
      <c r="M755" s="17">
        <v>0</v>
      </c>
      <c r="N755" s="3" t="s">
        <v>448</v>
      </c>
      <c r="O755" s="3">
        <v>426</v>
      </c>
      <c r="P755" s="4"/>
      <c r="Q755" s="108" t="s">
        <v>526</v>
      </c>
      <c r="R755" s="16"/>
      <c r="S755" s="17"/>
      <c r="T755" s="267"/>
    </row>
    <row r="756" spans="1:20" ht="31.5" hidden="1" customHeight="1" thickBot="1" x14ac:dyDescent="0.3">
      <c r="A756" s="1"/>
      <c r="B756" s="569"/>
      <c r="C756" s="593"/>
      <c r="D756" s="564"/>
      <c r="E756" s="287">
        <v>4</v>
      </c>
      <c r="F756" s="288" t="s">
        <v>560</v>
      </c>
      <c r="G756" s="289">
        <v>0</v>
      </c>
      <c r="H756" s="269">
        <v>0</v>
      </c>
      <c r="I756" s="290"/>
      <c r="J756" s="273"/>
      <c r="K756" s="273">
        <v>0</v>
      </c>
      <c r="L756" s="16" t="s">
        <v>23</v>
      </c>
      <c r="M756" s="17">
        <v>0</v>
      </c>
      <c r="N756" s="3" t="s">
        <v>448</v>
      </c>
      <c r="O756" s="3">
        <v>426</v>
      </c>
      <c r="P756" s="4"/>
      <c r="Q756" s="108" t="s">
        <v>526</v>
      </c>
      <c r="R756" s="16"/>
      <c r="S756" s="17"/>
      <c r="T756" s="267"/>
    </row>
    <row r="757" spans="1:20" ht="14.45" hidden="1" customHeight="1" x14ac:dyDescent="0.25">
      <c r="A757" s="1"/>
      <c r="B757" s="85">
        <v>4002</v>
      </c>
      <c r="C757" s="298">
        <v>4002</v>
      </c>
      <c r="D757" s="366" t="s">
        <v>562</v>
      </c>
      <c r="E757" s="367"/>
      <c r="F757" s="367"/>
      <c r="G757" s="367"/>
      <c r="H757" s="368"/>
      <c r="I757" s="223"/>
      <c r="J757" s="278"/>
      <c r="K757" s="273">
        <v>0</v>
      </c>
      <c r="L757" s="16"/>
      <c r="M757" s="17" t="s">
        <v>45</v>
      </c>
      <c r="N757" s="3" t="s">
        <v>45</v>
      </c>
      <c r="O757" s="3"/>
      <c r="P757" s="4"/>
      <c r="Q757" s="108"/>
      <c r="R757" s="16"/>
      <c r="S757" s="17"/>
      <c r="T757" s="267"/>
    </row>
    <row r="758" spans="1:20" ht="42.75" hidden="1" x14ac:dyDescent="0.25">
      <c r="A758" s="1"/>
      <c r="B758" s="85">
        <v>40022</v>
      </c>
      <c r="C758" s="18" t="s">
        <v>563</v>
      </c>
      <c r="D758" s="84" t="s">
        <v>564</v>
      </c>
      <c r="E758" s="19"/>
      <c r="F758" s="19" t="s">
        <v>22</v>
      </c>
      <c r="G758" s="14">
        <v>12.68</v>
      </c>
      <c r="H758" s="269">
        <v>146479</v>
      </c>
      <c r="I758" s="224"/>
      <c r="J758" s="273"/>
      <c r="K758" s="273">
        <v>0</v>
      </c>
      <c r="L758" s="16" t="s">
        <v>186</v>
      </c>
      <c r="M758" s="17">
        <v>100</v>
      </c>
      <c r="N758" s="3" t="s">
        <v>565</v>
      </c>
      <c r="O758" s="3">
        <v>454</v>
      </c>
      <c r="P758" s="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58" s="16" t="s">
        <v>186</v>
      </c>
      <c r="S758" s="17">
        <v>100</v>
      </c>
      <c r="T758" s="267"/>
    </row>
    <row r="759" spans="1:20" ht="42.75" hidden="1" x14ac:dyDescent="0.25">
      <c r="A759" s="1"/>
      <c r="B759" s="78">
        <v>40023</v>
      </c>
      <c r="C759" s="18" t="s">
        <v>566</v>
      </c>
      <c r="D759" s="84" t="s">
        <v>567</v>
      </c>
      <c r="E759" s="19"/>
      <c r="F759" s="19" t="s">
        <v>22</v>
      </c>
      <c r="G759" s="14">
        <v>28.54</v>
      </c>
      <c r="H759" s="269">
        <v>329694</v>
      </c>
      <c r="I759" s="224"/>
      <c r="J759" s="273"/>
      <c r="K759" s="273">
        <v>0</v>
      </c>
      <c r="L759" s="16" t="s">
        <v>449</v>
      </c>
      <c r="M759" s="17">
        <v>100</v>
      </c>
      <c r="N759" s="3" t="s">
        <v>565</v>
      </c>
      <c r="O759" s="3">
        <v>454</v>
      </c>
      <c r="P759" s="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59" s="16" t="s">
        <v>449</v>
      </c>
      <c r="S759" s="17">
        <v>100</v>
      </c>
      <c r="T759" s="267"/>
    </row>
    <row r="760" spans="1:20" hidden="1" x14ac:dyDescent="0.25">
      <c r="A760" s="1"/>
      <c r="B760" s="78">
        <v>40024</v>
      </c>
      <c r="C760" s="155" t="s">
        <v>568</v>
      </c>
      <c r="D760" s="157" t="s">
        <v>569</v>
      </c>
      <c r="E760" s="140"/>
      <c r="F760" s="140" t="s">
        <v>22</v>
      </c>
      <c r="G760" s="141">
        <v>2.19</v>
      </c>
      <c r="H760" s="269">
        <v>25299</v>
      </c>
      <c r="I760" s="171"/>
      <c r="J760" s="20"/>
      <c r="K760" s="20">
        <v>0</v>
      </c>
      <c r="L760" s="31" t="s">
        <v>449</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60" s="16" t="s">
        <v>449</v>
      </c>
      <c r="S760" s="32">
        <v>100</v>
      </c>
      <c r="T760" s="267"/>
    </row>
    <row r="761" spans="1:20" hidden="1" x14ac:dyDescent="0.25">
      <c r="A761" s="1"/>
      <c r="B761" s="78">
        <v>40025</v>
      </c>
      <c r="C761" s="152" t="s">
        <v>570</v>
      </c>
      <c r="D761" s="165" t="s">
        <v>571</v>
      </c>
      <c r="E761" s="150"/>
      <c r="F761" s="150" t="s">
        <v>22</v>
      </c>
      <c r="G761" s="158">
        <v>13.91</v>
      </c>
      <c r="H761" s="269">
        <v>160688</v>
      </c>
      <c r="I761" s="172"/>
      <c r="J761" s="20"/>
      <c r="K761" s="20">
        <v>0</v>
      </c>
      <c r="L761" s="31" t="s">
        <v>449</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61" s="16" t="s">
        <v>449</v>
      </c>
      <c r="S761" s="32">
        <v>100</v>
      </c>
      <c r="T761" s="267"/>
    </row>
    <row r="762" spans="1:20" ht="23.25" hidden="1" customHeight="1" x14ac:dyDescent="0.25">
      <c r="A762" s="29"/>
      <c r="B762" s="78">
        <v>40026</v>
      </c>
      <c r="C762" s="519" t="s">
        <v>572</v>
      </c>
      <c r="D762" s="527" t="s">
        <v>573</v>
      </c>
      <c r="E762" s="161">
        <v>1</v>
      </c>
      <c r="F762" s="161" t="s">
        <v>574</v>
      </c>
      <c r="G762" s="162">
        <v>29.99</v>
      </c>
      <c r="H762" s="269">
        <v>346444</v>
      </c>
      <c r="I762" s="175"/>
      <c r="J762" s="91"/>
      <c r="K762" s="20">
        <v>0</v>
      </c>
      <c r="L762" s="31" t="s">
        <v>23</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62" s="16" t="s">
        <v>23</v>
      </c>
      <c r="S762" s="32">
        <v>100</v>
      </c>
      <c r="T762" s="267"/>
    </row>
    <row r="763" spans="1:20" ht="23.25" hidden="1" customHeight="1" x14ac:dyDescent="0.25">
      <c r="A763" s="18" t="s">
        <v>575</v>
      </c>
      <c r="B763" s="78"/>
      <c r="C763" s="523"/>
      <c r="D763" s="528"/>
      <c r="E763" s="140">
        <v>2</v>
      </c>
      <c r="F763" s="140" t="s">
        <v>576</v>
      </c>
      <c r="G763" s="141">
        <v>30.88</v>
      </c>
      <c r="H763" s="269">
        <v>356726</v>
      </c>
      <c r="I763" s="184">
        <f>+G763-G762</f>
        <v>0.89000000000000057</v>
      </c>
      <c r="J763" s="91"/>
      <c r="K763" s="20">
        <v>0</v>
      </c>
      <c r="L763" s="31" t="s">
        <v>23</v>
      </c>
      <c r="M763" s="32">
        <v>100</v>
      </c>
      <c r="N763" s="33" t="s">
        <v>565</v>
      </c>
      <c r="O763" s="33">
        <v>454</v>
      </c>
      <c r="P763" s="34"/>
      <c r="Q763" s="108"/>
      <c r="R763" s="4"/>
      <c r="S763" s="38"/>
      <c r="T763" s="267"/>
    </row>
    <row r="764" spans="1:20" ht="23.25" hidden="1" customHeight="1" x14ac:dyDescent="0.25">
      <c r="A764" s="18" t="s">
        <v>577</v>
      </c>
      <c r="B764" s="78"/>
      <c r="C764" s="523"/>
      <c r="D764" s="528"/>
      <c r="E764" s="140">
        <v>3</v>
      </c>
      <c r="F764" s="140" t="s">
        <v>578</v>
      </c>
      <c r="G764" s="141">
        <v>31.77</v>
      </c>
      <c r="H764" s="269">
        <v>367007</v>
      </c>
      <c r="I764" s="184">
        <f>+G764-G762</f>
        <v>1.7800000000000011</v>
      </c>
      <c r="J764" s="91"/>
      <c r="K764" s="20">
        <v>0</v>
      </c>
      <c r="L764" s="31" t="s">
        <v>23</v>
      </c>
      <c r="M764" s="32">
        <v>100</v>
      </c>
      <c r="N764" s="33" t="s">
        <v>565</v>
      </c>
      <c r="O764" s="33">
        <v>454</v>
      </c>
      <c r="P764" s="34"/>
      <c r="Q764" s="108"/>
      <c r="R764" s="4"/>
      <c r="S764" s="38"/>
      <c r="T764" s="267"/>
    </row>
    <row r="765" spans="1:20" ht="23.25" hidden="1" customHeight="1" thickBot="1" x14ac:dyDescent="0.3">
      <c r="A765" s="18" t="s">
        <v>579</v>
      </c>
      <c r="B765" s="78"/>
      <c r="C765" s="520"/>
      <c r="D765" s="529"/>
      <c r="E765" s="163">
        <v>4</v>
      </c>
      <c r="F765" s="163" t="s">
        <v>580</v>
      </c>
      <c r="G765" s="164">
        <v>34.01</v>
      </c>
      <c r="H765" s="269">
        <v>392884</v>
      </c>
      <c r="I765" s="185">
        <f>+G765-G762</f>
        <v>4.0199999999999996</v>
      </c>
      <c r="J765" s="91"/>
      <c r="K765" s="20">
        <v>0</v>
      </c>
      <c r="L765" s="31" t="s">
        <v>23</v>
      </c>
      <c r="M765" s="32">
        <v>100</v>
      </c>
      <c r="N765" s="33" t="s">
        <v>565</v>
      </c>
      <c r="O765" s="33">
        <v>454</v>
      </c>
      <c r="P765" s="34"/>
      <c r="Q765" s="108"/>
      <c r="R765" s="4"/>
      <c r="S765" s="38"/>
      <c r="T765" s="267"/>
    </row>
    <row r="766" spans="1:20" ht="19.5" hidden="1" customHeight="1" x14ac:dyDescent="0.25">
      <c r="A766" s="29"/>
      <c r="B766" s="78">
        <v>400210</v>
      </c>
      <c r="C766" s="519" t="s">
        <v>581</v>
      </c>
      <c r="D766" s="527" t="s">
        <v>582</v>
      </c>
      <c r="E766" s="210">
        <v>1</v>
      </c>
      <c r="F766" s="210" t="s">
        <v>583</v>
      </c>
      <c r="G766" s="162">
        <v>45.81</v>
      </c>
      <c r="H766" s="269">
        <v>529197</v>
      </c>
      <c r="I766" s="175"/>
      <c r="J766" s="15"/>
      <c r="K766" s="20">
        <v>0</v>
      </c>
      <c r="L766" s="31" t="s">
        <v>186</v>
      </c>
      <c r="M766" s="32">
        <v>100</v>
      </c>
      <c r="N766" s="33" t="s">
        <v>565</v>
      </c>
      <c r="O766" s="33">
        <v>454</v>
      </c>
      <c r="P766" s="34"/>
      <c r="Q7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66" s="16" t="s">
        <v>186</v>
      </c>
      <c r="S766" s="32">
        <v>100</v>
      </c>
      <c r="T766" s="267"/>
    </row>
    <row r="767" spans="1:20" ht="19.5" hidden="1" customHeight="1" x14ac:dyDescent="0.25">
      <c r="A767" s="18" t="s">
        <v>584</v>
      </c>
      <c r="B767" s="78"/>
      <c r="C767" s="523"/>
      <c r="D767" s="528"/>
      <c r="E767" s="148">
        <v>2</v>
      </c>
      <c r="F767" s="148" t="s">
        <v>585</v>
      </c>
      <c r="G767" s="141">
        <v>48.48</v>
      </c>
      <c r="H767" s="269">
        <v>560041</v>
      </c>
      <c r="I767" s="184">
        <f>+G767-G766</f>
        <v>2.6699999999999946</v>
      </c>
      <c r="J767" s="91"/>
      <c r="K767" s="20">
        <v>0</v>
      </c>
      <c r="L767" s="31" t="s">
        <v>186</v>
      </c>
      <c r="M767" s="32">
        <v>100</v>
      </c>
      <c r="N767" s="33" t="s">
        <v>565</v>
      </c>
      <c r="O767" s="33"/>
      <c r="P767" s="34"/>
      <c r="Q767" s="106"/>
      <c r="R767" s="4"/>
      <c r="S767" s="38"/>
      <c r="T767" s="267"/>
    </row>
    <row r="768" spans="1:20" ht="19.5" hidden="1" customHeight="1" x14ac:dyDescent="0.25">
      <c r="A768" s="18" t="s">
        <v>586</v>
      </c>
      <c r="B768" s="78"/>
      <c r="C768" s="523"/>
      <c r="D768" s="528"/>
      <c r="E768" s="148">
        <v>3</v>
      </c>
      <c r="F768" s="148" t="s">
        <v>587</v>
      </c>
      <c r="G768" s="141">
        <v>51.87</v>
      </c>
      <c r="H768" s="269">
        <v>599202</v>
      </c>
      <c r="I768" s="184">
        <f>+G768-G766</f>
        <v>6.0599999999999952</v>
      </c>
      <c r="J768" s="91"/>
      <c r="K768" s="20">
        <v>0</v>
      </c>
      <c r="L768" s="31" t="s">
        <v>186</v>
      </c>
      <c r="M768" s="32">
        <v>100</v>
      </c>
      <c r="N768" s="33" t="s">
        <v>565</v>
      </c>
      <c r="O768" s="33"/>
      <c r="P768" s="34"/>
      <c r="Q768" s="106"/>
      <c r="R768" s="4"/>
      <c r="S768" s="38"/>
      <c r="T768" s="267"/>
    </row>
    <row r="769" spans="1:20" ht="19.5" hidden="1" customHeight="1" x14ac:dyDescent="0.25">
      <c r="A769" s="18" t="s">
        <v>588</v>
      </c>
      <c r="B769" s="78"/>
      <c r="C769" s="523"/>
      <c r="D769" s="528"/>
      <c r="E769" s="148">
        <v>4</v>
      </c>
      <c r="F769" s="148" t="s">
        <v>589</v>
      </c>
      <c r="G769" s="141">
        <v>55.22</v>
      </c>
      <c r="H769" s="269">
        <v>637901</v>
      </c>
      <c r="I769" s="184">
        <f>+G769-G766</f>
        <v>9.4099999999999966</v>
      </c>
      <c r="J769" s="91"/>
      <c r="K769" s="20">
        <v>0</v>
      </c>
      <c r="L769" s="31" t="s">
        <v>186</v>
      </c>
      <c r="M769" s="32">
        <v>100</v>
      </c>
      <c r="N769" s="33" t="s">
        <v>565</v>
      </c>
      <c r="O769" s="33"/>
      <c r="P769" s="34"/>
      <c r="Q769" s="106"/>
      <c r="R769" s="4"/>
      <c r="S769" s="38"/>
      <c r="T769" s="267"/>
    </row>
    <row r="770" spans="1:20" ht="19.5" hidden="1" customHeight="1" thickBot="1" x14ac:dyDescent="0.3">
      <c r="A770" s="18" t="s">
        <v>590</v>
      </c>
      <c r="B770" s="78"/>
      <c r="C770" s="520"/>
      <c r="D770" s="529"/>
      <c r="E770" s="211">
        <v>5</v>
      </c>
      <c r="F770" s="211" t="s">
        <v>591</v>
      </c>
      <c r="G770" s="164">
        <v>69.900000000000006</v>
      </c>
      <c r="H770" s="269">
        <v>807485</v>
      </c>
      <c r="I770" s="185">
        <f>+G770-G766</f>
        <v>24.090000000000003</v>
      </c>
      <c r="J770" s="91"/>
      <c r="K770" s="20">
        <v>0</v>
      </c>
      <c r="L770" s="31" t="s">
        <v>186</v>
      </c>
      <c r="M770" s="32">
        <v>100</v>
      </c>
      <c r="N770" s="33" t="s">
        <v>565</v>
      </c>
      <c r="O770" s="33"/>
      <c r="P770" s="34"/>
      <c r="Q770" s="106"/>
      <c r="R770" s="4"/>
      <c r="S770" s="38"/>
      <c r="T770" s="267"/>
    </row>
    <row r="771" spans="1:20" ht="21" hidden="1" customHeight="1" x14ac:dyDescent="0.25">
      <c r="A771" s="29"/>
      <c r="B771" s="78">
        <v>400215</v>
      </c>
      <c r="C771" s="519" t="s">
        <v>592</v>
      </c>
      <c r="D771" s="527" t="s">
        <v>593</v>
      </c>
      <c r="E771" s="161">
        <v>1</v>
      </c>
      <c r="F771" s="161" t="s">
        <v>594</v>
      </c>
      <c r="G771" s="162">
        <v>27.19</v>
      </c>
      <c r="H771" s="269">
        <v>314099</v>
      </c>
      <c r="I771" s="175"/>
      <c r="J771" s="15"/>
      <c r="K771" s="20">
        <v>0</v>
      </c>
      <c r="L771" s="31" t="s">
        <v>595</v>
      </c>
      <c r="M771" s="32">
        <v>100</v>
      </c>
      <c r="N771" s="33" t="s">
        <v>565</v>
      </c>
      <c r="O771" s="33">
        <v>454</v>
      </c>
      <c r="P771" s="3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71" s="16" t="s">
        <v>595</v>
      </c>
      <c r="S771" s="32">
        <v>100</v>
      </c>
      <c r="T771" s="267"/>
    </row>
    <row r="772" spans="1:20" ht="21" hidden="1" customHeight="1" x14ac:dyDescent="0.25">
      <c r="A772" s="18" t="s">
        <v>596</v>
      </c>
      <c r="B772" s="78"/>
      <c r="C772" s="523"/>
      <c r="D772" s="528"/>
      <c r="E772" s="140">
        <v>2</v>
      </c>
      <c r="F772" s="140" t="s">
        <v>597</v>
      </c>
      <c r="G772" s="141">
        <v>28.88</v>
      </c>
      <c r="H772" s="269">
        <v>333622</v>
      </c>
      <c r="I772" s="184">
        <f>+G772-G771</f>
        <v>1.6899999999999977</v>
      </c>
      <c r="J772" s="187"/>
      <c r="K772" s="20">
        <v>0</v>
      </c>
      <c r="L772" s="31" t="s">
        <v>595</v>
      </c>
      <c r="M772" s="32">
        <v>100</v>
      </c>
      <c r="N772" s="33" t="s">
        <v>565</v>
      </c>
      <c r="O772" s="33"/>
      <c r="P772" s="34"/>
      <c r="Q772" s="108"/>
      <c r="R772" s="4"/>
      <c r="S772" s="38"/>
      <c r="T772" s="267"/>
    </row>
    <row r="773" spans="1:20" ht="21" hidden="1" customHeight="1" x14ac:dyDescent="0.25">
      <c r="A773" s="18" t="s">
        <v>598</v>
      </c>
      <c r="B773" s="78"/>
      <c r="C773" s="523"/>
      <c r="D773" s="528"/>
      <c r="E773" s="140">
        <v>3</v>
      </c>
      <c r="F773" s="140" t="s">
        <v>599</v>
      </c>
      <c r="G773" s="141">
        <v>30.79</v>
      </c>
      <c r="H773" s="269">
        <v>355686</v>
      </c>
      <c r="I773" s="184">
        <f>+G773-G771</f>
        <v>3.5999999999999979</v>
      </c>
      <c r="J773" s="187"/>
      <c r="K773" s="20">
        <v>0</v>
      </c>
      <c r="L773" s="31" t="s">
        <v>595</v>
      </c>
      <c r="M773" s="32">
        <v>100</v>
      </c>
      <c r="N773" s="33" t="s">
        <v>565</v>
      </c>
      <c r="O773" s="33"/>
      <c r="P773" s="34"/>
      <c r="Q773" s="108"/>
      <c r="R773" s="4"/>
      <c r="S773" s="38"/>
      <c r="T773" s="267"/>
    </row>
    <row r="774" spans="1:20" ht="21" hidden="1" customHeight="1" x14ac:dyDescent="0.25">
      <c r="A774" s="18" t="s">
        <v>600</v>
      </c>
      <c r="B774" s="78"/>
      <c r="C774" s="523"/>
      <c r="D774" s="528"/>
      <c r="E774" s="140">
        <v>4</v>
      </c>
      <c r="F774" s="140" t="s">
        <v>601</v>
      </c>
      <c r="G774" s="141">
        <v>32.659999999999997</v>
      </c>
      <c r="H774" s="269">
        <v>377288</v>
      </c>
      <c r="I774" s="184">
        <f>+G774-G771</f>
        <v>5.4699999999999953</v>
      </c>
      <c r="J774" s="187"/>
      <c r="K774" s="20">
        <v>0</v>
      </c>
      <c r="L774" s="31" t="s">
        <v>595</v>
      </c>
      <c r="M774" s="32">
        <v>100</v>
      </c>
      <c r="N774" s="33" t="s">
        <v>565</v>
      </c>
      <c r="O774" s="33"/>
      <c r="P774" s="34"/>
      <c r="Q774" s="108"/>
      <c r="R774" s="4"/>
      <c r="S774" s="38"/>
      <c r="T774" s="267"/>
    </row>
    <row r="775" spans="1:20" ht="21" hidden="1" customHeight="1" thickBot="1" x14ac:dyDescent="0.3">
      <c r="A775" s="18" t="s">
        <v>602</v>
      </c>
      <c r="B775" s="78"/>
      <c r="C775" s="520"/>
      <c r="D775" s="529"/>
      <c r="E775" s="163">
        <v>5</v>
      </c>
      <c r="F775" s="163" t="s">
        <v>603</v>
      </c>
      <c r="G775" s="164">
        <v>41.95</v>
      </c>
      <c r="H775" s="269">
        <v>484606</v>
      </c>
      <c r="I775" s="185">
        <f>+G775-G771</f>
        <v>14.760000000000002</v>
      </c>
      <c r="J775" s="187"/>
      <c r="K775" s="20">
        <v>0</v>
      </c>
      <c r="L775" s="31" t="s">
        <v>595</v>
      </c>
      <c r="M775" s="32">
        <v>100</v>
      </c>
      <c r="N775" s="33" t="s">
        <v>565</v>
      </c>
      <c r="O775" s="33"/>
      <c r="P775" s="34"/>
      <c r="Q775" s="108"/>
      <c r="R775" s="4"/>
      <c r="S775" s="38"/>
      <c r="T775" s="267"/>
    </row>
    <row r="776" spans="1:20" ht="28.5" hidden="1" customHeight="1" x14ac:dyDescent="0.25">
      <c r="A776" s="29"/>
      <c r="B776" s="78">
        <v>400220</v>
      </c>
      <c r="C776" s="519" t="s">
        <v>604</v>
      </c>
      <c r="D776" s="527" t="s">
        <v>605</v>
      </c>
      <c r="E776" s="161">
        <v>1</v>
      </c>
      <c r="F776" s="161" t="s">
        <v>606</v>
      </c>
      <c r="G776" s="162">
        <v>31.68</v>
      </c>
      <c r="H776" s="269">
        <v>365967</v>
      </c>
      <c r="I776" s="175"/>
      <c r="J776" s="15"/>
      <c r="K776" s="20">
        <v>0</v>
      </c>
      <c r="L776" s="31" t="s">
        <v>186</v>
      </c>
      <c r="M776" s="32">
        <v>100</v>
      </c>
      <c r="N776" s="33" t="s">
        <v>565</v>
      </c>
      <c r="O776" s="33">
        <v>454</v>
      </c>
      <c r="P776" s="34"/>
      <c r="Q77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76" s="16" t="s">
        <v>186</v>
      </c>
      <c r="S776" s="32">
        <v>100</v>
      </c>
      <c r="T776" s="267"/>
    </row>
    <row r="777" spans="1:20" ht="28.5" hidden="1" customHeight="1" x14ac:dyDescent="0.25">
      <c r="A777" s="18" t="s">
        <v>607</v>
      </c>
      <c r="B777" s="78"/>
      <c r="C777" s="523"/>
      <c r="D777" s="528"/>
      <c r="E777" s="140">
        <v>2</v>
      </c>
      <c r="F777" s="140" t="s">
        <v>608</v>
      </c>
      <c r="G777" s="141">
        <v>34.01</v>
      </c>
      <c r="H777" s="269">
        <v>392884</v>
      </c>
      <c r="I777" s="184">
        <f>+G777-G776</f>
        <v>2.3299999999999983</v>
      </c>
      <c r="J777" s="187"/>
      <c r="K777" s="20">
        <v>0</v>
      </c>
      <c r="L777" s="31" t="s">
        <v>186</v>
      </c>
      <c r="M777" s="32">
        <v>100</v>
      </c>
      <c r="N777" s="33" t="s">
        <v>565</v>
      </c>
      <c r="O777" s="33"/>
      <c r="P777" s="34"/>
      <c r="Q777" s="106"/>
      <c r="R777" s="4"/>
      <c r="S777" s="38"/>
      <c r="T777" s="267"/>
    </row>
    <row r="778" spans="1:20" ht="28.5" hidden="1" customHeight="1" thickBot="1" x14ac:dyDescent="0.3">
      <c r="A778" s="18" t="s">
        <v>609</v>
      </c>
      <c r="B778" s="78"/>
      <c r="C778" s="520"/>
      <c r="D778" s="529"/>
      <c r="E778" s="163">
        <v>3</v>
      </c>
      <c r="F778" s="163" t="s">
        <v>610</v>
      </c>
      <c r="G778" s="164">
        <v>39.32</v>
      </c>
      <c r="H778" s="269">
        <v>454225</v>
      </c>
      <c r="I778" s="185">
        <f>+G778-G776</f>
        <v>7.6400000000000006</v>
      </c>
      <c r="J778" s="187"/>
      <c r="K778" s="20">
        <v>0</v>
      </c>
      <c r="L778" s="31" t="s">
        <v>186</v>
      </c>
      <c r="M778" s="32">
        <v>100</v>
      </c>
      <c r="N778" s="33" t="s">
        <v>565</v>
      </c>
      <c r="O778" s="33"/>
      <c r="P778" s="34"/>
      <c r="Q778" s="106"/>
      <c r="R778" s="4"/>
      <c r="S778" s="38"/>
      <c r="T778" s="267"/>
    </row>
    <row r="779" spans="1:20" ht="28.5" hidden="1" x14ac:dyDescent="0.25">
      <c r="A779" s="1"/>
      <c r="B779" s="78">
        <v>400223</v>
      </c>
      <c r="C779" s="299" t="s">
        <v>611</v>
      </c>
      <c r="D779" s="300" t="s">
        <v>612</v>
      </c>
      <c r="E779" s="301"/>
      <c r="F779" s="291" t="s">
        <v>22</v>
      </c>
      <c r="G779" s="293">
        <v>53.48</v>
      </c>
      <c r="H779" s="269">
        <v>617801</v>
      </c>
      <c r="I779" s="223"/>
      <c r="J779" s="115"/>
      <c r="K779" s="273">
        <v>0</v>
      </c>
      <c r="L779" s="16" t="s">
        <v>23</v>
      </c>
      <c r="M779" s="17">
        <v>100</v>
      </c>
      <c r="N779" s="3" t="s">
        <v>565</v>
      </c>
      <c r="O779" s="3">
        <v>454</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79" s="16" t="s">
        <v>23</v>
      </c>
      <c r="S779" s="17">
        <v>100</v>
      </c>
      <c r="T779" s="267"/>
    </row>
    <row r="780" spans="1:20" hidden="1" x14ac:dyDescent="0.25">
      <c r="A780" s="1"/>
      <c r="B780" s="78">
        <v>400224</v>
      </c>
      <c r="C780" s="155" t="s">
        <v>613</v>
      </c>
      <c r="D780" s="157" t="s">
        <v>614</v>
      </c>
      <c r="E780" s="202"/>
      <c r="F780" s="140" t="s">
        <v>22</v>
      </c>
      <c r="G780" s="141">
        <v>118.12</v>
      </c>
      <c r="H780" s="269">
        <v>1364522</v>
      </c>
      <c r="I780" s="171"/>
      <c r="J780" s="15"/>
      <c r="K780" s="20">
        <v>0</v>
      </c>
      <c r="L780" s="31" t="s">
        <v>23</v>
      </c>
      <c r="M780" s="32">
        <v>100</v>
      </c>
      <c r="N780" s="33" t="s">
        <v>565</v>
      </c>
      <c r="O780" s="33">
        <v>454</v>
      </c>
      <c r="P780" s="34"/>
      <c r="Q7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80" s="16" t="s">
        <v>23</v>
      </c>
      <c r="S780" s="32">
        <v>100</v>
      </c>
      <c r="T780" s="267"/>
    </row>
    <row r="781" spans="1:20" ht="28.5" hidden="1" x14ac:dyDescent="0.25">
      <c r="A781" s="1"/>
      <c r="B781" s="78">
        <v>400225</v>
      </c>
      <c r="C781" s="155" t="s">
        <v>615</v>
      </c>
      <c r="D781" s="157" t="s">
        <v>616</v>
      </c>
      <c r="E781" s="202"/>
      <c r="F781" s="140" t="s">
        <v>22</v>
      </c>
      <c r="G781" s="141">
        <v>153.19</v>
      </c>
      <c r="H781" s="269">
        <v>1769651</v>
      </c>
      <c r="I781" s="171"/>
      <c r="J781" s="15"/>
      <c r="K781" s="20">
        <v>0</v>
      </c>
      <c r="L781" s="31" t="s">
        <v>23</v>
      </c>
      <c r="M781" s="32">
        <v>100</v>
      </c>
      <c r="N781" s="33" t="s">
        <v>565</v>
      </c>
      <c r="O781" s="33">
        <v>454</v>
      </c>
      <c r="P781" s="34"/>
      <c r="Q7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81" s="16" t="s">
        <v>23</v>
      </c>
      <c r="S781" s="32">
        <v>100</v>
      </c>
      <c r="T781" s="267"/>
    </row>
    <row r="782" spans="1:20" ht="18" hidden="1" customHeight="1" thickBot="1" x14ac:dyDescent="0.3">
      <c r="A782" s="1"/>
      <c r="B782" s="78">
        <v>400226</v>
      </c>
      <c r="C782" s="152" t="s">
        <v>617</v>
      </c>
      <c r="D782" s="165" t="s">
        <v>618</v>
      </c>
      <c r="E782" s="150"/>
      <c r="F782" s="150" t="s">
        <v>22</v>
      </c>
      <c r="G782" s="158">
        <v>138.6</v>
      </c>
      <c r="H782" s="269">
        <v>1601107</v>
      </c>
      <c r="I782" s="172"/>
      <c r="J782" s="15"/>
      <c r="K782" s="20">
        <v>0</v>
      </c>
      <c r="L782" s="31" t="s">
        <v>23</v>
      </c>
      <c r="M782" s="32">
        <v>100</v>
      </c>
      <c r="N782" s="33" t="s">
        <v>565</v>
      </c>
      <c r="O782" s="33">
        <v>454</v>
      </c>
      <c r="P782" s="34"/>
      <c r="Q7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82" s="16" t="s">
        <v>23</v>
      </c>
      <c r="S782" s="32">
        <v>100</v>
      </c>
      <c r="T782" s="267"/>
    </row>
    <row r="783" spans="1:20" ht="28.5" hidden="1" customHeight="1" x14ac:dyDescent="0.25">
      <c r="A783" s="29"/>
      <c r="B783" s="78">
        <v>400227</v>
      </c>
      <c r="C783" s="519" t="s">
        <v>619</v>
      </c>
      <c r="D783" s="527" t="s">
        <v>620</v>
      </c>
      <c r="E783" s="161">
        <v>1</v>
      </c>
      <c r="F783" s="161" t="s">
        <v>621</v>
      </c>
      <c r="G783" s="162">
        <v>18.66</v>
      </c>
      <c r="H783" s="269">
        <v>215560</v>
      </c>
      <c r="I783" s="175"/>
      <c r="J783" s="15"/>
      <c r="K783" s="20">
        <v>0</v>
      </c>
      <c r="L783" s="31" t="s">
        <v>595</v>
      </c>
      <c r="M783" s="32">
        <v>100</v>
      </c>
      <c r="N783" s="33" t="s">
        <v>565</v>
      </c>
      <c r="O783" s="33">
        <v>454</v>
      </c>
      <c r="P783" s="34"/>
      <c r="Q7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83" s="16" t="s">
        <v>595</v>
      </c>
      <c r="S783" s="32">
        <v>100</v>
      </c>
      <c r="T783" s="267"/>
    </row>
    <row r="784" spans="1:20" ht="28.5" hidden="1" customHeight="1" x14ac:dyDescent="0.25">
      <c r="A784" s="18" t="s">
        <v>622</v>
      </c>
      <c r="B784" s="78"/>
      <c r="C784" s="523"/>
      <c r="D784" s="528"/>
      <c r="E784" s="140">
        <v>2</v>
      </c>
      <c r="F784" s="140" t="s">
        <v>623</v>
      </c>
      <c r="G784" s="141">
        <v>24.22</v>
      </c>
      <c r="H784" s="269">
        <v>279789</v>
      </c>
      <c r="I784" s="184">
        <f>+G784-G783</f>
        <v>5.5599999999999987</v>
      </c>
      <c r="J784" s="187"/>
      <c r="K784" s="20">
        <v>0</v>
      </c>
      <c r="L784" s="31" t="s">
        <v>595</v>
      </c>
      <c r="M784" s="32">
        <v>100</v>
      </c>
      <c r="N784" s="33" t="s">
        <v>565</v>
      </c>
      <c r="O784" s="33"/>
      <c r="P784" s="34"/>
      <c r="Q784" s="106"/>
      <c r="R784" s="4"/>
      <c r="S784" s="38"/>
      <c r="T784" s="267"/>
    </row>
    <row r="785" spans="1:21" ht="28.5" hidden="1" customHeight="1" x14ac:dyDescent="0.25">
      <c r="A785" s="18" t="s">
        <v>624</v>
      </c>
      <c r="B785" s="78"/>
      <c r="C785" s="523"/>
      <c r="D785" s="528"/>
      <c r="E785" s="140">
        <v>3</v>
      </c>
      <c r="F785" s="140" t="s">
        <v>625</v>
      </c>
      <c r="G785" s="141">
        <v>29.22</v>
      </c>
      <c r="H785" s="269">
        <v>337549</v>
      </c>
      <c r="I785" s="184">
        <f>+G785-G783</f>
        <v>10.559999999999999</v>
      </c>
      <c r="J785" s="187"/>
      <c r="K785" s="20">
        <v>0</v>
      </c>
      <c r="L785" s="31" t="s">
        <v>595</v>
      </c>
      <c r="M785" s="32">
        <v>100</v>
      </c>
      <c r="N785" s="33" t="s">
        <v>565</v>
      </c>
      <c r="O785" s="33"/>
      <c r="P785" s="34"/>
      <c r="Q785" s="106"/>
      <c r="R785" s="4"/>
      <c r="S785" s="38"/>
      <c r="T785" s="267"/>
    </row>
    <row r="786" spans="1:21" ht="28.5" hidden="1" customHeight="1" x14ac:dyDescent="0.25">
      <c r="A786" s="18" t="s">
        <v>626</v>
      </c>
      <c r="B786" s="78"/>
      <c r="C786" s="523"/>
      <c r="D786" s="528"/>
      <c r="E786" s="140">
        <v>4</v>
      </c>
      <c r="F786" s="140" t="s">
        <v>627</v>
      </c>
      <c r="G786" s="141">
        <v>34.74</v>
      </c>
      <c r="H786" s="269">
        <v>401316</v>
      </c>
      <c r="I786" s="184">
        <f>+G786-G783</f>
        <v>16.080000000000002</v>
      </c>
      <c r="J786" s="187"/>
      <c r="K786" s="20">
        <v>0</v>
      </c>
      <c r="L786" s="31" t="s">
        <v>595</v>
      </c>
      <c r="M786" s="32">
        <v>100</v>
      </c>
      <c r="N786" s="33" t="s">
        <v>565</v>
      </c>
      <c r="O786" s="33"/>
      <c r="P786" s="34"/>
      <c r="Q786" s="106"/>
      <c r="R786" s="4"/>
      <c r="S786" s="38"/>
      <c r="T786" s="267"/>
    </row>
    <row r="787" spans="1:21" ht="28.5" hidden="1" customHeight="1" thickBot="1" x14ac:dyDescent="0.3">
      <c r="A787" s="18" t="s">
        <v>628</v>
      </c>
      <c r="B787" s="78"/>
      <c r="C787" s="520"/>
      <c r="D787" s="529"/>
      <c r="E787" s="163">
        <v>5</v>
      </c>
      <c r="F787" s="163" t="s">
        <v>629</v>
      </c>
      <c r="G787" s="164">
        <v>39.74</v>
      </c>
      <c r="H787" s="269">
        <v>459076</v>
      </c>
      <c r="I787" s="185">
        <f>+G787-G783</f>
        <v>21.080000000000002</v>
      </c>
      <c r="J787" s="187"/>
      <c r="K787" s="20">
        <v>0</v>
      </c>
      <c r="L787" s="31" t="s">
        <v>595</v>
      </c>
      <c r="M787" s="32">
        <v>100</v>
      </c>
      <c r="N787" s="33" t="s">
        <v>565</v>
      </c>
      <c r="O787" s="33"/>
      <c r="P787" s="34"/>
      <c r="Q787" s="106"/>
      <c r="R787" s="4"/>
      <c r="S787" s="38"/>
      <c r="T787" s="267"/>
    </row>
    <row r="788" spans="1:21" ht="47.25" hidden="1" customHeight="1" x14ac:dyDescent="0.25">
      <c r="A788" s="1"/>
      <c r="B788" s="78">
        <v>400232</v>
      </c>
      <c r="C788" s="204" t="s">
        <v>630</v>
      </c>
      <c r="D788" s="205" t="s">
        <v>631</v>
      </c>
      <c r="E788" s="151"/>
      <c r="F788" s="151" t="s">
        <v>22</v>
      </c>
      <c r="G788" s="195">
        <v>19.510000000000002</v>
      </c>
      <c r="H788" s="269">
        <v>225380</v>
      </c>
      <c r="I788" s="174"/>
      <c r="J788" s="15"/>
      <c r="K788" s="20">
        <v>0</v>
      </c>
      <c r="L788" s="31" t="s">
        <v>449</v>
      </c>
      <c r="M788" s="32">
        <v>100</v>
      </c>
      <c r="N788" s="33" t="s">
        <v>565</v>
      </c>
      <c r="O788" s="33">
        <v>454</v>
      </c>
      <c r="P788" s="3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88" s="16" t="s">
        <v>449</v>
      </c>
      <c r="S788" s="32">
        <v>100</v>
      </c>
      <c r="T788" s="267"/>
    </row>
    <row r="789" spans="1:21" ht="60.75" hidden="1" customHeight="1" x14ac:dyDescent="0.25">
      <c r="A789" s="1"/>
      <c r="B789" s="78">
        <v>400233</v>
      </c>
      <c r="C789" s="155" t="s">
        <v>632</v>
      </c>
      <c r="D789" s="157" t="s">
        <v>633</v>
      </c>
      <c r="E789" s="140"/>
      <c r="F789" s="140" t="s">
        <v>22</v>
      </c>
      <c r="G789" s="141">
        <v>20.99</v>
      </c>
      <c r="H789" s="269">
        <v>242476</v>
      </c>
      <c r="I789" s="171"/>
      <c r="J789" s="15"/>
      <c r="K789" s="20">
        <v>0</v>
      </c>
      <c r="L789" s="31" t="s">
        <v>449</v>
      </c>
      <c r="M789" s="32">
        <v>100</v>
      </c>
      <c r="N789" s="33" t="s">
        <v>565</v>
      </c>
      <c r="O789" s="33">
        <v>454</v>
      </c>
      <c r="P789" s="3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89" s="16" t="s">
        <v>449</v>
      </c>
      <c r="S789" s="32">
        <v>100</v>
      </c>
      <c r="T789" s="267"/>
    </row>
    <row r="790" spans="1:21" ht="57" hidden="1" customHeight="1" x14ac:dyDescent="0.25">
      <c r="A790" s="1"/>
      <c r="B790" s="78">
        <v>400234</v>
      </c>
      <c r="C790" s="155" t="s">
        <v>634</v>
      </c>
      <c r="D790" s="157" t="s">
        <v>635</v>
      </c>
      <c r="E790" s="140"/>
      <c r="F790" s="140" t="s">
        <v>22</v>
      </c>
      <c r="G790" s="141">
        <v>39.36</v>
      </c>
      <c r="H790" s="269">
        <v>454687</v>
      </c>
      <c r="I790" s="171"/>
      <c r="J790" s="15"/>
      <c r="K790" s="20">
        <v>0</v>
      </c>
      <c r="L790" s="31" t="s">
        <v>449</v>
      </c>
      <c r="M790" s="32">
        <v>100</v>
      </c>
      <c r="N790" s="33" t="s">
        <v>565</v>
      </c>
      <c r="O790" s="33">
        <v>454</v>
      </c>
      <c r="P790" s="3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90" s="16" t="s">
        <v>449</v>
      </c>
      <c r="S790" s="32">
        <v>100</v>
      </c>
      <c r="T790" s="267"/>
    </row>
    <row r="791" spans="1:21" ht="28.5" hidden="1" x14ac:dyDescent="0.25">
      <c r="A791" s="1"/>
      <c r="B791" s="78">
        <v>400236</v>
      </c>
      <c r="C791" s="155" t="s">
        <v>636</v>
      </c>
      <c r="D791" s="157" t="s">
        <v>637</v>
      </c>
      <c r="E791" s="140"/>
      <c r="F791" s="140" t="s">
        <v>22</v>
      </c>
      <c r="G791" s="141">
        <v>23.58</v>
      </c>
      <c r="H791" s="269">
        <v>272396</v>
      </c>
      <c r="I791" s="171"/>
      <c r="J791" s="15"/>
      <c r="K791" s="20">
        <v>0</v>
      </c>
      <c r="L791" s="31" t="s">
        <v>318</v>
      </c>
      <c r="M791" s="32">
        <v>100</v>
      </c>
      <c r="N791" s="33" t="s">
        <v>565</v>
      </c>
      <c r="O791" s="33">
        <v>454</v>
      </c>
      <c r="P791" s="3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91" s="16" t="s">
        <v>318</v>
      </c>
      <c r="S791" s="32">
        <v>100</v>
      </c>
      <c r="T791" s="267"/>
    </row>
    <row r="792" spans="1:21" ht="28.5" hidden="1" x14ac:dyDescent="0.25">
      <c r="A792" s="1"/>
      <c r="B792" s="78">
        <v>400237</v>
      </c>
      <c r="C792" s="155" t="s">
        <v>638</v>
      </c>
      <c r="D792" s="157" t="s">
        <v>639</v>
      </c>
      <c r="E792" s="140"/>
      <c r="F792" s="140" t="s">
        <v>22</v>
      </c>
      <c r="G792" s="141">
        <v>66.42</v>
      </c>
      <c r="H792" s="269">
        <v>767284</v>
      </c>
      <c r="I792" s="171"/>
      <c r="J792" s="15"/>
      <c r="K792" s="20">
        <v>0</v>
      </c>
      <c r="L792" s="31" t="s">
        <v>266</v>
      </c>
      <c r="M792" s="32">
        <v>100</v>
      </c>
      <c r="N792" s="33" t="s">
        <v>565</v>
      </c>
      <c r="O792" s="33">
        <v>454</v>
      </c>
      <c r="P792" s="3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92" s="16" t="s">
        <v>266</v>
      </c>
      <c r="S792" s="32">
        <v>100</v>
      </c>
      <c r="T792" s="267"/>
    </row>
    <row r="793" spans="1:21" ht="42.75" hidden="1" x14ac:dyDescent="0.25">
      <c r="A793" s="1"/>
      <c r="B793" s="78">
        <v>400238</v>
      </c>
      <c r="C793" s="155" t="s">
        <v>640</v>
      </c>
      <c r="D793" s="157" t="s">
        <v>641</v>
      </c>
      <c r="E793" s="140"/>
      <c r="F793" s="140" t="s">
        <v>22</v>
      </c>
      <c r="G793" s="141">
        <v>223.51</v>
      </c>
      <c r="H793" s="269">
        <v>2581988</v>
      </c>
      <c r="I793" s="171"/>
      <c r="J793" s="15"/>
      <c r="K793" s="20">
        <v>0</v>
      </c>
      <c r="L793" s="31" t="s">
        <v>186</v>
      </c>
      <c r="M793" s="32">
        <v>100</v>
      </c>
      <c r="N793" s="33" t="s">
        <v>565</v>
      </c>
      <c r="O793" s="33">
        <v>454</v>
      </c>
      <c r="P793" s="34"/>
      <c r="Q7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93" s="16" t="s">
        <v>186</v>
      </c>
      <c r="S793" s="32">
        <v>100</v>
      </c>
      <c r="T793" s="267"/>
    </row>
    <row r="794" spans="1:21" ht="28.5" hidden="1" x14ac:dyDescent="0.25">
      <c r="A794" s="1"/>
      <c r="B794" s="89"/>
      <c r="C794" s="155" t="s">
        <v>642</v>
      </c>
      <c r="D794" s="157" t="s">
        <v>643</v>
      </c>
      <c r="E794" s="140"/>
      <c r="F794" s="140" t="s">
        <v>22</v>
      </c>
      <c r="G794" s="141">
        <v>24.73</v>
      </c>
      <c r="H794" s="269">
        <v>285681</v>
      </c>
      <c r="I794" s="171"/>
      <c r="J794" s="115"/>
      <c r="K794" s="20">
        <v>0</v>
      </c>
      <c r="L794" s="16" t="s">
        <v>644</v>
      </c>
      <c r="M794" s="17">
        <v>100</v>
      </c>
      <c r="N794" s="3" t="s">
        <v>565</v>
      </c>
      <c r="O794" s="3">
        <v>454</v>
      </c>
      <c r="P794" s="4"/>
      <c r="Q7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94" s="16" t="s">
        <v>645</v>
      </c>
      <c r="S794" s="17">
        <v>100</v>
      </c>
      <c r="T794" s="267"/>
    </row>
    <row r="795" spans="1:21" hidden="1" x14ac:dyDescent="0.25">
      <c r="A795" s="1"/>
      <c r="B795" s="89">
        <v>4003</v>
      </c>
      <c r="C795" s="155">
        <v>4003</v>
      </c>
      <c r="D795" s="157" t="s">
        <v>646</v>
      </c>
      <c r="E795" s="140"/>
      <c r="F795" s="140" t="s">
        <v>22</v>
      </c>
      <c r="G795" s="141">
        <v>1.91</v>
      </c>
      <c r="H795" s="269">
        <v>22064</v>
      </c>
      <c r="I795" s="171"/>
      <c r="J795" s="115"/>
      <c r="K795" s="20">
        <v>0</v>
      </c>
      <c r="L795" s="16" t="s">
        <v>644</v>
      </c>
      <c r="M795" s="17">
        <v>100</v>
      </c>
      <c r="N795" s="3" t="s">
        <v>565</v>
      </c>
      <c r="O795" s="3">
        <v>503</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95" s="16" t="s">
        <v>644</v>
      </c>
      <c r="S795" s="17">
        <v>100</v>
      </c>
      <c r="T795" s="267"/>
    </row>
    <row r="796" spans="1:21" ht="28.5" x14ac:dyDescent="0.25">
      <c r="A796" s="1"/>
      <c r="B796" s="89"/>
      <c r="C796" s="155" t="s">
        <v>647</v>
      </c>
      <c r="D796" s="157" t="s">
        <v>648</v>
      </c>
      <c r="E796" s="140" t="s">
        <v>22</v>
      </c>
      <c r="F796" s="140" t="s">
        <v>22</v>
      </c>
      <c r="G796" s="141">
        <v>1.0900000000000001</v>
      </c>
      <c r="H796" s="269">
        <v>12592</v>
      </c>
      <c r="I796" s="172"/>
      <c r="J796" s="115"/>
      <c r="K796" s="20">
        <v>0</v>
      </c>
      <c r="L796" s="16"/>
      <c r="M796" s="17"/>
      <c r="N796" s="3"/>
      <c r="O796" s="3"/>
      <c r="P796" s="4"/>
      <c r="Q796" s="108"/>
      <c r="R796" s="2"/>
      <c r="S796" s="3"/>
      <c r="T796" s="267"/>
      <c r="U796" s="255"/>
    </row>
    <row r="797" spans="1:21" ht="14.45" hidden="1" customHeight="1" x14ac:dyDescent="0.25">
      <c r="A797" s="1"/>
      <c r="B797" s="78">
        <v>4004</v>
      </c>
      <c r="C797" s="212">
        <v>4004</v>
      </c>
      <c r="D797" s="372" t="s">
        <v>649</v>
      </c>
      <c r="E797" s="373"/>
      <c r="F797" s="373"/>
      <c r="G797" s="373"/>
      <c r="H797" s="374"/>
      <c r="I797" s="172"/>
      <c r="J797" s="15"/>
      <c r="K797" s="20">
        <v>0</v>
      </c>
      <c r="L797" s="31" t="s">
        <v>449</v>
      </c>
      <c r="M797" s="32" t="s">
        <v>45</v>
      </c>
      <c r="N797" s="33" t="s">
        <v>45</v>
      </c>
      <c r="O797" s="33"/>
      <c r="P797" s="34"/>
      <c r="Q797" s="108"/>
      <c r="R797" s="4"/>
      <c r="S797" s="38"/>
      <c r="T797" s="267"/>
    </row>
    <row r="798" spans="1:21" ht="28.5" hidden="1" customHeight="1" x14ac:dyDescent="0.25">
      <c r="A798" s="64"/>
      <c r="B798" s="116">
        <v>40041</v>
      </c>
      <c r="C798" s="519" t="s">
        <v>650</v>
      </c>
      <c r="D798" s="527" t="s">
        <v>651</v>
      </c>
      <c r="E798" s="161">
        <v>1</v>
      </c>
      <c r="F798" s="201" t="s">
        <v>652</v>
      </c>
      <c r="G798" s="162">
        <v>36.35</v>
      </c>
      <c r="H798" s="269">
        <v>419915</v>
      </c>
      <c r="I798" s="175"/>
      <c r="J798" s="15"/>
      <c r="K798" s="20">
        <v>0</v>
      </c>
      <c r="L798" s="31" t="s">
        <v>449</v>
      </c>
      <c r="M798" s="32">
        <v>100</v>
      </c>
      <c r="N798" s="33" t="s">
        <v>565</v>
      </c>
      <c r="O798" s="33">
        <v>1705</v>
      </c>
      <c r="P798" s="34"/>
      <c r="Q7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98" s="16" t="s">
        <v>449</v>
      </c>
      <c r="S798" s="32">
        <v>100</v>
      </c>
      <c r="T798" s="267"/>
    </row>
    <row r="799" spans="1:21" ht="29.25" hidden="1" customHeight="1" x14ac:dyDescent="0.25">
      <c r="A799" s="117" t="s">
        <v>653</v>
      </c>
      <c r="B799" s="116"/>
      <c r="C799" s="523"/>
      <c r="D799" s="528"/>
      <c r="E799" s="140">
        <v>2</v>
      </c>
      <c r="F799" s="202" t="s">
        <v>654</v>
      </c>
      <c r="G799" s="141">
        <v>108.7</v>
      </c>
      <c r="H799" s="269">
        <v>1255702</v>
      </c>
      <c r="I799" s="184">
        <f>+G799-G798</f>
        <v>72.349999999999994</v>
      </c>
      <c r="J799" s="187"/>
      <c r="K799" s="20">
        <v>0</v>
      </c>
      <c r="L799" s="31" t="s">
        <v>449</v>
      </c>
      <c r="M799" s="32">
        <v>100</v>
      </c>
      <c r="N799" s="33" t="s">
        <v>565</v>
      </c>
      <c r="O799" s="33"/>
      <c r="P799" s="34"/>
      <c r="Q799" s="108"/>
      <c r="R799" s="4"/>
      <c r="S799" s="38"/>
      <c r="T799" s="267"/>
    </row>
    <row r="800" spans="1:21" ht="27" hidden="1" customHeight="1" thickBot="1" x14ac:dyDescent="0.3">
      <c r="A800" s="118" t="s">
        <v>655</v>
      </c>
      <c r="B800" s="116"/>
      <c r="C800" s="520"/>
      <c r="D800" s="529"/>
      <c r="E800" s="163">
        <v>3</v>
      </c>
      <c r="F800" s="203" t="s">
        <v>656</v>
      </c>
      <c r="G800" s="164">
        <v>161.41999999999999</v>
      </c>
      <c r="H800" s="269">
        <v>1864724</v>
      </c>
      <c r="I800" s="185">
        <f>+G800-G798</f>
        <v>125.07</v>
      </c>
      <c r="J800" s="187"/>
      <c r="K800" s="20">
        <v>0</v>
      </c>
      <c r="L800" s="31" t="s">
        <v>449</v>
      </c>
      <c r="M800" s="32">
        <v>100</v>
      </c>
      <c r="N800" s="33" t="s">
        <v>565</v>
      </c>
      <c r="O800" s="33"/>
      <c r="P800" s="34"/>
      <c r="Q800" s="108"/>
      <c r="R800" s="4"/>
      <c r="S800" s="38"/>
      <c r="T800" s="267"/>
    </row>
    <row r="801" spans="1:20" ht="14.45" hidden="1" customHeight="1" x14ac:dyDescent="0.25">
      <c r="A801" s="1"/>
      <c r="B801" s="78">
        <v>4006</v>
      </c>
      <c r="C801" s="213">
        <v>4006</v>
      </c>
      <c r="D801" s="381" t="s">
        <v>657</v>
      </c>
      <c r="E801" s="459"/>
      <c r="F801" s="459"/>
      <c r="G801" s="459"/>
      <c r="H801" s="382"/>
      <c r="I801" s="178"/>
      <c r="J801" s="30"/>
      <c r="K801" s="20">
        <v>0</v>
      </c>
      <c r="L801" s="31"/>
      <c r="M801" s="32" t="s">
        <v>45</v>
      </c>
      <c r="N801" s="33" t="s">
        <v>45</v>
      </c>
      <c r="O801" s="33"/>
      <c r="P801" s="34"/>
      <c r="Q8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801" s="4"/>
      <c r="S801" s="38"/>
      <c r="T801" s="267"/>
    </row>
    <row r="802" spans="1:20" ht="37.5" hidden="1" customHeight="1" x14ac:dyDescent="0.25">
      <c r="A802" s="29"/>
      <c r="B802" s="85">
        <v>40061</v>
      </c>
      <c r="C802" s="559" t="s">
        <v>658</v>
      </c>
      <c r="D802" s="587" t="s">
        <v>659</v>
      </c>
      <c r="E802" s="280">
        <v>1</v>
      </c>
      <c r="F802" s="280" t="s">
        <v>660</v>
      </c>
      <c r="G802" s="282">
        <v>2648.21</v>
      </c>
      <c r="H802" s="269">
        <v>30592122</v>
      </c>
      <c r="I802" s="283"/>
      <c r="J802" s="115"/>
      <c r="K802" s="273">
        <v>0</v>
      </c>
      <c r="L802" s="16" t="s">
        <v>23</v>
      </c>
      <c r="M802" s="17">
        <v>100</v>
      </c>
      <c r="N802" s="3" t="s">
        <v>565</v>
      </c>
      <c r="O802" s="3">
        <v>243</v>
      </c>
      <c r="P802" s="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802" s="16" t="s">
        <v>23</v>
      </c>
      <c r="S802" s="17">
        <v>100</v>
      </c>
      <c r="T802" s="267"/>
    </row>
    <row r="803" spans="1:20" ht="37.5" hidden="1" customHeight="1" x14ac:dyDescent="0.25">
      <c r="A803" s="18" t="s">
        <v>661</v>
      </c>
      <c r="B803" s="85"/>
      <c r="C803" s="560"/>
      <c r="D803" s="588"/>
      <c r="E803" s="19">
        <v>2</v>
      </c>
      <c r="F803" s="19" t="s">
        <v>662</v>
      </c>
      <c r="G803" s="14">
        <v>4851.51</v>
      </c>
      <c r="H803" s="269">
        <v>56044644</v>
      </c>
      <c r="I803" s="285">
        <f>+G803-G802</f>
        <v>2203.3000000000002</v>
      </c>
      <c r="J803" s="302"/>
      <c r="K803" s="273">
        <v>0</v>
      </c>
      <c r="L803" s="16" t="s">
        <v>23</v>
      </c>
      <c r="M803" s="17">
        <v>100</v>
      </c>
      <c r="N803" s="3" t="s">
        <v>565</v>
      </c>
      <c r="O803" s="3"/>
      <c r="P803" s="4"/>
      <c r="Q803" s="108"/>
      <c r="R803" s="4"/>
      <c r="S803" s="2"/>
      <c r="T803" s="267"/>
    </row>
    <row r="804" spans="1:20" ht="37.5" hidden="1" customHeight="1" x14ac:dyDescent="0.25">
      <c r="A804" s="18" t="s">
        <v>663</v>
      </c>
      <c r="B804" s="85"/>
      <c r="C804" s="560"/>
      <c r="D804" s="588"/>
      <c r="E804" s="19">
        <v>3</v>
      </c>
      <c r="F804" s="19" t="s">
        <v>664</v>
      </c>
      <c r="G804" s="14">
        <v>7472.32</v>
      </c>
      <c r="H804" s="269">
        <v>86320241</v>
      </c>
      <c r="I804" s="285">
        <f>+G804-G802</f>
        <v>4824.1099999999997</v>
      </c>
      <c r="J804" s="302"/>
      <c r="K804" s="273">
        <v>0</v>
      </c>
      <c r="L804" s="16" t="s">
        <v>23</v>
      </c>
      <c r="M804" s="17">
        <v>100</v>
      </c>
      <c r="N804" s="3" t="s">
        <v>565</v>
      </c>
      <c r="O804" s="3"/>
      <c r="P804" s="4"/>
      <c r="Q804" s="108"/>
      <c r="R804" s="4"/>
      <c r="S804" s="2"/>
      <c r="T804" s="267"/>
    </row>
    <row r="805" spans="1:20" ht="37.5" hidden="1" customHeight="1" thickBot="1" x14ac:dyDescent="0.3">
      <c r="A805" s="18" t="s">
        <v>665</v>
      </c>
      <c r="B805" s="85"/>
      <c r="C805" s="561"/>
      <c r="D805" s="589"/>
      <c r="E805" s="287">
        <v>4</v>
      </c>
      <c r="F805" s="287" t="s">
        <v>666</v>
      </c>
      <c r="G805" s="289">
        <v>12819.92</v>
      </c>
      <c r="H805" s="269">
        <v>148095716</v>
      </c>
      <c r="I805" s="290">
        <f>+G805-G802</f>
        <v>10171.709999999999</v>
      </c>
      <c r="J805" s="302"/>
      <c r="K805" s="273">
        <v>0</v>
      </c>
      <c r="L805" s="16" t="s">
        <v>23</v>
      </c>
      <c r="M805" s="17">
        <v>100</v>
      </c>
      <c r="N805" s="3" t="s">
        <v>565</v>
      </c>
      <c r="O805" s="3"/>
      <c r="P805" s="4"/>
      <c r="Q805" s="108"/>
      <c r="R805" s="4"/>
      <c r="S805" s="2"/>
      <c r="T805" s="267"/>
    </row>
    <row r="806" spans="1:20" ht="36.75" hidden="1" customHeight="1" x14ac:dyDescent="0.25">
      <c r="A806" s="29"/>
      <c r="B806" s="78">
        <v>40065</v>
      </c>
      <c r="C806" s="559" t="s">
        <v>667</v>
      </c>
      <c r="D806" s="587" t="s">
        <v>668</v>
      </c>
      <c r="E806" s="280">
        <v>1</v>
      </c>
      <c r="F806" s="280" t="s">
        <v>660</v>
      </c>
      <c r="G806" s="282">
        <v>2648.21</v>
      </c>
      <c r="H806" s="269">
        <v>30592122</v>
      </c>
      <c r="I806" s="283"/>
      <c r="J806" s="115"/>
      <c r="K806" s="273">
        <v>0</v>
      </c>
      <c r="L806" s="16" t="s">
        <v>23</v>
      </c>
      <c r="M806" s="17">
        <v>100</v>
      </c>
      <c r="N806" s="3" t="s">
        <v>565</v>
      </c>
      <c r="O806" s="3">
        <v>243</v>
      </c>
      <c r="P806" s="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806" s="16" t="s">
        <v>23</v>
      </c>
      <c r="S806" s="17">
        <v>100</v>
      </c>
      <c r="T806" s="267"/>
    </row>
    <row r="807" spans="1:20" ht="31.15" hidden="1" customHeight="1" x14ac:dyDescent="0.25">
      <c r="A807" s="18" t="s">
        <v>669</v>
      </c>
      <c r="B807" s="78"/>
      <c r="C807" s="560"/>
      <c r="D807" s="588"/>
      <c r="E807" s="19">
        <v>2</v>
      </c>
      <c r="F807" s="19" t="s">
        <v>662</v>
      </c>
      <c r="G807" s="14">
        <v>4851.51</v>
      </c>
      <c r="H807" s="269">
        <v>56044644</v>
      </c>
      <c r="I807" s="285">
        <f>+G807-G806</f>
        <v>2203.3000000000002</v>
      </c>
      <c r="J807" s="302"/>
      <c r="K807" s="273">
        <v>0</v>
      </c>
      <c r="L807" s="16" t="s">
        <v>23</v>
      </c>
      <c r="M807" s="17">
        <v>100</v>
      </c>
      <c r="N807" s="3" t="s">
        <v>565</v>
      </c>
      <c r="O807" s="3"/>
      <c r="P807" s="4"/>
      <c r="Q807" s="108"/>
      <c r="R807" s="4"/>
      <c r="S807" s="2"/>
      <c r="T807" s="267"/>
    </row>
    <row r="808" spans="1:20" ht="33" hidden="1" customHeight="1" x14ac:dyDescent="0.25">
      <c r="A808" s="18" t="s">
        <v>670</v>
      </c>
      <c r="B808" s="78"/>
      <c r="C808" s="560"/>
      <c r="D808" s="588"/>
      <c r="E808" s="19">
        <v>3</v>
      </c>
      <c r="F808" s="19" t="s">
        <v>664</v>
      </c>
      <c r="G808" s="14">
        <v>7472.32</v>
      </c>
      <c r="H808" s="269">
        <v>86320241</v>
      </c>
      <c r="I808" s="285">
        <f>+G808-G806</f>
        <v>4824.1099999999997</v>
      </c>
      <c r="J808" s="302"/>
      <c r="K808" s="273">
        <v>0</v>
      </c>
      <c r="L808" s="16" t="s">
        <v>23</v>
      </c>
      <c r="M808" s="17">
        <v>100</v>
      </c>
      <c r="N808" s="3" t="s">
        <v>565</v>
      </c>
      <c r="O808" s="3"/>
      <c r="P808" s="4"/>
      <c r="Q808" s="108"/>
      <c r="R808" s="4"/>
      <c r="S808" s="2"/>
      <c r="T808" s="267"/>
    </row>
    <row r="809" spans="1:20" ht="24.6" hidden="1" customHeight="1" thickBot="1" x14ac:dyDescent="0.3">
      <c r="A809" s="18" t="s">
        <v>671</v>
      </c>
      <c r="B809" s="78"/>
      <c r="C809" s="561"/>
      <c r="D809" s="589"/>
      <c r="E809" s="287">
        <v>4</v>
      </c>
      <c r="F809" s="287" t="s">
        <v>666</v>
      </c>
      <c r="G809" s="289">
        <v>12819.92</v>
      </c>
      <c r="H809" s="269">
        <v>148095716</v>
      </c>
      <c r="I809" s="290">
        <f>+G809-G806</f>
        <v>10171.709999999999</v>
      </c>
      <c r="J809" s="302"/>
      <c r="K809" s="273">
        <v>0</v>
      </c>
      <c r="L809" s="16" t="s">
        <v>23</v>
      </c>
      <c r="M809" s="17">
        <v>100</v>
      </c>
      <c r="N809" s="3" t="s">
        <v>565</v>
      </c>
      <c r="O809" s="3"/>
      <c r="P809" s="4"/>
      <c r="Q809" s="108"/>
      <c r="R809" s="4"/>
      <c r="S809" s="2"/>
      <c r="T809" s="267"/>
    </row>
    <row r="810" spans="1:20" ht="36.75" hidden="1" customHeight="1" x14ac:dyDescent="0.25">
      <c r="A810" s="29"/>
      <c r="B810" s="78">
        <v>40069</v>
      </c>
      <c r="C810" s="559" t="s">
        <v>672</v>
      </c>
      <c r="D810" s="590" t="s">
        <v>673</v>
      </c>
      <c r="E810" s="280">
        <v>1</v>
      </c>
      <c r="F810" s="280" t="s">
        <v>660</v>
      </c>
      <c r="G810" s="282">
        <v>3289.31</v>
      </c>
      <c r="H810" s="269">
        <v>37998109</v>
      </c>
      <c r="I810" s="283"/>
      <c r="J810" s="115"/>
      <c r="K810" s="273">
        <v>0</v>
      </c>
      <c r="L810" s="16" t="s">
        <v>23</v>
      </c>
      <c r="M810" s="17">
        <v>100</v>
      </c>
      <c r="N810" s="3" t="s">
        <v>565</v>
      </c>
      <c r="O810" s="3">
        <v>243</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810" s="16" t="s">
        <v>23</v>
      </c>
      <c r="S810" s="17">
        <v>100</v>
      </c>
      <c r="T810" s="267"/>
    </row>
    <row r="811" spans="1:20" ht="36.75" hidden="1" customHeight="1" x14ac:dyDescent="0.25">
      <c r="A811" s="18" t="s">
        <v>674</v>
      </c>
      <c r="B811" s="78"/>
      <c r="C811" s="560"/>
      <c r="D811" s="588"/>
      <c r="E811" s="19">
        <v>2</v>
      </c>
      <c r="F811" s="19" t="s">
        <v>662</v>
      </c>
      <c r="G811" s="14">
        <v>6042.61</v>
      </c>
      <c r="H811" s="269">
        <v>69804231</v>
      </c>
      <c r="I811" s="285">
        <f>+G811-G810</f>
        <v>2753.2999999999997</v>
      </c>
      <c r="J811" s="302"/>
      <c r="K811" s="273">
        <v>0</v>
      </c>
      <c r="L811" s="16" t="s">
        <v>23</v>
      </c>
      <c r="M811" s="17">
        <v>100</v>
      </c>
      <c r="N811" s="3" t="s">
        <v>565</v>
      </c>
      <c r="O811" s="3"/>
      <c r="P811" s="4"/>
      <c r="Q811" s="108"/>
      <c r="R811" s="4"/>
      <c r="S811" s="2"/>
      <c r="T811" s="267"/>
    </row>
    <row r="812" spans="1:20" ht="36.75" hidden="1" customHeight="1" x14ac:dyDescent="0.25">
      <c r="A812" s="18" t="s">
        <v>675</v>
      </c>
      <c r="B812" s="78"/>
      <c r="C812" s="560"/>
      <c r="D812" s="588"/>
      <c r="E812" s="19">
        <v>3</v>
      </c>
      <c r="F812" s="19" t="s">
        <v>664</v>
      </c>
      <c r="G812" s="14">
        <v>9318.64</v>
      </c>
      <c r="H812" s="269">
        <v>107648929</v>
      </c>
      <c r="I812" s="285">
        <f>+G812-G810</f>
        <v>6029.33</v>
      </c>
      <c r="J812" s="302"/>
      <c r="K812" s="273">
        <v>0</v>
      </c>
      <c r="L812" s="16" t="s">
        <v>23</v>
      </c>
      <c r="M812" s="17">
        <v>100</v>
      </c>
      <c r="N812" s="3" t="s">
        <v>565</v>
      </c>
      <c r="O812" s="3"/>
      <c r="P812" s="4"/>
      <c r="Q812" s="108"/>
      <c r="R812" s="4"/>
      <c r="S812" s="2"/>
      <c r="T812" s="267"/>
    </row>
    <row r="813" spans="1:20" ht="26.45" hidden="1" customHeight="1" thickBot="1" x14ac:dyDescent="0.3">
      <c r="A813" s="18" t="s">
        <v>676</v>
      </c>
      <c r="B813" s="78"/>
      <c r="C813" s="561"/>
      <c r="D813" s="589"/>
      <c r="E813" s="287">
        <v>4</v>
      </c>
      <c r="F813" s="287" t="s">
        <v>666</v>
      </c>
      <c r="G813" s="289">
        <v>16003.15</v>
      </c>
      <c r="H813" s="269">
        <v>184868389</v>
      </c>
      <c r="I813" s="290">
        <f>+G813-G810</f>
        <v>12713.84</v>
      </c>
      <c r="J813" s="302"/>
      <c r="K813" s="273">
        <v>0</v>
      </c>
      <c r="L813" s="16" t="s">
        <v>23</v>
      </c>
      <c r="M813" s="17">
        <v>100</v>
      </c>
      <c r="N813" s="3" t="s">
        <v>565</v>
      </c>
      <c r="O813" s="3"/>
      <c r="P813" s="4"/>
      <c r="Q813" s="108"/>
      <c r="R813" s="4"/>
      <c r="S813" s="2"/>
      <c r="T813" s="267"/>
    </row>
    <row r="814" spans="1:20" ht="33.75" hidden="1" customHeight="1" x14ac:dyDescent="0.25">
      <c r="A814" s="29"/>
      <c r="B814" s="78">
        <v>400613</v>
      </c>
      <c r="C814" s="559" t="s">
        <v>677</v>
      </c>
      <c r="D814" s="587" t="s">
        <v>678</v>
      </c>
      <c r="E814" s="280">
        <v>1</v>
      </c>
      <c r="F814" s="280" t="s">
        <v>660</v>
      </c>
      <c r="G814" s="282">
        <v>1422.75</v>
      </c>
      <c r="H814" s="269">
        <v>16435608</v>
      </c>
      <c r="I814" s="283"/>
      <c r="J814" s="115"/>
      <c r="K814" s="273">
        <v>0</v>
      </c>
      <c r="L814" s="16" t="s">
        <v>23</v>
      </c>
      <c r="M814" s="17">
        <v>100</v>
      </c>
      <c r="N814" s="3" t="s">
        <v>565</v>
      </c>
      <c r="O814" s="3">
        <v>243</v>
      </c>
      <c r="P814" s="4"/>
      <c r="Q8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814" s="16" t="s">
        <v>23</v>
      </c>
      <c r="S814" s="17">
        <v>100</v>
      </c>
      <c r="T814" s="267"/>
    </row>
    <row r="815" spans="1:20" ht="28.5" hidden="1" customHeight="1" x14ac:dyDescent="0.25">
      <c r="A815" s="18" t="s">
        <v>679</v>
      </c>
      <c r="B815" s="78"/>
      <c r="C815" s="560"/>
      <c r="D815" s="588"/>
      <c r="E815" s="19">
        <v>2</v>
      </c>
      <c r="F815" s="19" t="s">
        <v>662</v>
      </c>
      <c r="G815" s="14">
        <v>2788.76</v>
      </c>
      <c r="H815" s="269">
        <v>32215756</v>
      </c>
      <c r="I815" s="285">
        <f>+G815-G814</f>
        <v>1366.0100000000002</v>
      </c>
      <c r="J815" s="302"/>
      <c r="K815" s="273">
        <v>0</v>
      </c>
      <c r="L815" s="16" t="s">
        <v>23</v>
      </c>
      <c r="M815" s="17">
        <v>100</v>
      </c>
      <c r="N815" s="3" t="s">
        <v>565</v>
      </c>
      <c r="O815" s="3"/>
      <c r="P815" s="4"/>
      <c r="Q815" s="108"/>
      <c r="R815" s="4"/>
      <c r="S815" s="2"/>
      <c r="T815" s="267"/>
    </row>
    <row r="816" spans="1:20" ht="24" hidden="1" customHeight="1" x14ac:dyDescent="0.25">
      <c r="A816" s="18" t="s">
        <v>680</v>
      </c>
      <c r="B816" s="78"/>
      <c r="C816" s="560"/>
      <c r="D816" s="588"/>
      <c r="E816" s="19">
        <v>3</v>
      </c>
      <c r="F816" s="19" t="s">
        <v>664</v>
      </c>
      <c r="G816" s="14">
        <v>4523.41</v>
      </c>
      <c r="H816" s="269">
        <v>52254432</v>
      </c>
      <c r="I816" s="285">
        <f>+G816-G814</f>
        <v>3100.66</v>
      </c>
      <c r="J816" s="302"/>
      <c r="K816" s="273">
        <v>0</v>
      </c>
      <c r="L816" s="16" t="s">
        <v>23</v>
      </c>
      <c r="M816" s="17">
        <v>100</v>
      </c>
      <c r="N816" s="3" t="s">
        <v>565</v>
      </c>
      <c r="O816" s="3"/>
      <c r="P816" s="4"/>
      <c r="Q816" s="108"/>
      <c r="R816" s="4"/>
      <c r="S816" s="2"/>
      <c r="T816" s="267"/>
    </row>
    <row r="817" spans="1:20" ht="31.5" hidden="1" customHeight="1" thickBot="1" x14ac:dyDescent="0.3">
      <c r="A817" s="18" t="s">
        <v>681</v>
      </c>
      <c r="B817" s="78"/>
      <c r="C817" s="561"/>
      <c r="D817" s="589"/>
      <c r="E817" s="287">
        <v>4</v>
      </c>
      <c r="F817" s="287" t="s">
        <v>666</v>
      </c>
      <c r="G817" s="289">
        <v>8216.56</v>
      </c>
      <c r="H817" s="269">
        <v>94917701</v>
      </c>
      <c r="I817" s="290">
        <f>+G817-G814</f>
        <v>6793.8099999999995</v>
      </c>
      <c r="J817" s="302"/>
      <c r="K817" s="273">
        <v>0</v>
      </c>
      <c r="L817" s="16" t="s">
        <v>23</v>
      </c>
      <c r="M817" s="17">
        <v>100</v>
      </c>
      <c r="N817" s="3" t="s">
        <v>565</v>
      </c>
      <c r="O817" s="3"/>
      <c r="P817" s="4"/>
      <c r="Q817" s="108"/>
      <c r="R817" s="4"/>
      <c r="S817" s="2"/>
      <c r="T817" s="267"/>
    </row>
    <row r="818" spans="1:20" hidden="1" x14ac:dyDescent="0.25">
      <c r="A818" s="1"/>
      <c r="B818" s="78">
        <v>4007</v>
      </c>
      <c r="C818" s="299">
        <v>4007</v>
      </c>
      <c r="D818" s="300" t="s">
        <v>682</v>
      </c>
      <c r="E818" s="291"/>
      <c r="F818" s="291" t="s">
        <v>22</v>
      </c>
      <c r="G818" s="293">
        <v>53.06</v>
      </c>
      <c r="H818" s="269">
        <v>612949</v>
      </c>
      <c r="I818" s="223"/>
      <c r="J818" s="115"/>
      <c r="K818" s="273">
        <v>0</v>
      </c>
      <c r="L818" s="16" t="s">
        <v>23</v>
      </c>
      <c r="M818" s="17">
        <v>100</v>
      </c>
      <c r="N818" s="3" t="s">
        <v>565</v>
      </c>
      <c r="O818" s="3">
        <v>245</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818" s="16" t="s">
        <v>23</v>
      </c>
      <c r="S818" s="17">
        <v>100</v>
      </c>
      <c r="T818" s="267"/>
    </row>
    <row r="819" spans="1:20" ht="156.75" hidden="1" x14ac:dyDescent="0.25">
      <c r="A819" s="1"/>
      <c r="B819" s="78">
        <v>4008</v>
      </c>
      <c r="C819" s="18">
        <v>4008</v>
      </c>
      <c r="D819" s="84" t="s">
        <v>683</v>
      </c>
      <c r="E819" s="19"/>
      <c r="F819" s="19" t="s">
        <v>22</v>
      </c>
      <c r="G819" s="14">
        <v>49.54</v>
      </c>
      <c r="H819" s="269">
        <v>572286</v>
      </c>
      <c r="I819" s="224"/>
      <c r="J819" s="115"/>
      <c r="K819" s="273">
        <v>0</v>
      </c>
      <c r="L819" s="16" t="s">
        <v>180</v>
      </c>
      <c r="M819" s="17">
        <v>100</v>
      </c>
      <c r="N819" s="3" t="s">
        <v>565</v>
      </c>
      <c r="O819" s="3">
        <v>217</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19" s="16" t="s">
        <v>180</v>
      </c>
      <c r="S819" s="17">
        <v>100</v>
      </c>
      <c r="T819" s="267"/>
    </row>
    <row r="820" spans="1:20" ht="28.5" hidden="1" x14ac:dyDescent="0.25">
      <c r="A820" s="1"/>
      <c r="B820" s="78">
        <v>4009</v>
      </c>
      <c r="C820" s="18">
        <v>4009</v>
      </c>
      <c r="D820" s="84" t="s">
        <v>684</v>
      </c>
      <c r="E820" s="19"/>
      <c r="F820" s="19" t="s">
        <v>22</v>
      </c>
      <c r="G820" s="14">
        <v>2014.32</v>
      </c>
      <c r="H820" s="269">
        <v>23269425</v>
      </c>
      <c r="I820" s="224"/>
      <c r="J820" s="115"/>
      <c r="K820" s="273">
        <v>0</v>
      </c>
      <c r="L820" s="16" t="s">
        <v>180</v>
      </c>
      <c r="M820" s="17">
        <v>100</v>
      </c>
      <c r="N820" s="3" t="s">
        <v>565</v>
      </c>
      <c r="O820" s="3">
        <v>243</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20" s="16" t="s">
        <v>180</v>
      </c>
      <c r="S820" s="17">
        <v>100</v>
      </c>
      <c r="T820" s="267"/>
    </row>
    <row r="821" spans="1:20" ht="57" hidden="1" x14ac:dyDescent="0.25">
      <c r="A821" s="1"/>
      <c r="B821" s="78">
        <v>40101</v>
      </c>
      <c r="C821" s="18" t="s">
        <v>685</v>
      </c>
      <c r="D821" s="84" t="s">
        <v>686</v>
      </c>
      <c r="E821" s="19"/>
      <c r="F821" s="19" t="s">
        <v>22</v>
      </c>
      <c r="G821" s="14">
        <v>1892.59</v>
      </c>
      <c r="H821" s="269">
        <v>21863200</v>
      </c>
      <c r="I821" s="224"/>
      <c r="J821" s="115"/>
      <c r="K821" s="273">
        <v>0</v>
      </c>
      <c r="L821" s="16" t="s">
        <v>23</v>
      </c>
      <c r="M821" s="17">
        <v>100</v>
      </c>
      <c r="N821" s="3" t="s">
        <v>565</v>
      </c>
      <c r="O821" s="22" t="s">
        <v>687</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21" s="16" t="s">
        <v>23</v>
      </c>
      <c r="S821" s="17">
        <v>100</v>
      </c>
      <c r="T821" s="267"/>
    </row>
    <row r="822" spans="1:20" ht="28.5" hidden="1" x14ac:dyDescent="0.25">
      <c r="A822" s="1"/>
      <c r="B822" s="78">
        <v>40102</v>
      </c>
      <c r="C822" s="274" t="s">
        <v>688</v>
      </c>
      <c r="D822" s="275" t="s">
        <v>689</v>
      </c>
      <c r="E822" s="276"/>
      <c r="F822" s="276" t="s">
        <v>22</v>
      </c>
      <c r="G822" s="277">
        <v>1676.59</v>
      </c>
      <c r="H822" s="269">
        <v>19367968</v>
      </c>
      <c r="I822" s="303"/>
      <c r="J822" s="115"/>
      <c r="K822" s="273">
        <v>0</v>
      </c>
      <c r="L822" s="16" t="s">
        <v>23</v>
      </c>
      <c r="M822" s="17">
        <v>100</v>
      </c>
      <c r="N822" s="3" t="s">
        <v>565</v>
      </c>
      <c r="O822" s="3">
        <v>243</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22" s="16" t="s">
        <v>23</v>
      </c>
      <c r="S822" s="17">
        <v>100</v>
      </c>
      <c r="T822" s="267"/>
    </row>
    <row r="823" spans="1:20" ht="41.25" hidden="1" customHeight="1" x14ac:dyDescent="0.25">
      <c r="A823" s="29"/>
      <c r="B823" s="78">
        <v>4011</v>
      </c>
      <c r="C823" s="559">
        <v>4011</v>
      </c>
      <c r="D823" s="587" t="s">
        <v>690</v>
      </c>
      <c r="E823" s="280">
        <v>1</v>
      </c>
      <c r="F823" s="280" t="s">
        <v>662</v>
      </c>
      <c r="G823" s="282">
        <v>5196.66</v>
      </c>
      <c r="H823" s="269">
        <v>60031816</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23" s="16" t="s">
        <v>23</v>
      </c>
      <c r="S823" s="17">
        <v>100</v>
      </c>
      <c r="T823" s="267"/>
    </row>
    <row r="824" spans="1:20" ht="39.75" hidden="1" customHeight="1" x14ac:dyDescent="0.25">
      <c r="A824" s="18">
        <v>4012</v>
      </c>
      <c r="B824" s="78"/>
      <c r="C824" s="560"/>
      <c r="D824" s="588"/>
      <c r="E824" s="19">
        <v>2</v>
      </c>
      <c r="F824" s="19" t="s">
        <v>664</v>
      </c>
      <c r="G824" s="14">
        <v>9551.39</v>
      </c>
      <c r="H824" s="269">
        <v>110337657</v>
      </c>
      <c r="I824" s="285">
        <f>+G824-G823</f>
        <v>4354.7299999999996</v>
      </c>
      <c r="J824" s="115"/>
      <c r="K824" s="273">
        <v>0</v>
      </c>
      <c r="L824" s="16" t="s">
        <v>23</v>
      </c>
      <c r="M824" s="17">
        <v>100</v>
      </c>
      <c r="N824" s="3" t="s">
        <v>565</v>
      </c>
      <c r="O824" s="3"/>
      <c r="P824" s="4"/>
      <c r="Q824" s="108"/>
      <c r="R824" s="4"/>
      <c r="S824" s="2"/>
      <c r="T824" s="267"/>
    </row>
    <row r="825" spans="1:20" ht="36" hidden="1" customHeight="1" thickBot="1" x14ac:dyDescent="0.3">
      <c r="A825" s="18">
        <v>4013</v>
      </c>
      <c r="B825" s="78"/>
      <c r="C825" s="561"/>
      <c r="D825" s="589"/>
      <c r="E825" s="287">
        <v>3</v>
      </c>
      <c r="F825" s="287" t="s">
        <v>666</v>
      </c>
      <c r="G825" s="289">
        <v>14228.04</v>
      </c>
      <c r="H825" s="269">
        <v>164362318</v>
      </c>
      <c r="I825" s="290">
        <f>+G825-G823</f>
        <v>9031.380000000001</v>
      </c>
      <c r="J825" s="115"/>
      <c r="K825" s="273">
        <v>0</v>
      </c>
      <c r="L825" s="16" t="s">
        <v>23</v>
      </c>
      <c r="M825" s="17">
        <v>100</v>
      </c>
      <c r="N825" s="3" t="s">
        <v>565</v>
      </c>
      <c r="O825" s="3"/>
      <c r="P825" s="4"/>
      <c r="Q825" s="108"/>
      <c r="R825" s="4"/>
      <c r="S825" s="2"/>
      <c r="T825" s="267"/>
    </row>
    <row r="826" spans="1:20" ht="28.5" hidden="1" x14ac:dyDescent="0.25">
      <c r="A826" s="1"/>
      <c r="B826" s="78">
        <v>4017</v>
      </c>
      <c r="C826" s="299">
        <v>4017</v>
      </c>
      <c r="D826" s="300" t="s">
        <v>691</v>
      </c>
      <c r="E826" s="291"/>
      <c r="F826" s="291" t="s">
        <v>22</v>
      </c>
      <c r="G826" s="293">
        <v>1206.32</v>
      </c>
      <c r="H826" s="269">
        <v>13935409</v>
      </c>
      <c r="I826" s="223"/>
      <c r="J826" s="115"/>
      <c r="K826" s="273">
        <v>0</v>
      </c>
      <c r="L826" s="16" t="s">
        <v>23</v>
      </c>
      <c r="M826" s="17">
        <v>100</v>
      </c>
      <c r="N826" s="3" t="s">
        <v>565</v>
      </c>
      <c r="O826" s="3">
        <v>5254</v>
      </c>
      <c r="P826" s="4"/>
      <c r="Q8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26" s="16" t="s">
        <v>23</v>
      </c>
      <c r="S826" s="17">
        <v>100</v>
      </c>
      <c r="T826" s="267"/>
    </row>
    <row r="827" spans="1:20" s="222" customFormat="1" ht="57" hidden="1" x14ac:dyDescent="0.25">
      <c r="A827" s="229"/>
      <c r="B827" s="236">
        <v>4018</v>
      </c>
      <c r="C827" s="155">
        <v>4018</v>
      </c>
      <c r="D827" s="157" t="s">
        <v>692</v>
      </c>
      <c r="E827" s="140"/>
      <c r="F827" s="140" t="s">
        <v>22</v>
      </c>
      <c r="G827" s="141">
        <v>302.44</v>
      </c>
      <c r="H827" s="269">
        <v>3493787</v>
      </c>
      <c r="I827" s="171"/>
      <c r="J827" s="15"/>
      <c r="K827" s="20">
        <v>0</v>
      </c>
      <c r="L827" s="31" t="s">
        <v>180</v>
      </c>
      <c r="M827" s="32">
        <v>100</v>
      </c>
      <c r="N827" s="33" t="s">
        <v>565</v>
      </c>
      <c r="O827" s="33">
        <v>5258</v>
      </c>
      <c r="P827" s="34"/>
      <c r="Q8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27" s="31" t="s">
        <v>180</v>
      </c>
      <c r="S827" s="32">
        <v>100</v>
      </c>
      <c r="T827" s="267"/>
    </row>
    <row r="828" spans="1:20" ht="28.5" hidden="1" x14ac:dyDescent="0.25">
      <c r="A828" s="1"/>
      <c r="B828" s="78">
        <v>40181</v>
      </c>
      <c r="C828" s="155" t="s">
        <v>693</v>
      </c>
      <c r="D828" s="157" t="s">
        <v>694</v>
      </c>
      <c r="E828" s="140"/>
      <c r="F828" s="140" t="s">
        <v>22</v>
      </c>
      <c r="G828" s="141">
        <v>186.7</v>
      </c>
      <c r="H828" s="269">
        <v>2156758</v>
      </c>
      <c r="I828" s="171"/>
      <c r="J828" s="15"/>
      <c r="K828" s="20">
        <v>0</v>
      </c>
      <c r="L828" s="31" t="s">
        <v>318</v>
      </c>
      <c r="M828" s="32">
        <v>100</v>
      </c>
      <c r="N828" s="33" t="s">
        <v>565</v>
      </c>
      <c r="O828" s="33">
        <v>1746</v>
      </c>
      <c r="P828" s="34"/>
      <c r="Q8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28" s="16" t="s">
        <v>318</v>
      </c>
      <c r="S828" s="32">
        <v>100</v>
      </c>
      <c r="T828" s="267"/>
    </row>
    <row r="829" spans="1:20" s="222" customFormat="1" ht="28.5" hidden="1" x14ac:dyDescent="0.25">
      <c r="A829" s="229"/>
      <c r="B829" s="236">
        <v>40183</v>
      </c>
      <c r="C829" s="155" t="s">
        <v>695</v>
      </c>
      <c r="D829" s="157" t="s">
        <v>696</v>
      </c>
      <c r="E829" s="140"/>
      <c r="F829" s="140" t="s">
        <v>22</v>
      </c>
      <c r="G829" s="141">
        <v>521.63</v>
      </c>
      <c r="H829" s="269">
        <v>6025870</v>
      </c>
      <c r="I829" s="171"/>
      <c r="J829" s="15"/>
      <c r="K829" s="20">
        <v>0</v>
      </c>
      <c r="L829" s="31" t="s">
        <v>318</v>
      </c>
      <c r="M829" s="32">
        <v>100</v>
      </c>
      <c r="N829" s="33" t="s">
        <v>565</v>
      </c>
      <c r="O829" s="33">
        <v>1746</v>
      </c>
      <c r="P829" s="34"/>
      <c r="Q8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29" s="31" t="s">
        <v>318</v>
      </c>
      <c r="S829" s="32">
        <v>100</v>
      </c>
      <c r="T829" s="267"/>
    </row>
    <row r="830" spans="1:20" ht="28.5" hidden="1" x14ac:dyDescent="0.25">
      <c r="A830" s="1"/>
      <c r="B830" s="78">
        <v>40231</v>
      </c>
      <c r="C830" s="155" t="s">
        <v>697</v>
      </c>
      <c r="D830" s="157" t="s">
        <v>698</v>
      </c>
      <c r="E830" s="140"/>
      <c r="F830" s="140" t="s">
        <v>22</v>
      </c>
      <c r="G830" s="141">
        <v>309.44</v>
      </c>
      <c r="H830" s="269">
        <v>3574651</v>
      </c>
      <c r="I830" s="171"/>
      <c r="J830" s="15"/>
      <c r="K830" s="20">
        <v>0</v>
      </c>
      <c r="L830" s="31" t="s">
        <v>318</v>
      </c>
      <c r="M830" s="32">
        <v>100</v>
      </c>
      <c r="N830" s="33" t="s">
        <v>565</v>
      </c>
      <c r="O830" s="33">
        <v>261</v>
      </c>
      <c r="P830" s="34"/>
      <c r="Q8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30" s="16" t="s">
        <v>318</v>
      </c>
      <c r="S830" s="32">
        <v>100</v>
      </c>
      <c r="T830" s="267"/>
    </row>
    <row r="831" spans="1:20" ht="42.75" hidden="1" x14ac:dyDescent="0.25">
      <c r="A831" s="1"/>
      <c r="B831" s="78">
        <v>40232</v>
      </c>
      <c r="C831" s="155" t="s">
        <v>699</v>
      </c>
      <c r="D831" s="157" t="s">
        <v>700</v>
      </c>
      <c r="E831" s="140"/>
      <c r="F831" s="140" t="s">
        <v>22</v>
      </c>
      <c r="G831" s="141">
        <v>423.65</v>
      </c>
      <c r="H831" s="269">
        <v>4894005</v>
      </c>
      <c r="I831" s="171"/>
      <c r="J831" s="15"/>
      <c r="K831" s="20">
        <v>0</v>
      </c>
      <c r="L831" s="31" t="s">
        <v>318</v>
      </c>
      <c r="M831" s="32">
        <v>100</v>
      </c>
      <c r="N831" s="33" t="s">
        <v>565</v>
      </c>
      <c r="O831" s="33">
        <v>404</v>
      </c>
      <c r="P831" s="3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31" s="16" t="s">
        <v>318</v>
      </c>
      <c r="S831" s="32">
        <v>100</v>
      </c>
      <c r="T831" s="267"/>
    </row>
    <row r="832" spans="1:20" s="222" customFormat="1" ht="69" hidden="1" customHeight="1" x14ac:dyDescent="0.25">
      <c r="A832" s="229"/>
      <c r="B832" s="236">
        <v>40233</v>
      </c>
      <c r="C832" s="155" t="s">
        <v>701</v>
      </c>
      <c r="D832" s="157" t="s">
        <v>702</v>
      </c>
      <c r="E832" s="140"/>
      <c r="F832" s="140" t="s">
        <v>22</v>
      </c>
      <c r="G832" s="141">
        <v>337.22</v>
      </c>
      <c r="H832" s="269">
        <v>3895565</v>
      </c>
      <c r="I832" s="171"/>
      <c r="J832" s="15"/>
      <c r="K832" s="20">
        <v>0</v>
      </c>
      <c r="L832" s="31" t="s">
        <v>318</v>
      </c>
      <c r="M832" s="32">
        <v>100</v>
      </c>
      <c r="N832" s="33" t="s">
        <v>565</v>
      </c>
      <c r="O832" s="33">
        <v>259</v>
      </c>
      <c r="P832" s="34"/>
      <c r="Q8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32" s="31" t="s">
        <v>318</v>
      </c>
      <c r="S832" s="32">
        <v>100</v>
      </c>
      <c r="T832" s="267"/>
    </row>
    <row r="833" spans="1:20" hidden="1" x14ac:dyDescent="0.25">
      <c r="A833" s="1"/>
      <c r="B833" s="78">
        <v>40234</v>
      </c>
      <c r="C833" s="155" t="s">
        <v>703</v>
      </c>
      <c r="D833" s="157" t="s">
        <v>704</v>
      </c>
      <c r="E833" s="140"/>
      <c r="F833" s="140" t="s">
        <v>22</v>
      </c>
      <c r="G833" s="141">
        <v>539.52</v>
      </c>
      <c r="H833" s="269">
        <v>6232535</v>
      </c>
      <c r="I833" s="171"/>
      <c r="J833" s="15"/>
      <c r="K833" s="20">
        <v>0</v>
      </c>
      <c r="L833" s="31" t="s">
        <v>318</v>
      </c>
      <c r="M833" s="32">
        <v>100</v>
      </c>
      <c r="N833" s="33" t="s">
        <v>565</v>
      </c>
      <c r="O833" s="33">
        <v>947</v>
      </c>
      <c r="P833" s="34"/>
      <c r="Q8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33" s="16" t="s">
        <v>318</v>
      </c>
      <c r="S833" s="32">
        <v>100</v>
      </c>
      <c r="T833" s="267"/>
    </row>
    <row r="834" spans="1:20" ht="28.5" hidden="1" x14ac:dyDescent="0.25">
      <c r="A834" s="1"/>
      <c r="B834" s="78">
        <v>4024</v>
      </c>
      <c r="C834" s="155">
        <v>4024</v>
      </c>
      <c r="D834" s="157" t="s">
        <v>705</v>
      </c>
      <c r="E834" s="140"/>
      <c r="F834" s="140" t="s">
        <v>22</v>
      </c>
      <c r="G834" s="141">
        <v>972.08</v>
      </c>
      <c r="H834" s="269">
        <v>11229468</v>
      </c>
      <c r="I834" s="171"/>
      <c r="J834" s="15"/>
      <c r="K834" s="20">
        <v>0</v>
      </c>
      <c r="L834" s="31" t="s">
        <v>180</v>
      </c>
      <c r="M834" s="32">
        <v>100</v>
      </c>
      <c r="N834" s="33" t="s">
        <v>565</v>
      </c>
      <c r="O834" s="33">
        <v>406</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34" s="16" t="s">
        <v>180</v>
      </c>
      <c r="S834" s="32">
        <v>100</v>
      </c>
      <c r="T834" s="267"/>
    </row>
    <row r="835" spans="1:20" ht="28.5" hidden="1" x14ac:dyDescent="0.25">
      <c r="A835" s="1"/>
      <c r="B835" s="78">
        <v>40251</v>
      </c>
      <c r="C835" s="155" t="s">
        <v>706</v>
      </c>
      <c r="D835" s="157" t="s">
        <v>707</v>
      </c>
      <c r="E835" s="140"/>
      <c r="F835" s="140" t="s">
        <v>22</v>
      </c>
      <c r="G835" s="141">
        <v>1494.05</v>
      </c>
      <c r="H835" s="269">
        <v>17259266</v>
      </c>
      <c r="I835" s="171"/>
      <c r="J835" s="15"/>
      <c r="K835" s="20">
        <v>0</v>
      </c>
      <c r="L835" s="31" t="s">
        <v>23</v>
      </c>
      <c r="M835" s="32">
        <v>100</v>
      </c>
      <c r="N835" s="33" t="s">
        <v>565</v>
      </c>
      <c r="O835" s="33">
        <v>191</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35" s="16" t="s">
        <v>23</v>
      </c>
      <c r="S835" s="32">
        <v>100</v>
      </c>
      <c r="T835" s="267"/>
    </row>
    <row r="836" spans="1:20" ht="28.5" hidden="1" x14ac:dyDescent="0.25">
      <c r="A836" s="149"/>
      <c r="B836" s="143">
        <v>40252</v>
      </c>
      <c r="C836" s="155" t="s">
        <v>708</v>
      </c>
      <c r="D836" s="157" t="s">
        <v>709</v>
      </c>
      <c r="E836" s="111"/>
      <c r="F836" s="140" t="s">
        <v>22</v>
      </c>
      <c r="G836" s="141">
        <v>403.3</v>
      </c>
      <c r="H836" s="269">
        <v>4658922</v>
      </c>
      <c r="I836" s="171"/>
      <c r="J836" s="15"/>
      <c r="K836" s="20">
        <v>0</v>
      </c>
      <c r="L836" s="31" t="s">
        <v>23</v>
      </c>
      <c r="M836" s="32">
        <v>100</v>
      </c>
      <c r="N836" s="33" t="s">
        <v>565</v>
      </c>
      <c r="O836" s="33">
        <v>191</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36" s="16" t="s">
        <v>23</v>
      </c>
      <c r="S836" s="32">
        <v>100</v>
      </c>
      <c r="T836" s="267"/>
    </row>
    <row r="837" spans="1:20" hidden="1" x14ac:dyDescent="0.25">
      <c r="A837" s="1"/>
      <c r="B837" s="119">
        <v>40253</v>
      </c>
      <c r="C837" s="155" t="s">
        <v>710</v>
      </c>
      <c r="D837" s="157" t="s">
        <v>711</v>
      </c>
      <c r="E837" s="140"/>
      <c r="F837" s="140" t="s">
        <v>22</v>
      </c>
      <c r="G837" s="141">
        <v>496.64</v>
      </c>
      <c r="H837" s="269">
        <v>5737185</v>
      </c>
      <c r="I837" s="171"/>
      <c r="J837" s="15"/>
      <c r="K837" s="20">
        <v>0</v>
      </c>
      <c r="L837" s="31" t="s">
        <v>23</v>
      </c>
      <c r="M837" s="32">
        <v>100</v>
      </c>
      <c r="N837" s="33" t="s">
        <v>565</v>
      </c>
      <c r="O837" s="33">
        <v>191</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37" s="16" t="s">
        <v>23</v>
      </c>
      <c r="S837" s="32">
        <v>100</v>
      </c>
      <c r="T837" s="267"/>
    </row>
    <row r="838" spans="1:20" ht="156.75" hidden="1" x14ac:dyDescent="0.25">
      <c r="A838" s="29">
        <v>4022</v>
      </c>
      <c r="B838" s="78">
        <v>4026</v>
      </c>
      <c r="C838" s="155">
        <v>4026</v>
      </c>
      <c r="D838" s="157" t="s">
        <v>712</v>
      </c>
      <c r="E838" s="140"/>
      <c r="F838" s="140" t="s">
        <v>22</v>
      </c>
      <c r="G838" s="141">
        <v>38.93</v>
      </c>
      <c r="H838" s="269">
        <v>449719</v>
      </c>
      <c r="I838" s="171"/>
      <c r="J838" s="15"/>
      <c r="K838" s="20">
        <v>0</v>
      </c>
      <c r="L838" s="51" t="s">
        <v>713</v>
      </c>
      <c r="M838" s="32">
        <v>100</v>
      </c>
      <c r="N838" s="33" t="s">
        <v>565</v>
      </c>
      <c r="O838" s="33">
        <v>1243</v>
      </c>
      <c r="P838" s="34"/>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38" s="25" t="s">
        <v>713</v>
      </c>
      <c r="S838" s="32">
        <v>100</v>
      </c>
      <c r="T838" s="267"/>
    </row>
    <row r="839" spans="1:20" ht="28.5" hidden="1" x14ac:dyDescent="0.25">
      <c r="A839" s="1"/>
      <c r="B839" s="78">
        <v>4027</v>
      </c>
      <c r="C839" s="155">
        <v>4027</v>
      </c>
      <c r="D839" s="157" t="s">
        <v>714</v>
      </c>
      <c r="E839" s="140"/>
      <c r="F839" s="140" t="s">
        <v>22</v>
      </c>
      <c r="G839" s="141">
        <v>38.93</v>
      </c>
      <c r="H839" s="269">
        <v>449719</v>
      </c>
      <c r="I839" s="171"/>
      <c r="J839" s="15"/>
      <c r="K839" s="20">
        <v>0</v>
      </c>
      <c r="L839" s="31" t="s">
        <v>180</v>
      </c>
      <c r="M839" s="32">
        <v>100</v>
      </c>
      <c r="N839" s="33" t="s">
        <v>565</v>
      </c>
      <c r="O839" s="33">
        <v>1243</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39" s="16" t="s">
        <v>180</v>
      </c>
      <c r="S839" s="32">
        <v>100</v>
      </c>
      <c r="T839" s="267"/>
    </row>
    <row r="840" spans="1:20" ht="29.25" hidden="1" x14ac:dyDescent="0.25">
      <c r="A840" s="1"/>
      <c r="B840" s="143">
        <v>4028</v>
      </c>
      <c r="C840" s="166">
        <v>4028</v>
      </c>
      <c r="D840" s="167" t="s">
        <v>715</v>
      </c>
      <c r="E840" s="140"/>
      <c r="F840" s="140" t="s">
        <v>22</v>
      </c>
      <c r="G840" s="141">
        <v>49.54</v>
      </c>
      <c r="H840" s="269">
        <v>572286</v>
      </c>
      <c r="I840" s="171"/>
      <c r="J840" s="15"/>
      <c r="K840" s="20">
        <v>0</v>
      </c>
      <c r="L840" s="31" t="s">
        <v>318</v>
      </c>
      <c r="M840" s="32">
        <v>100</v>
      </c>
      <c r="N840" s="33" t="s">
        <v>565</v>
      </c>
      <c r="O840" s="33">
        <v>1243</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40" s="16" t="s">
        <v>318</v>
      </c>
      <c r="S840" s="32">
        <v>100</v>
      </c>
      <c r="T840" s="267"/>
    </row>
    <row r="841" spans="1:20" ht="71.25" hidden="1" x14ac:dyDescent="0.25">
      <c r="A841" s="1"/>
      <c r="B841" s="78">
        <v>4029</v>
      </c>
      <c r="C841" s="18">
        <v>4029</v>
      </c>
      <c r="D841" s="84" t="s">
        <v>716</v>
      </c>
      <c r="E841" s="19"/>
      <c r="F841" s="19" t="s">
        <v>22</v>
      </c>
      <c r="G841" s="14">
        <v>778.26</v>
      </c>
      <c r="H841" s="269">
        <v>8990460</v>
      </c>
      <c r="I841" s="224"/>
      <c r="J841" s="115"/>
      <c r="K841" s="273">
        <v>0</v>
      </c>
      <c r="L841" s="16" t="s">
        <v>186</v>
      </c>
      <c r="M841" s="17">
        <v>100</v>
      </c>
      <c r="N841" s="3" t="s">
        <v>565</v>
      </c>
      <c r="O841" s="3">
        <v>419</v>
      </c>
      <c r="P841" s="4"/>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41" s="16" t="s">
        <v>186</v>
      </c>
      <c r="S841" s="17">
        <v>100</v>
      </c>
      <c r="T841" s="267"/>
    </row>
    <row r="842" spans="1:20" ht="57" hidden="1" x14ac:dyDescent="0.25">
      <c r="A842" s="1"/>
      <c r="B842" s="78">
        <v>4030</v>
      </c>
      <c r="C842" s="152">
        <v>4030</v>
      </c>
      <c r="D842" s="165" t="s">
        <v>717</v>
      </c>
      <c r="E842" s="150"/>
      <c r="F842" s="150" t="s">
        <v>22</v>
      </c>
      <c r="G842" s="158">
        <v>924.2</v>
      </c>
      <c r="H842" s="269">
        <v>10676358</v>
      </c>
      <c r="I842" s="172"/>
      <c r="J842" s="15"/>
      <c r="K842" s="20">
        <v>0</v>
      </c>
      <c r="L842" s="31" t="s">
        <v>186</v>
      </c>
      <c r="M842" s="32">
        <v>100</v>
      </c>
      <c r="N842" s="33" t="s">
        <v>565</v>
      </c>
      <c r="O842" s="33">
        <v>950</v>
      </c>
      <c r="P842" s="34"/>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42" s="16" t="s">
        <v>186</v>
      </c>
      <c r="S842" s="32">
        <v>100</v>
      </c>
      <c r="T842" s="267"/>
    </row>
    <row r="843" spans="1:20" ht="36.75" hidden="1" customHeight="1" x14ac:dyDescent="0.25">
      <c r="A843" s="29"/>
      <c r="B843" s="78">
        <v>40301</v>
      </c>
      <c r="C843" s="519" t="s">
        <v>718</v>
      </c>
      <c r="D843" s="527" t="s">
        <v>719</v>
      </c>
      <c r="E843" s="161">
        <v>1</v>
      </c>
      <c r="F843" s="161" t="s">
        <v>720</v>
      </c>
      <c r="G843" s="162">
        <v>1767.35</v>
      </c>
      <c r="H843" s="269">
        <v>20416427</v>
      </c>
      <c r="I843" s="175"/>
      <c r="J843" s="15"/>
      <c r="K843" s="20">
        <v>0</v>
      </c>
      <c r="L843" s="31" t="s">
        <v>186</v>
      </c>
      <c r="M843" s="32">
        <v>100</v>
      </c>
      <c r="N843" s="33" t="s">
        <v>565</v>
      </c>
      <c r="O843" s="33">
        <v>1783</v>
      </c>
      <c r="P843" s="34"/>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43" s="16" t="s">
        <v>186</v>
      </c>
      <c r="S843" s="32">
        <v>100</v>
      </c>
      <c r="T843" s="267"/>
    </row>
    <row r="844" spans="1:20" ht="31.5" hidden="1" customHeight="1" x14ac:dyDescent="0.25">
      <c r="A844" s="18" t="s">
        <v>721</v>
      </c>
      <c r="B844" s="78"/>
      <c r="C844" s="523"/>
      <c r="D844" s="528"/>
      <c r="E844" s="140">
        <v>2</v>
      </c>
      <c r="F844" s="140" t="s">
        <v>722</v>
      </c>
      <c r="G844" s="141">
        <v>2423.21</v>
      </c>
      <c r="H844" s="269">
        <v>27992922</v>
      </c>
      <c r="I844" s="184">
        <f>+G844-G843</f>
        <v>655.86000000000013</v>
      </c>
      <c r="J844" s="91"/>
      <c r="K844" s="20">
        <v>0</v>
      </c>
      <c r="L844" s="31" t="s">
        <v>186</v>
      </c>
      <c r="M844" s="32">
        <v>100</v>
      </c>
      <c r="N844" s="33" t="s">
        <v>565</v>
      </c>
      <c r="O844" s="33"/>
      <c r="P844" s="34"/>
      <c r="Q844" s="108"/>
      <c r="R844" s="4"/>
      <c r="S844" s="38"/>
      <c r="T844" s="267"/>
    </row>
    <row r="845" spans="1:20" ht="37.5" hidden="1" customHeight="1" thickBot="1" x14ac:dyDescent="0.3">
      <c r="A845" s="18" t="s">
        <v>723</v>
      </c>
      <c r="B845" s="78"/>
      <c r="C845" s="520"/>
      <c r="D845" s="529"/>
      <c r="E845" s="163">
        <v>3</v>
      </c>
      <c r="F845" s="163" t="s">
        <v>724</v>
      </c>
      <c r="G845" s="164">
        <v>3352.88</v>
      </c>
      <c r="H845" s="269">
        <v>38732470</v>
      </c>
      <c r="I845" s="185">
        <f>+G845-G843</f>
        <v>1585.5300000000002</v>
      </c>
      <c r="J845" s="91"/>
      <c r="K845" s="20">
        <v>0</v>
      </c>
      <c r="L845" s="31" t="s">
        <v>186</v>
      </c>
      <c r="M845" s="32">
        <v>100</v>
      </c>
      <c r="N845" s="33" t="s">
        <v>565</v>
      </c>
      <c r="O845" s="33"/>
      <c r="P845" s="34"/>
      <c r="Q845" s="108"/>
      <c r="R845" s="4"/>
      <c r="S845" s="38"/>
      <c r="T845" s="267"/>
    </row>
    <row r="846" spans="1:20" ht="38.25" hidden="1" customHeight="1" x14ac:dyDescent="0.25">
      <c r="A846" s="29"/>
      <c r="B846" s="78">
        <v>4031</v>
      </c>
      <c r="C846" s="559">
        <v>4031</v>
      </c>
      <c r="D846" s="562" t="s">
        <v>725</v>
      </c>
      <c r="E846" s="280">
        <v>1</v>
      </c>
      <c r="F846" s="280" t="s">
        <v>662</v>
      </c>
      <c r="G846" s="282">
        <v>3388.97</v>
      </c>
      <c r="H846" s="269">
        <v>39149381</v>
      </c>
      <c r="I846" s="223"/>
      <c r="J846" s="115"/>
      <c r="K846" s="273">
        <v>0</v>
      </c>
      <c r="L846" s="16" t="s">
        <v>23</v>
      </c>
      <c r="M846" s="17">
        <v>100</v>
      </c>
      <c r="N846" s="3" t="s">
        <v>565</v>
      </c>
      <c r="O846" s="3">
        <v>5254</v>
      </c>
      <c r="P846" s="4"/>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46" s="16" t="s">
        <v>23</v>
      </c>
      <c r="S846" s="17">
        <v>100</v>
      </c>
      <c r="T846" s="267"/>
    </row>
    <row r="847" spans="1:20" ht="38.25" hidden="1" customHeight="1" x14ac:dyDescent="0.25">
      <c r="A847" s="18">
        <v>4032</v>
      </c>
      <c r="B847" s="78"/>
      <c r="C847" s="560"/>
      <c r="D847" s="563"/>
      <c r="E847" s="19">
        <v>2</v>
      </c>
      <c r="F847" s="19" t="s">
        <v>664</v>
      </c>
      <c r="G847" s="14">
        <v>6473.73</v>
      </c>
      <c r="H847" s="269">
        <v>74784529</v>
      </c>
      <c r="I847" s="224">
        <f>+G847-G846</f>
        <v>3084.7599999999998</v>
      </c>
      <c r="J847" s="304"/>
      <c r="K847" s="273">
        <v>0</v>
      </c>
      <c r="L847" s="16" t="s">
        <v>23</v>
      </c>
      <c r="M847" s="17">
        <v>100</v>
      </c>
      <c r="N847" s="3" t="s">
        <v>565</v>
      </c>
      <c r="O847" s="3"/>
      <c r="P847" s="4"/>
      <c r="Q847" s="108"/>
      <c r="R847" s="4"/>
      <c r="S847" s="2"/>
      <c r="T847" s="267"/>
    </row>
    <row r="848" spans="1:20" ht="38.25" hidden="1" customHeight="1" thickBot="1" x14ac:dyDescent="0.3">
      <c r="A848" s="18">
        <v>4033</v>
      </c>
      <c r="B848" s="78"/>
      <c r="C848" s="561"/>
      <c r="D848" s="564"/>
      <c r="E848" s="287">
        <v>3</v>
      </c>
      <c r="F848" s="287" t="s">
        <v>666</v>
      </c>
      <c r="G848" s="289">
        <v>8575.0300000000007</v>
      </c>
      <c r="H848" s="269">
        <v>99058747</v>
      </c>
      <c r="I848" s="224">
        <f>+G848-G846</f>
        <v>5186.0600000000013</v>
      </c>
      <c r="J848" s="304"/>
      <c r="K848" s="273">
        <v>0</v>
      </c>
      <c r="L848" s="16" t="s">
        <v>23</v>
      </c>
      <c r="M848" s="17">
        <v>100</v>
      </c>
      <c r="N848" s="3" t="s">
        <v>565</v>
      </c>
      <c r="O848" s="3"/>
      <c r="P848" s="4"/>
      <c r="Q848" s="108"/>
      <c r="R848" s="4"/>
      <c r="S848" s="2"/>
      <c r="T848" s="267"/>
    </row>
    <row r="849" spans="1:20" ht="56.25" hidden="1" customHeight="1" x14ac:dyDescent="0.25">
      <c r="A849" s="1"/>
      <c r="B849" s="78">
        <v>4035</v>
      </c>
      <c r="C849" s="299">
        <v>4035</v>
      </c>
      <c r="D849" s="300" t="s">
        <v>726</v>
      </c>
      <c r="E849" s="291"/>
      <c r="F849" s="291" t="s">
        <v>22</v>
      </c>
      <c r="G849" s="293">
        <v>1185.08</v>
      </c>
      <c r="H849" s="269">
        <v>13690044</v>
      </c>
      <c r="I849" s="224"/>
      <c r="J849" s="115"/>
      <c r="K849" s="273">
        <v>0</v>
      </c>
      <c r="L849" s="16" t="s">
        <v>23</v>
      </c>
      <c r="M849" s="17">
        <v>100</v>
      </c>
      <c r="N849" s="3" t="s">
        <v>565</v>
      </c>
      <c r="O849" s="3">
        <v>5254</v>
      </c>
      <c r="P849" s="4"/>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49" s="16" t="s">
        <v>23</v>
      </c>
      <c r="S849" s="17">
        <v>100</v>
      </c>
      <c r="T849" s="267"/>
    </row>
    <row r="850" spans="1:20" ht="42.75" hidden="1" x14ac:dyDescent="0.25">
      <c r="A850" s="1"/>
      <c r="B850" s="78">
        <v>4036</v>
      </c>
      <c r="C850" s="18">
        <v>4036</v>
      </c>
      <c r="D850" s="84" t="s">
        <v>727</v>
      </c>
      <c r="E850" s="19"/>
      <c r="F850" s="19" t="s">
        <v>22</v>
      </c>
      <c r="G850" s="14">
        <v>1393.79</v>
      </c>
      <c r="H850" s="269">
        <v>16101062</v>
      </c>
      <c r="I850" s="224"/>
      <c r="J850" s="115"/>
      <c r="K850" s="273">
        <v>0</v>
      </c>
      <c r="L850" s="16" t="s">
        <v>23</v>
      </c>
      <c r="M850" s="17">
        <v>100</v>
      </c>
      <c r="N850" s="3" t="s">
        <v>565</v>
      </c>
      <c r="O850" s="3">
        <v>243</v>
      </c>
      <c r="P850" s="4"/>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50" s="16" t="s">
        <v>23</v>
      </c>
      <c r="S850" s="17">
        <v>100</v>
      </c>
      <c r="T850" s="267"/>
    </row>
    <row r="851" spans="1:20" ht="42.75" hidden="1" x14ac:dyDescent="0.25">
      <c r="A851" s="1"/>
      <c r="B851" s="78">
        <v>4037</v>
      </c>
      <c r="C851" s="18">
        <v>4037</v>
      </c>
      <c r="D851" s="84" t="s">
        <v>728</v>
      </c>
      <c r="E851" s="19"/>
      <c r="F851" s="19" t="s">
        <v>22</v>
      </c>
      <c r="G851" s="14">
        <v>834.88</v>
      </c>
      <c r="H851" s="269">
        <v>9644534</v>
      </c>
      <c r="I851" s="224"/>
      <c r="J851" s="115"/>
      <c r="K851" s="273">
        <v>0</v>
      </c>
      <c r="L851" s="16" t="s">
        <v>23</v>
      </c>
      <c r="M851" s="17">
        <v>100</v>
      </c>
      <c r="N851" s="3" t="s">
        <v>565</v>
      </c>
      <c r="O851" s="3">
        <v>5254</v>
      </c>
      <c r="P851" s="4"/>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51" s="16" t="s">
        <v>23</v>
      </c>
      <c r="S851" s="17">
        <v>100</v>
      </c>
      <c r="T851" s="267"/>
    </row>
    <row r="852" spans="1:20" ht="42.75" hidden="1" x14ac:dyDescent="0.25">
      <c r="A852" s="1"/>
      <c r="B852" s="78">
        <v>4038</v>
      </c>
      <c r="C852" s="18">
        <v>4038</v>
      </c>
      <c r="D852" s="84" t="s">
        <v>729</v>
      </c>
      <c r="E852" s="19"/>
      <c r="F852" s="19" t="s">
        <v>22</v>
      </c>
      <c r="G852" s="14">
        <v>778.26</v>
      </c>
      <c r="H852" s="269">
        <v>8990460</v>
      </c>
      <c r="I852" s="224"/>
      <c r="J852" s="115"/>
      <c r="K852" s="273">
        <v>0</v>
      </c>
      <c r="L852" s="16" t="s">
        <v>23</v>
      </c>
      <c r="M852" s="17">
        <v>100</v>
      </c>
      <c r="N852" s="3" t="s">
        <v>565</v>
      </c>
      <c r="O852" s="3">
        <v>243</v>
      </c>
      <c r="P852" s="4"/>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52" s="16" t="s">
        <v>23</v>
      </c>
      <c r="S852" s="17">
        <v>100</v>
      </c>
      <c r="T852" s="267"/>
    </row>
    <row r="853" spans="1:20" ht="38.25" hidden="1" customHeight="1" thickBot="1" x14ac:dyDescent="0.3">
      <c r="A853" s="1"/>
      <c r="B853" s="78">
        <v>4039</v>
      </c>
      <c r="C853" s="274">
        <v>4039</v>
      </c>
      <c r="D853" s="275" t="s">
        <v>730</v>
      </c>
      <c r="E853" s="276"/>
      <c r="F853" s="276" t="s">
        <v>22</v>
      </c>
      <c r="G853" s="277">
        <v>619.09</v>
      </c>
      <c r="H853" s="269">
        <v>7151728</v>
      </c>
      <c r="I853" s="303"/>
      <c r="J853" s="115"/>
      <c r="K853" s="273">
        <v>0</v>
      </c>
      <c r="L853" s="16" t="s">
        <v>23</v>
      </c>
      <c r="M853" s="17">
        <v>100</v>
      </c>
      <c r="N853" s="3" t="s">
        <v>565</v>
      </c>
      <c r="O853" s="3">
        <v>5254</v>
      </c>
      <c r="P853" s="4"/>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53" s="16" t="s">
        <v>23</v>
      </c>
      <c r="S853" s="17">
        <v>100</v>
      </c>
      <c r="T853" s="267"/>
    </row>
    <row r="854" spans="1:20" ht="41.25" hidden="1" customHeight="1" x14ac:dyDescent="0.25">
      <c r="A854" s="29"/>
      <c r="B854" s="78" t="e">
        <v>#REF!</v>
      </c>
      <c r="C854" s="559">
        <v>4040</v>
      </c>
      <c r="D854" s="562" t="s">
        <v>731</v>
      </c>
      <c r="E854" s="280">
        <v>1</v>
      </c>
      <c r="F854" s="280" t="s">
        <v>660</v>
      </c>
      <c r="G854" s="282">
        <v>1422.07</v>
      </c>
      <c r="H854" s="269">
        <v>16427753</v>
      </c>
      <c r="I854" s="283"/>
      <c r="J854" s="115"/>
      <c r="K854" s="273">
        <v>0</v>
      </c>
      <c r="L854" s="16" t="s">
        <v>23</v>
      </c>
      <c r="M854" s="17">
        <v>100</v>
      </c>
      <c r="N854" s="3" t="s">
        <v>565</v>
      </c>
      <c r="O854" s="3">
        <v>243</v>
      </c>
      <c r="P854" s="4"/>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54" s="16" t="s">
        <v>23</v>
      </c>
      <c r="S854" s="17">
        <v>100</v>
      </c>
      <c r="T854" s="267"/>
    </row>
    <row r="855" spans="1:20" ht="41.25" hidden="1" customHeight="1" x14ac:dyDescent="0.25">
      <c r="A855" s="18" t="s">
        <v>732</v>
      </c>
      <c r="B855" s="78"/>
      <c r="C855" s="560"/>
      <c r="D855" s="563"/>
      <c r="E855" s="19">
        <v>2</v>
      </c>
      <c r="F855" s="19" t="s">
        <v>662</v>
      </c>
      <c r="G855" s="14">
        <v>1983.74</v>
      </c>
      <c r="H855" s="269">
        <v>22916164</v>
      </c>
      <c r="I855" s="285">
        <f>+G855-G854</f>
        <v>561.67000000000007</v>
      </c>
      <c r="J855" s="304"/>
      <c r="K855" s="273">
        <v>0</v>
      </c>
      <c r="L855" s="16" t="s">
        <v>23</v>
      </c>
      <c r="M855" s="17">
        <v>100</v>
      </c>
      <c r="N855" s="3" t="s">
        <v>565</v>
      </c>
      <c r="O855" s="3"/>
      <c r="P855" s="4"/>
      <c r="Q855" s="108"/>
      <c r="R855" s="4"/>
      <c r="S855" s="2"/>
      <c r="T855" s="267"/>
    </row>
    <row r="856" spans="1:20" ht="41.25" hidden="1" customHeight="1" x14ac:dyDescent="0.25">
      <c r="A856" s="18" t="s">
        <v>733</v>
      </c>
      <c r="B856" s="78"/>
      <c r="C856" s="560"/>
      <c r="D856" s="563"/>
      <c r="E856" s="19">
        <v>3</v>
      </c>
      <c r="F856" s="19" t="s">
        <v>664</v>
      </c>
      <c r="G856" s="14">
        <v>3249.4</v>
      </c>
      <c r="H856" s="269">
        <v>37537069</v>
      </c>
      <c r="I856" s="285">
        <f>+G856-G854</f>
        <v>1827.3300000000002</v>
      </c>
      <c r="J856" s="304"/>
      <c r="K856" s="273">
        <v>0</v>
      </c>
      <c r="L856" s="16" t="s">
        <v>23</v>
      </c>
      <c r="M856" s="17">
        <v>100</v>
      </c>
      <c r="N856" s="3" t="s">
        <v>565</v>
      </c>
      <c r="O856" s="3"/>
      <c r="P856" s="4"/>
      <c r="Q856" s="108"/>
      <c r="R856" s="4"/>
      <c r="S856" s="2"/>
      <c r="T856" s="267"/>
    </row>
    <row r="857" spans="1:20" ht="41.25" hidden="1" customHeight="1" thickBot="1" x14ac:dyDescent="0.3">
      <c r="A857" s="18" t="s">
        <v>734</v>
      </c>
      <c r="B857" s="78"/>
      <c r="C857" s="561"/>
      <c r="D857" s="564"/>
      <c r="E857" s="287">
        <v>4</v>
      </c>
      <c r="F857" s="287" t="s">
        <v>666</v>
      </c>
      <c r="G857" s="289">
        <v>5861.68</v>
      </c>
      <c r="H857" s="269">
        <v>67714127</v>
      </c>
      <c r="I857" s="290">
        <f>+G857-G854</f>
        <v>4439.6100000000006</v>
      </c>
      <c r="J857" s="304"/>
      <c r="K857" s="273">
        <v>0</v>
      </c>
      <c r="L857" s="16" t="s">
        <v>23</v>
      </c>
      <c r="M857" s="17">
        <v>100</v>
      </c>
      <c r="N857" s="3" t="s">
        <v>565</v>
      </c>
      <c r="O857" s="3"/>
      <c r="P857" s="4"/>
      <c r="Q857" s="108"/>
      <c r="R857" s="4"/>
      <c r="S857" s="2"/>
      <c r="T857" s="267"/>
    </row>
    <row r="858" spans="1:20" ht="38.25" hidden="1" customHeight="1" x14ac:dyDescent="0.25">
      <c r="A858" s="29"/>
      <c r="B858" s="78" t="e">
        <v>#REF!</v>
      </c>
      <c r="C858" s="559">
        <v>4041</v>
      </c>
      <c r="D858" s="562" t="s">
        <v>735</v>
      </c>
      <c r="E858" s="280">
        <v>1</v>
      </c>
      <c r="F858" s="280" t="s">
        <v>660</v>
      </c>
      <c r="G858" s="282">
        <v>930.39</v>
      </c>
      <c r="H858" s="269">
        <v>10747865</v>
      </c>
      <c r="I858" s="283"/>
      <c r="J858" s="115"/>
      <c r="K858" s="273">
        <v>0</v>
      </c>
      <c r="L858" s="16" t="s">
        <v>23</v>
      </c>
      <c r="M858" s="17">
        <v>100</v>
      </c>
      <c r="N858" s="3" t="s">
        <v>565</v>
      </c>
      <c r="O858" s="3">
        <v>5254</v>
      </c>
      <c r="P858" s="4"/>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58" s="16" t="s">
        <v>23</v>
      </c>
      <c r="S858" s="17">
        <v>100</v>
      </c>
      <c r="T858" s="267"/>
    </row>
    <row r="859" spans="1:20" ht="38.25" hidden="1" customHeight="1" x14ac:dyDescent="0.25">
      <c r="A859" s="18" t="s">
        <v>736</v>
      </c>
      <c r="B859" s="78"/>
      <c r="C859" s="560"/>
      <c r="D859" s="563"/>
      <c r="E859" s="19">
        <v>2</v>
      </c>
      <c r="F859" s="19" t="s">
        <v>662</v>
      </c>
      <c r="G859" s="14">
        <v>1719.81</v>
      </c>
      <c r="H859" s="269">
        <v>19867245</v>
      </c>
      <c r="I859" s="285">
        <f>+G859-G858</f>
        <v>789.42</v>
      </c>
      <c r="J859" s="304"/>
      <c r="K859" s="273">
        <v>0</v>
      </c>
      <c r="L859" s="16" t="s">
        <v>23</v>
      </c>
      <c r="M859" s="17">
        <v>100</v>
      </c>
      <c r="N859" s="3" t="s">
        <v>565</v>
      </c>
      <c r="O859" s="3"/>
      <c r="P859" s="4"/>
      <c r="Q859" s="108"/>
      <c r="R859" s="4"/>
      <c r="S859" s="2"/>
      <c r="T859" s="267"/>
    </row>
    <row r="860" spans="1:20" ht="38.25" hidden="1" customHeight="1" x14ac:dyDescent="0.25">
      <c r="A860" s="18" t="s">
        <v>737</v>
      </c>
      <c r="B860" s="78"/>
      <c r="C860" s="560"/>
      <c r="D860" s="563"/>
      <c r="E860" s="19">
        <v>3</v>
      </c>
      <c r="F860" s="19" t="s">
        <v>664</v>
      </c>
      <c r="G860" s="14">
        <v>2899.28</v>
      </c>
      <c r="H860" s="269">
        <v>33492483</v>
      </c>
      <c r="I860" s="285">
        <f>+G860-G858</f>
        <v>1968.8900000000003</v>
      </c>
      <c r="J860" s="304"/>
      <c r="K860" s="273">
        <v>0</v>
      </c>
      <c r="L860" s="16" t="s">
        <v>23</v>
      </c>
      <c r="M860" s="17">
        <v>100</v>
      </c>
      <c r="N860" s="3" t="s">
        <v>565</v>
      </c>
      <c r="O860" s="3"/>
      <c r="P860" s="4"/>
      <c r="Q860" s="108"/>
      <c r="R860" s="4"/>
      <c r="S860" s="2"/>
      <c r="T860" s="267"/>
    </row>
    <row r="861" spans="1:20" ht="38.25" hidden="1" customHeight="1" thickBot="1" x14ac:dyDescent="0.3">
      <c r="A861" s="18" t="s">
        <v>738</v>
      </c>
      <c r="B861" s="78"/>
      <c r="C861" s="561"/>
      <c r="D861" s="564"/>
      <c r="E861" s="287">
        <v>4</v>
      </c>
      <c r="F861" s="287" t="s">
        <v>666</v>
      </c>
      <c r="G861" s="289">
        <v>5393.03</v>
      </c>
      <c r="H861" s="269">
        <v>62300283</v>
      </c>
      <c r="I861" s="290">
        <f>+G861-G858</f>
        <v>4462.6399999999994</v>
      </c>
      <c r="J861" s="304"/>
      <c r="K861" s="273">
        <v>0</v>
      </c>
      <c r="L861" s="16" t="s">
        <v>23</v>
      </c>
      <c r="M861" s="17">
        <v>100</v>
      </c>
      <c r="N861" s="3" t="s">
        <v>565</v>
      </c>
      <c r="O861" s="3"/>
      <c r="P861" s="4"/>
      <c r="Q861" s="108"/>
      <c r="R861" s="4"/>
      <c r="S861" s="2"/>
      <c r="T861" s="267"/>
    </row>
    <row r="862" spans="1:20" ht="28.5" hidden="1" x14ac:dyDescent="0.25">
      <c r="A862" s="1"/>
      <c r="B862" s="78">
        <v>4042</v>
      </c>
      <c r="C862" s="299">
        <v>4042</v>
      </c>
      <c r="D862" s="300" t="s">
        <v>739</v>
      </c>
      <c r="E862" s="291"/>
      <c r="F862" s="291" t="s">
        <v>22</v>
      </c>
      <c r="G862" s="293">
        <v>1291.19</v>
      </c>
      <c r="H862" s="269">
        <v>14915827</v>
      </c>
      <c r="I862" s="223"/>
      <c r="J862" s="115"/>
      <c r="K862" s="273">
        <v>0</v>
      </c>
      <c r="L862" s="16" t="s">
        <v>23</v>
      </c>
      <c r="M862" s="17">
        <v>100</v>
      </c>
      <c r="N862" s="3" t="s">
        <v>565</v>
      </c>
      <c r="O862" s="3">
        <v>243</v>
      </c>
      <c r="P862" s="4"/>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62" s="16" t="s">
        <v>23</v>
      </c>
      <c r="S862" s="17">
        <v>100</v>
      </c>
      <c r="T862" s="267"/>
    </row>
    <row r="863" spans="1:20" ht="28.5" hidden="1" x14ac:dyDescent="0.25">
      <c r="A863" s="1"/>
      <c r="B863" s="89">
        <v>4043</v>
      </c>
      <c r="C863" s="18">
        <v>4043</v>
      </c>
      <c r="D863" s="84" t="s">
        <v>740</v>
      </c>
      <c r="E863" s="19"/>
      <c r="F863" s="19" t="s">
        <v>22</v>
      </c>
      <c r="G863" s="14">
        <v>845.48</v>
      </c>
      <c r="H863" s="269">
        <v>9766985</v>
      </c>
      <c r="I863" s="224"/>
      <c r="J863" s="115"/>
      <c r="K863" s="273">
        <v>0</v>
      </c>
      <c r="L863" s="16" t="s">
        <v>23</v>
      </c>
      <c r="M863" s="17">
        <v>100</v>
      </c>
      <c r="N863" s="3" t="s">
        <v>565</v>
      </c>
      <c r="O863" s="3">
        <v>5254</v>
      </c>
      <c r="P863" s="4"/>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63" s="16" t="s">
        <v>23</v>
      </c>
      <c r="S863" s="17">
        <v>100</v>
      </c>
      <c r="T863" s="267"/>
    </row>
    <row r="864" spans="1:20" ht="30" hidden="1" customHeight="1" x14ac:dyDescent="0.25">
      <c r="A864" s="1"/>
      <c r="B864" s="78">
        <v>4044</v>
      </c>
      <c r="C864" s="305">
        <v>4044</v>
      </c>
      <c r="D864" s="378" t="s">
        <v>741</v>
      </c>
      <c r="E864" s="379"/>
      <c r="F864" s="379"/>
      <c r="G864" s="379"/>
      <c r="H864" s="380"/>
      <c r="I864" s="224"/>
      <c r="J864" s="306"/>
      <c r="K864" s="273">
        <v>0</v>
      </c>
      <c r="L864" s="16"/>
      <c r="M864" s="17" t="s">
        <v>45</v>
      </c>
      <c r="N864" s="3" t="s">
        <v>45</v>
      </c>
      <c r="O864" s="3"/>
      <c r="P864" s="4"/>
      <c r="Q864" s="108"/>
      <c r="R864" s="4"/>
      <c r="S864" s="2"/>
      <c r="T864" s="267"/>
    </row>
    <row r="865" spans="1:20" ht="28.5" hidden="1" x14ac:dyDescent="0.25">
      <c r="A865" s="1"/>
      <c r="B865" s="85">
        <v>40441</v>
      </c>
      <c r="C865" s="155" t="s">
        <v>742</v>
      </c>
      <c r="D865" s="157" t="s">
        <v>743</v>
      </c>
      <c r="E865" s="140"/>
      <c r="F865" s="140" t="s">
        <v>22</v>
      </c>
      <c r="G865" s="141">
        <v>781.78</v>
      </c>
      <c r="H865" s="269">
        <v>9031123</v>
      </c>
      <c r="I865" s="171"/>
      <c r="J865" s="15"/>
      <c r="K865" s="20">
        <v>0</v>
      </c>
      <c r="L865" s="31" t="s">
        <v>23</v>
      </c>
      <c r="M865" s="32">
        <v>100</v>
      </c>
      <c r="N865" s="33" t="s">
        <v>565</v>
      </c>
      <c r="O865" s="33">
        <v>243</v>
      </c>
      <c r="P865" s="34"/>
      <c r="Q8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65" s="16" t="s">
        <v>23</v>
      </c>
      <c r="S865" s="32">
        <v>100</v>
      </c>
      <c r="T865" s="267"/>
    </row>
    <row r="866" spans="1:20" ht="28.5" hidden="1" x14ac:dyDescent="0.25">
      <c r="A866" s="1"/>
      <c r="B866" s="78">
        <v>40442</v>
      </c>
      <c r="C866" s="155" t="s">
        <v>744</v>
      </c>
      <c r="D866" s="157" t="s">
        <v>745</v>
      </c>
      <c r="E866" s="140"/>
      <c r="F866" s="140" t="s">
        <v>22</v>
      </c>
      <c r="G866" s="141">
        <v>891.46</v>
      </c>
      <c r="H866" s="269">
        <v>10298146</v>
      </c>
      <c r="I866" s="171"/>
      <c r="J866" s="15"/>
      <c r="K866" s="20">
        <v>0</v>
      </c>
      <c r="L866" s="31" t="s">
        <v>23</v>
      </c>
      <c r="M866" s="32">
        <v>100</v>
      </c>
      <c r="N866" s="33" t="s">
        <v>565</v>
      </c>
      <c r="O866" s="33">
        <v>243</v>
      </c>
      <c r="P866" s="34"/>
      <c r="Q8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66" s="16" t="s">
        <v>23</v>
      </c>
      <c r="S866" s="32">
        <v>100</v>
      </c>
      <c r="T866" s="267"/>
    </row>
    <row r="867" spans="1:20" ht="42.75" hidden="1" x14ac:dyDescent="0.25">
      <c r="A867" s="1"/>
      <c r="B867" s="78">
        <v>40443</v>
      </c>
      <c r="C867" s="155" t="s">
        <v>746</v>
      </c>
      <c r="D867" s="157" t="s">
        <v>747</v>
      </c>
      <c r="E867" s="140"/>
      <c r="F867" s="140" t="s">
        <v>22</v>
      </c>
      <c r="G867" s="141">
        <v>643.80999999999995</v>
      </c>
      <c r="H867" s="269">
        <v>7437293</v>
      </c>
      <c r="I867" s="171"/>
      <c r="J867" s="15"/>
      <c r="K867" s="20">
        <v>0</v>
      </c>
      <c r="L867" s="31" t="s">
        <v>23</v>
      </c>
      <c r="M867" s="32">
        <v>100</v>
      </c>
      <c r="N867" s="33" t="s">
        <v>565</v>
      </c>
      <c r="O867" s="33">
        <v>5254</v>
      </c>
      <c r="P867" s="34"/>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67" s="16" t="s">
        <v>23</v>
      </c>
      <c r="S867" s="32">
        <v>100</v>
      </c>
      <c r="T867" s="267"/>
    </row>
    <row r="868" spans="1:20" hidden="1" x14ac:dyDescent="0.25">
      <c r="A868" s="1"/>
      <c r="B868" s="78">
        <v>40444</v>
      </c>
      <c r="C868" s="155" t="s">
        <v>748</v>
      </c>
      <c r="D868" s="157" t="s">
        <v>749</v>
      </c>
      <c r="E868" s="140"/>
      <c r="F868" s="140" t="s">
        <v>22</v>
      </c>
      <c r="G868" s="141">
        <v>1591.13</v>
      </c>
      <c r="H868" s="269">
        <v>18380734</v>
      </c>
      <c r="K868" s="20">
        <v>0</v>
      </c>
      <c r="L868" s="31" t="s">
        <v>23</v>
      </c>
      <c r="M868" s="32">
        <v>100</v>
      </c>
      <c r="N868" s="33" t="s">
        <v>565</v>
      </c>
      <c r="O868" s="33">
        <v>243</v>
      </c>
      <c r="P868" s="34"/>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68" s="16" t="s">
        <v>23</v>
      </c>
      <c r="S868" s="32">
        <v>100</v>
      </c>
      <c r="T868" s="267"/>
    </row>
    <row r="869" spans="1:20" hidden="1" x14ac:dyDescent="0.25">
      <c r="A869" s="1"/>
      <c r="B869" s="78">
        <v>4045</v>
      </c>
      <c r="C869" s="155">
        <v>4045</v>
      </c>
      <c r="D869" s="214" t="s">
        <v>750</v>
      </c>
      <c r="E869" s="191"/>
      <c r="F869" s="140" t="s">
        <v>22</v>
      </c>
      <c r="G869" s="141">
        <v>7.08</v>
      </c>
      <c r="H869" s="269">
        <v>81788</v>
      </c>
      <c r="I869" s="171"/>
      <c r="J869" s="265">
        <v>1.91</v>
      </c>
      <c r="K869" s="268">
        <v>22064</v>
      </c>
      <c r="L869" s="31" t="s">
        <v>449</v>
      </c>
      <c r="M869" s="32">
        <v>100</v>
      </c>
      <c r="N869" s="33" t="s">
        <v>565</v>
      </c>
      <c r="O869" s="33">
        <v>454</v>
      </c>
      <c r="P869" s="34" t="s">
        <v>124</v>
      </c>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69" s="16" t="s">
        <v>449</v>
      </c>
      <c r="S869" s="32">
        <v>100</v>
      </c>
      <c r="T869" s="267"/>
    </row>
    <row r="870" spans="1:20" ht="42.75" hidden="1" x14ac:dyDescent="0.25">
      <c r="A870" s="1"/>
      <c r="B870" s="78" t="e">
        <v>#REF!</v>
      </c>
      <c r="C870" s="155">
        <v>4047</v>
      </c>
      <c r="D870" s="157" t="s">
        <v>751</v>
      </c>
      <c r="E870" s="140"/>
      <c r="F870" s="140" t="s">
        <v>22</v>
      </c>
      <c r="G870" s="141">
        <v>42.45</v>
      </c>
      <c r="H870" s="269">
        <v>490382</v>
      </c>
      <c r="I870" s="171"/>
      <c r="J870" s="15"/>
      <c r="K870" s="20">
        <v>0</v>
      </c>
      <c r="L870" s="31" t="s">
        <v>23</v>
      </c>
      <c r="M870" s="32">
        <v>100</v>
      </c>
      <c r="N870" s="33" t="s">
        <v>565</v>
      </c>
      <c r="O870" s="33">
        <v>219</v>
      </c>
      <c r="P870" s="34"/>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70" s="16" t="s">
        <v>23</v>
      </c>
      <c r="S870" s="32">
        <v>100</v>
      </c>
      <c r="T870" s="267"/>
    </row>
    <row r="871" spans="1:20" ht="28.5" hidden="1" x14ac:dyDescent="0.25">
      <c r="A871" s="1"/>
      <c r="B871" s="78">
        <v>4049</v>
      </c>
      <c r="C871" s="155">
        <v>4049</v>
      </c>
      <c r="D871" s="157" t="s">
        <v>752</v>
      </c>
      <c r="E871" s="140"/>
      <c r="F871" s="140" t="s">
        <v>22</v>
      </c>
      <c r="G871" s="141">
        <v>966.91</v>
      </c>
      <c r="H871" s="269">
        <v>11169744</v>
      </c>
      <c r="I871" s="171"/>
      <c r="J871" s="187"/>
      <c r="K871" s="20">
        <v>0</v>
      </c>
      <c r="L871" s="31" t="s">
        <v>23</v>
      </c>
      <c r="M871" s="32">
        <v>100</v>
      </c>
      <c r="N871" s="33" t="s">
        <v>565</v>
      </c>
      <c r="O871" s="33">
        <v>239</v>
      </c>
      <c r="P871" s="34"/>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71" s="16" t="s">
        <v>23</v>
      </c>
      <c r="S871" s="32">
        <v>100</v>
      </c>
      <c r="T871" s="267"/>
    </row>
    <row r="872" spans="1:20" ht="28.5" hidden="1" x14ac:dyDescent="0.25">
      <c r="A872" s="1"/>
      <c r="B872" s="78">
        <v>40491</v>
      </c>
      <c r="C872" s="155" t="s">
        <v>753</v>
      </c>
      <c r="D872" s="157" t="s">
        <v>754</v>
      </c>
      <c r="E872" s="140"/>
      <c r="F872" s="140" t="s">
        <v>22</v>
      </c>
      <c r="G872" s="141">
        <v>1423.18</v>
      </c>
      <c r="H872" s="269">
        <v>16440575</v>
      </c>
      <c r="I872" s="171"/>
      <c r="J872" s="15"/>
      <c r="K872" s="20">
        <v>0</v>
      </c>
      <c r="L872" s="31" t="s">
        <v>23</v>
      </c>
      <c r="M872" s="32">
        <v>100</v>
      </c>
      <c r="N872" s="33" t="s">
        <v>565</v>
      </c>
      <c r="O872" s="33">
        <v>239</v>
      </c>
      <c r="P872" s="120"/>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72" s="16" t="s">
        <v>23</v>
      </c>
      <c r="S872" s="32">
        <v>100</v>
      </c>
      <c r="T872" s="267"/>
    </row>
    <row r="873" spans="1:20" hidden="1" x14ac:dyDescent="0.25">
      <c r="A873" s="1"/>
      <c r="B873" s="78">
        <v>40492</v>
      </c>
      <c r="C873" s="155" t="s">
        <v>755</v>
      </c>
      <c r="D873" s="157" t="s">
        <v>756</v>
      </c>
      <c r="E873" s="140"/>
      <c r="F873" s="140" t="s">
        <v>22</v>
      </c>
      <c r="G873" s="141">
        <v>714.22</v>
      </c>
      <c r="H873" s="269">
        <v>8250669</v>
      </c>
      <c r="I873" s="171"/>
      <c r="J873" s="15"/>
      <c r="K873" s="20">
        <v>0</v>
      </c>
      <c r="L873" s="16" t="s">
        <v>23</v>
      </c>
      <c r="M873" s="17">
        <v>100</v>
      </c>
      <c r="N873" s="33" t="s">
        <v>565</v>
      </c>
      <c r="O873" s="3">
        <v>239</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73" s="16" t="s">
        <v>23</v>
      </c>
      <c r="S873" s="17">
        <v>100</v>
      </c>
      <c r="T873" s="267"/>
    </row>
    <row r="874" spans="1:20" ht="28.5" hidden="1" x14ac:dyDescent="0.25">
      <c r="A874" s="1"/>
      <c r="B874" s="122">
        <v>40494</v>
      </c>
      <c r="C874" s="155" t="s">
        <v>757</v>
      </c>
      <c r="D874" s="157" t="s">
        <v>758</v>
      </c>
      <c r="E874" s="140"/>
      <c r="F874" s="140" t="s">
        <v>22</v>
      </c>
      <c r="G874" s="141">
        <v>395.66</v>
      </c>
      <c r="H874" s="269">
        <v>4570664</v>
      </c>
      <c r="I874" s="171"/>
      <c r="J874" s="15"/>
      <c r="K874" s="20">
        <v>0</v>
      </c>
      <c r="L874" s="16" t="s">
        <v>23</v>
      </c>
      <c r="M874" s="17">
        <v>100</v>
      </c>
      <c r="N874" s="33" t="s">
        <v>565</v>
      </c>
      <c r="O874" s="3">
        <v>239</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74" s="16" t="s">
        <v>23</v>
      </c>
      <c r="S874" s="17">
        <v>100</v>
      </c>
      <c r="T874" s="267"/>
    </row>
    <row r="875" spans="1:20" ht="28.5" hidden="1" x14ac:dyDescent="0.25">
      <c r="A875" s="1"/>
      <c r="B875" s="18" t="s">
        <v>759</v>
      </c>
      <c r="C875" s="155" t="s">
        <v>760</v>
      </c>
      <c r="D875" s="157" t="s">
        <v>761</v>
      </c>
      <c r="E875" s="140"/>
      <c r="F875" s="140" t="s">
        <v>22</v>
      </c>
      <c r="G875" s="141">
        <v>7927.52</v>
      </c>
      <c r="H875" s="269">
        <v>91578711</v>
      </c>
      <c r="I875" s="171"/>
      <c r="J875" s="15"/>
      <c r="K875" s="20">
        <v>0</v>
      </c>
      <c r="L875" s="16" t="s">
        <v>23</v>
      </c>
      <c r="M875" s="17">
        <v>100</v>
      </c>
      <c r="N875" s="33" t="s">
        <v>565</v>
      </c>
      <c r="O875" s="3">
        <v>239</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75" s="16" t="s">
        <v>23</v>
      </c>
      <c r="S875" s="17">
        <v>100</v>
      </c>
      <c r="T875" s="267"/>
    </row>
    <row r="876" spans="1:20" ht="28.5" hidden="1" x14ac:dyDescent="0.25">
      <c r="A876" s="1"/>
      <c r="B876" s="18" t="s">
        <v>762</v>
      </c>
      <c r="C876" s="155" t="s">
        <v>763</v>
      </c>
      <c r="D876" s="157" t="s">
        <v>764</v>
      </c>
      <c r="E876" s="140"/>
      <c r="F876" s="140" t="s">
        <v>22</v>
      </c>
      <c r="G876" s="141">
        <v>5502.11</v>
      </c>
      <c r="H876" s="269">
        <v>63560375</v>
      </c>
      <c r="I876" s="171"/>
      <c r="J876" s="15"/>
      <c r="K876" s="20">
        <v>0</v>
      </c>
      <c r="L876" s="16" t="s">
        <v>23</v>
      </c>
      <c r="M876" s="17">
        <v>100</v>
      </c>
      <c r="N876" s="33" t="s">
        <v>565</v>
      </c>
      <c r="O876" s="3">
        <v>239</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76" s="16" t="s">
        <v>23</v>
      </c>
      <c r="S876" s="17">
        <v>100</v>
      </c>
      <c r="T876" s="267"/>
    </row>
    <row r="877" spans="1:20" ht="14.45" hidden="1" customHeight="1" x14ac:dyDescent="0.25">
      <c r="A877" s="1"/>
      <c r="B877" s="78">
        <v>4050</v>
      </c>
      <c r="C877" s="191">
        <v>4050</v>
      </c>
      <c r="D877" s="363" t="s">
        <v>765</v>
      </c>
      <c r="E877" s="364"/>
      <c r="F877" s="364"/>
      <c r="G877" s="364"/>
      <c r="H877" s="365"/>
      <c r="I877" s="171"/>
      <c r="J877" s="15"/>
      <c r="K877" s="20">
        <v>0</v>
      </c>
      <c r="L877" s="16"/>
      <c r="M877" s="17" t="s">
        <v>45</v>
      </c>
      <c r="N877" s="3" t="s">
        <v>45</v>
      </c>
      <c r="O877" s="3"/>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77" s="4"/>
      <c r="S877" s="2"/>
      <c r="T877" s="267"/>
    </row>
    <row r="878" spans="1:20" ht="28.5" hidden="1" x14ac:dyDescent="0.25">
      <c r="A878" s="1"/>
      <c r="B878" s="85">
        <v>40501</v>
      </c>
      <c r="C878" s="155" t="s">
        <v>766</v>
      </c>
      <c r="D878" s="157" t="s">
        <v>767</v>
      </c>
      <c r="E878" s="140"/>
      <c r="F878" s="140" t="s">
        <v>22</v>
      </c>
      <c r="G878" s="141">
        <v>17.690000000000001</v>
      </c>
      <c r="H878" s="269">
        <v>204355</v>
      </c>
      <c r="I878" s="171"/>
      <c r="J878" s="15"/>
      <c r="K878" s="20">
        <v>136198</v>
      </c>
      <c r="L878" s="16" t="s">
        <v>768</v>
      </c>
      <c r="M878" s="17">
        <v>100</v>
      </c>
      <c r="N878" s="3" t="s">
        <v>565</v>
      </c>
      <c r="O878" s="3">
        <v>1807</v>
      </c>
      <c r="P878" s="121" t="s">
        <v>124</v>
      </c>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78" s="16" t="s">
        <v>768</v>
      </c>
      <c r="S878" s="17">
        <v>100</v>
      </c>
      <c r="T878" s="267"/>
    </row>
    <row r="879" spans="1:20" ht="42.75" hidden="1" x14ac:dyDescent="0.25">
      <c r="A879" s="1"/>
      <c r="B879" s="78">
        <v>40502</v>
      </c>
      <c r="C879" s="155" t="s">
        <v>769</v>
      </c>
      <c r="D879" s="157" t="s">
        <v>770</v>
      </c>
      <c r="E879" s="140"/>
      <c r="F879" s="140" t="s">
        <v>22</v>
      </c>
      <c r="G879" s="141">
        <v>29.48</v>
      </c>
      <c r="H879" s="269">
        <v>340553</v>
      </c>
      <c r="I879" s="171"/>
      <c r="J879" s="15"/>
      <c r="K879" s="20">
        <v>0</v>
      </c>
      <c r="L879" s="16" t="s">
        <v>768</v>
      </c>
      <c r="M879" s="17">
        <v>100</v>
      </c>
      <c r="N879" s="3" t="s">
        <v>565</v>
      </c>
      <c r="O879" s="3">
        <v>1807</v>
      </c>
      <c r="P879" s="123" t="e">
        <f>+#REF!-#REF!</f>
        <v>#REF!</v>
      </c>
      <c r="Q8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79" s="16" t="s">
        <v>768</v>
      </c>
      <c r="S879" s="17">
        <v>100</v>
      </c>
      <c r="T879" s="267"/>
    </row>
    <row r="880" spans="1:20" ht="42.75" hidden="1" x14ac:dyDescent="0.25">
      <c r="A880" s="1"/>
      <c r="B880" s="78">
        <v>40503</v>
      </c>
      <c r="C880" s="155" t="s">
        <v>771</v>
      </c>
      <c r="D880" s="157" t="s">
        <v>772</v>
      </c>
      <c r="E880" s="140"/>
      <c r="F880" s="140" t="s">
        <v>22</v>
      </c>
      <c r="G880" s="141">
        <v>41.27</v>
      </c>
      <c r="H880" s="269">
        <v>476751</v>
      </c>
      <c r="I880" s="171"/>
      <c r="J880" s="15"/>
      <c r="K880" s="20">
        <v>0</v>
      </c>
      <c r="L880" s="16" t="s">
        <v>768</v>
      </c>
      <c r="M880" s="17">
        <v>100</v>
      </c>
      <c r="N880" s="3" t="s">
        <v>565</v>
      </c>
      <c r="O880" s="3">
        <v>1807</v>
      </c>
      <c r="P880" s="123" t="e">
        <f>+#REF!-#REF!</f>
        <v>#REF!</v>
      </c>
      <c r="Q8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80" s="16" t="s">
        <v>768</v>
      </c>
      <c r="S880" s="17">
        <v>100</v>
      </c>
      <c r="T880" s="267"/>
    </row>
    <row r="881" spans="1:20" ht="42.75" hidden="1" x14ac:dyDescent="0.25">
      <c r="A881" s="1"/>
      <c r="B881" s="78">
        <v>40504</v>
      </c>
      <c r="C881" s="155" t="s">
        <v>773</v>
      </c>
      <c r="D881" s="157" t="s">
        <v>774</v>
      </c>
      <c r="E881" s="140"/>
      <c r="F881" s="140" t="s">
        <v>22</v>
      </c>
      <c r="G881" s="141">
        <v>64.81</v>
      </c>
      <c r="H881" s="269">
        <v>748685</v>
      </c>
      <c r="I881" s="171"/>
      <c r="J881" s="15"/>
      <c r="K881" s="20">
        <v>0</v>
      </c>
      <c r="L881" s="16" t="s">
        <v>768</v>
      </c>
      <c r="M881" s="17">
        <v>100</v>
      </c>
      <c r="N881" s="3" t="s">
        <v>565</v>
      </c>
      <c r="O881" s="3">
        <v>1807</v>
      </c>
      <c r="P881" s="123"/>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81" s="16" t="s">
        <v>768</v>
      </c>
      <c r="S881" s="17">
        <v>100</v>
      </c>
      <c r="T881" s="267"/>
    </row>
    <row r="882" spans="1:20" ht="42.75" hidden="1" x14ac:dyDescent="0.25">
      <c r="A882" s="1"/>
      <c r="B882" s="78">
        <v>40505</v>
      </c>
      <c r="C882" s="155" t="s">
        <v>775</v>
      </c>
      <c r="D882" s="157" t="s">
        <v>776</v>
      </c>
      <c r="E882" s="140"/>
      <c r="F882" s="140" t="s">
        <v>22</v>
      </c>
      <c r="G882" s="141">
        <v>100.13</v>
      </c>
      <c r="H882" s="269">
        <v>1156702</v>
      </c>
      <c r="I882" s="171"/>
      <c r="J882" s="15"/>
      <c r="K882" s="20">
        <v>0</v>
      </c>
      <c r="L882" s="16" t="s">
        <v>768</v>
      </c>
      <c r="M882" s="17">
        <v>100</v>
      </c>
      <c r="N882" s="3" t="s">
        <v>565</v>
      </c>
      <c r="O882" s="3">
        <v>1807</v>
      </c>
      <c r="P882" s="121"/>
      <c r="Q8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82" s="16" t="s">
        <v>768</v>
      </c>
      <c r="S882" s="17">
        <v>100</v>
      </c>
      <c r="T882" s="267"/>
    </row>
    <row r="883" spans="1:20" ht="42.75" hidden="1" x14ac:dyDescent="0.25">
      <c r="A883" s="1"/>
      <c r="B883" s="78">
        <v>40506</v>
      </c>
      <c r="C883" s="155" t="s">
        <v>777</v>
      </c>
      <c r="D883" s="157" t="s">
        <v>778</v>
      </c>
      <c r="E883" s="140"/>
      <c r="F883" s="140" t="s">
        <v>22</v>
      </c>
      <c r="G883" s="141">
        <v>123.72</v>
      </c>
      <c r="H883" s="269">
        <v>1429213</v>
      </c>
      <c r="I883" s="171"/>
      <c r="J883" s="15"/>
      <c r="K883" s="20">
        <v>0</v>
      </c>
      <c r="L883" s="16" t="s">
        <v>768</v>
      </c>
      <c r="M883" s="17">
        <v>100</v>
      </c>
      <c r="N883" s="3" t="s">
        <v>565</v>
      </c>
      <c r="O883" s="3">
        <v>1807</v>
      </c>
      <c r="P883" s="121"/>
      <c r="Q8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83" s="16" t="s">
        <v>768</v>
      </c>
      <c r="S883" s="17">
        <v>100</v>
      </c>
      <c r="T883" s="267"/>
    </row>
    <row r="884" spans="1:20" ht="14.45" hidden="1" customHeight="1" x14ac:dyDescent="0.25">
      <c r="A884" s="1"/>
      <c r="B884" s="78">
        <v>4052</v>
      </c>
      <c r="C884" s="191">
        <v>4052</v>
      </c>
      <c r="D884" s="363" t="s">
        <v>779</v>
      </c>
      <c r="E884" s="364"/>
      <c r="F884" s="364"/>
      <c r="G884" s="364"/>
      <c r="H884" s="365"/>
      <c r="I884" s="171"/>
      <c r="J884" s="15"/>
      <c r="K884" s="20">
        <v>0</v>
      </c>
      <c r="L884" s="16"/>
      <c r="M884" s="17" t="s">
        <v>45</v>
      </c>
      <c r="N884" s="3" t="s">
        <v>45</v>
      </c>
      <c r="O884" s="3"/>
      <c r="P884" s="121"/>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84" s="4"/>
      <c r="S884" s="2"/>
      <c r="T884" s="267"/>
    </row>
    <row r="885" spans="1:20" ht="28.5" hidden="1" x14ac:dyDescent="0.25">
      <c r="A885" s="1"/>
      <c r="B885" s="78">
        <v>40521</v>
      </c>
      <c r="C885" s="155" t="s">
        <v>780</v>
      </c>
      <c r="D885" s="157" t="s">
        <v>781</v>
      </c>
      <c r="E885" s="140"/>
      <c r="F885" s="140" t="s">
        <v>22</v>
      </c>
      <c r="G885" s="141">
        <v>274.62</v>
      </c>
      <c r="H885" s="269">
        <v>3172410</v>
      </c>
      <c r="I885" s="171"/>
      <c r="J885" s="15"/>
      <c r="K885" s="20">
        <v>0</v>
      </c>
      <c r="L885" s="16" t="s">
        <v>447</v>
      </c>
      <c r="M885" s="17">
        <v>100</v>
      </c>
      <c r="N885" s="3" t="s">
        <v>782</v>
      </c>
      <c r="O885" s="3">
        <v>504</v>
      </c>
      <c r="P885" s="121"/>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85" s="16" t="s">
        <v>447</v>
      </c>
      <c r="S885" s="17">
        <v>100</v>
      </c>
      <c r="T885" s="267"/>
    </row>
    <row r="886" spans="1:20" ht="27.75" hidden="1" customHeight="1" x14ac:dyDescent="0.25">
      <c r="A886" s="1"/>
      <c r="B886" s="78">
        <v>4053</v>
      </c>
      <c r="C886" s="191">
        <v>4053</v>
      </c>
      <c r="D886" s="363" t="s">
        <v>783</v>
      </c>
      <c r="E886" s="364"/>
      <c r="F886" s="364"/>
      <c r="G886" s="364"/>
      <c r="H886" s="365"/>
      <c r="I886" s="171"/>
      <c r="J886" s="15"/>
      <c r="K886" s="20">
        <v>0</v>
      </c>
      <c r="L886" s="16"/>
      <c r="M886" s="17" t="s">
        <v>45</v>
      </c>
      <c r="N886" s="3" t="s">
        <v>45</v>
      </c>
      <c r="O886" s="3"/>
      <c r="P886" s="121"/>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86" s="4"/>
      <c r="S886" s="2"/>
      <c r="T886" s="267"/>
    </row>
    <row r="887" spans="1:20" ht="28.5" hidden="1" x14ac:dyDescent="0.25">
      <c r="A887" s="1"/>
      <c r="B887" s="85">
        <v>40531</v>
      </c>
      <c r="C887" s="155" t="s">
        <v>784</v>
      </c>
      <c r="D887" s="157" t="s">
        <v>785</v>
      </c>
      <c r="E887" s="140"/>
      <c r="F887" s="140" t="s">
        <v>22</v>
      </c>
      <c r="G887" s="141">
        <v>3.33</v>
      </c>
      <c r="H887" s="269">
        <v>38468</v>
      </c>
      <c r="I887" s="171"/>
      <c r="J887" s="15"/>
      <c r="K887" s="20">
        <v>0</v>
      </c>
      <c r="L887" s="16" t="s">
        <v>447</v>
      </c>
      <c r="M887" s="17">
        <v>100</v>
      </c>
      <c r="N887" s="3" t="s">
        <v>782</v>
      </c>
      <c r="O887" s="3">
        <v>790</v>
      </c>
      <c r="P887" s="121"/>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87" s="16" t="s">
        <v>447</v>
      </c>
      <c r="S887" s="17">
        <v>100</v>
      </c>
      <c r="T887" s="267"/>
    </row>
    <row r="888" spans="1:20" ht="28.5" hidden="1" x14ac:dyDescent="0.25">
      <c r="A888" s="1"/>
      <c r="B888" s="78">
        <v>40532</v>
      </c>
      <c r="C888" s="155" t="s">
        <v>786</v>
      </c>
      <c r="D888" s="157" t="s">
        <v>787</v>
      </c>
      <c r="E888" s="140"/>
      <c r="F888" s="140" t="s">
        <v>22</v>
      </c>
      <c r="G888" s="141">
        <v>2.8</v>
      </c>
      <c r="H888" s="269">
        <v>32346</v>
      </c>
      <c r="I888" s="171"/>
      <c r="J888" s="15"/>
      <c r="K888" s="20">
        <v>0</v>
      </c>
      <c r="L888" s="16" t="s">
        <v>447</v>
      </c>
      <c r="M888" s="17">
        <v>100</v>
      </c>
      <c r="N888" s="3" t="s">
        <v>782</v>
      </c>
      <c r="O888" s="3">
        <v>790</v>
      </c>
      <c r="P888" s="121"/>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88" s="16" t="s">
        <v>447</v>
      </c>
      <c r="S888" s="17">
        <v>100</v>
      </c>
      <c r="T888" s="267"/>
    </row>
    <row r="889" spans="1:20" ht="28.5" hidden="1" x14ac:dyDescent="0.25">
      <c r="A889" s="1"/>
      <c r="B889" s="78">
        <v>40535</v>
      </c>
      <c r="C889" s="155" t="s">
        <v>788</v>
      </c>
      <c r="D889" s="157" t="s">
        <v>789</v>
      </c>
      <c r="E889" s="140"/>
      <c r="F889" s="140" t="s">
        <v>22</v>
      </c>
      <c r="G889" s="141">
        <v>4.5</v>
      </c>
      <c r="H889" s="269">
        <v>51984</v>
      </c>
      <c r="I889" s="171"/>
      <c r="J889" s="15"/>
      <c r="K889" s="20">
        <v>0</v>
      </c>
      <c r="L889" s="16" t="s">
        <v>447</v>
      </c>
      <c r="M889" s="17">
        <v>100</v>
      </c>
      <c r="N889" s="3" t="s">
        <v>782</v>
      </c>
      <c r="O889" s="3">
        <v>790</v>
      </c>
      <c r="P889" s="121"/>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89" s="16" t="s">
        <v>447</v>
      </c>
      <c r="S889" s="17">
        <v>100</v>
      </c>
      <c r="T889" s="267"/>
    </row>
    <row r="890" spans="1:20" ht="28.5" hidden="1" x14ac:dyDescent="0.25">
      <c r="A890" s="1"/>
      <c r="B890" s="78">
        <v>40536</v>
      </c>
      <c r="C890" s="155" t="s">
        <v>790</v>
      </c>
      <c r="D890" s="157" t="s">
        <v>791</v>
      </c>
      <c r="E890" s="140"/>
      <c r="F890" s="140" t="s">
        <v>22</v>
      </c>
      <c r="G890" s="141">
        <v>3.79</v>
      </c>
      <c r="H890" s="269">
        <v>43782</v>
      </c>
      <c r="I890" s="171"/>
      <c r="J890" s="15"/>
      <c r="K890" s="20">
        <v>0</v>
      </c>
      <c r="L890" s="16" t="s">
        <v>447</v>
      </c>
      <c r="M890" s="17">
        <v>100</v>
      </c>
      <c r="N890" s="3" t="s">
        <v>782</v>
      </c>
      <c r="O890" s="3">
        <v>790</v>
      </c>
      <c r="P890" s="121"/>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90" s="16" t="s">
        <v>447</v>
      </c>
      <c r="S890" s="17">
        <v>100</v>
      </c>
      <c r="T890" s="267"/>
    </row>
    <row r="891" spans="1:20" ht="42.75" hidden="1" x14ac:dyDescent="0.25">
      <c r="A891" s="1"/>
      <c r="B891" s="78">
        <v>40537</v>
      </c>
      <c r="C891" s="155" t="s">
        <v>792</v>
      </c>
      <c r="D891" s="157" t="s">
        <v>793</v>
      </c>
      <c r="E891" s="140"/>
      <c r="F891" s="140" t="s">
        <v>22</v>
      </c>
      <c r="G891" s="141">
        <v>9.9700000000000006</v>
      </c>
      <c r="H891" s="269">
        <v>115173</v>
      </c>
      <c r="I891" s="171"/>
      <c r="J891" s="15"/>
      <c r="K891" s="20">
        <v>0</v>
      </c>
      <c r="L891" s="16" t="s">
        <v>447</v>
      </c>
      <c r="M891" s="17">
        <v>100</v>
      </c>
      <c r="N891" s="3" t="s">
        <v>782</v>
      </c>
      <c r="O891" s="3">
        <v>790</v>
      </c>
      <c r="P891" s="121"/>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91" s="16" t="s">
        <v>447</v>
      </c>
      <c r="S891" s="17">
        <v>100</v>
      </c>
      <c r="T891" s="267"/>
    </row>
    <row r="892" spans="1:20" ht="42.75" hidden="1" x14ac:dyDescent="0.25">
      <c r="A892" s="1"/>
      <c r="B892" s="78">
        <v>40538</v>
      </c>
      <c r="C892" s="155" t="s">
        <v>794</v>
      </c>
      <c r="D892" s="157" t="s">
        <v>795</v>
      </c>
      <c r="E892" s="140"/>
      <c r="F892" s="140" t="s">
        <v>22</v>
      </c>
      <c r="G892" s="141">
        <v>8.4</v>
      </c>
      <c r="H892" s="269">
        <v>97037</v>
      </c>
      <c r="I892" s="171"/>
      <c r="J892" s="15"/>
      <c r="K892" s="20">
        <v>0</v>
      </c>
      <c r="L892" s="16" t="s">
        <v>447</v>
      </c>
      <c r="M892" s="17">
        <v>100</v>
      </c>
      <c r="N892" s="3" t="s">
        <v>782</v>
      </c>
      <c r="O892" s="3">
        <v>790</v>
      </c>
      <c r="P892" s="121"/>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92" s="16" t="s">
        <v>447</v>
      </c>
      <c r="S892" s="17">
        <v>100</v>
      </c>
      <c r="T892" s="267"/>
    </row>
    <row r="893" spans="1:20" ht="42.75" hidden="1" x14ac:dyDescent="0.25">
      <c r="A893" s="1"/>
      <c r="B893" s="78">
        <v>40539</v>
      </c>
      <c r="C893" s="155" t="s">
        <v>796</v>
      </c>
      <c r="D893" s="157" t="s">
        <v>797</v>
      </c>
      <c r="E893" s="140"/>
      <c r="F893" s="140" t="s">
        <v>22</v>
      </c>
      <c r="G893" s="141">
        <v>13.49</v>
      </c>
      <c r="H893" s="269">
        <v>155836</v>
      </c>
      <c r="I893" s="171"/>
      <c r="J893" s="15"/>
      <c r="K893" s="20">
        <v>0</v>
      </c>
      <c r="L893" s="16" t="s">
        <v>447</v>
      </c>
      <c r="M893" s="17">
        <v>100</v>
      </c>
      <c r="N893" s="3" t="s">
        <v>782</v>
      </c>
      <c r="O893" s="3">
        <v>790</v>
      </c>
      <c r="P893" s="121"/>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93" s="16" t="s">
        <v>447</v>
      </c>
      <c r="S893" s="17">
        <v>100</v>
      </c>
      <c r="T893" s="267"/>
    </row>
    <row r="894" spans="1:20" ht="42.75" hidden="1" x14ac:dyDescent="0.25">
      <c r="A894" s="1"/>
      <c r="B894" s="78">
        <v>405310</v>
      </c>
      <c r="C894" s="152" t="s">
        <v>798</v>
      </c>
      <c r="D894" s="165" t="s">
        <v>799</v>
      </c>
      <c r="E894" s="150"/>
      <c r="F894" s="150" t="s">
        <v>22</v>
      </c>
      <c r="G894" s="158">
        <v>11.32</v>
      </c>
      <c r="H894" s="269">
        <v>130769</v>
      </c>
      <c r="I894" s="172"/>
      <c r="J894" s="15"/>
      <c r="K894" s="20">
        <v>0</v>
      </c>
      <c r="L894" s="16" t="s">
        <v>447</v>
      </c>
      <c r="M894" s="17">
        <v>100</v>
      </c>
      <c r="N894" s="3" t="s">
        <v>782</v>
      </c>
      <c r="O894" s="3">
        <v>790</v>
      </c>
      <c r="P894" s="121"/>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94" s="16" t="s">
        <v>447</v>
      </c>
      <c r="S894" s="17">
        <v>100</v>
      </c>
      <c r="T894" s="267"/>
    </row>
    <row r="895" spans="1:20" ht="37.5" hidden="1" customHeight="1" x14ac:dyDescent="0.25">
      <c r="A895" s="29"/>
      <c r="B895" s="78">
        <v>4054</v>
      </c>
      <c r="C895" s="519">
        <v>4054</v>
      </c>
      <c r="D895" s="579" t="s">
        <v>800</v>
      </c>
      <c r="E895" s="161">
        <v>1</v>
      </c>
      <c r="F895" s="161" t="s">
        <v>720</v>
      </c>
      <c r="G895" s="162">
        <v>3520.03</v>
      </c>
      <c r="H895" s="269">
        <v>40663387</v>
      </c>
      <c r="I895" s="175"/>
      <c r="J895" s="15"/>
      <c r="K895" s="20">
        <v>0</v>
      </c>
      <c r="L895" s="31" t="s">
        <v>447</v>
      </c>
      <c r="M895" s="32">
        <v>100</v>
      </c>
      <c r="N895" s="3" t="s">
        <v>782</v>
      </c>
      <c r="O895" s="33">
        <v>5253</v>
      </c>
      <c r="P895" s="121"/>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95" s="16" t="s">
        <v>447</v>
      </c>
      <c r="S895" s="32">
        <v>100</v>
      </c>
      <c r="T895" s="267"/>
    </row>
    <row r="896" spans="1:20" ht="33.75" hidden="1" customHeight="1" x14ac:dyDescent="0.25">
      <c r="A896" s="18">
        <v>4055</v>
      </c>
      <c r="B896" s="78"/>
      <c r="C896" s="523"/>
      <c r="D896" s="574"/>
      <c r="E896" s="140">
        <v>2</v>
      </c>
      <c r="F896" s="140" t="s">
        <v>722</v>
      </c>
      <c r="G896" s="141">
        <v>5965.16</v>
      </c>
      <c r="H896" s="269">
        <v>68909528</v>
      </c>
      <c r="I896" s="184">
        <f>+G896-G895</f>
        <v>2445.1299999999997</v>
      </c>
      <c r="J896" s="91"/>
      <c r="K896" s="20">
        <v>0</v>
      </c>
      <c r="L896" s="31" t="s">
        <v>447</v>
      </c>
      <c r="M896" s="32">
        <v>100</v>
      </c>
      <c r="N896" s="3" t="s">
        <v>782</v>
      </c>
      <c r="O896" s="33"/>
      <c r="P896" s="121"/>
      <c r="Q896" s="108"/>
      <c r="R896" s="4"/>
      <c r="S896" s="2"/>
      <c r="T896" s="267"/>
    </row>
    <row r="897" spans="1:20" ht="34.5" hidden="1" customHeight="1" thickBot="1" x14ac:dyDescent="0.3">
      <c r="A897" s="18">
        <v>4056</v>
      </c>
      <c r="B897" s="78"/>
      <c r="C897" s="520"/>
      <c r="D897" s="575"/>
      <c r="E897" s="163">
        <v>3</v>
      </c>
      <c r="F897" s="163" t="s">
        <v>724</v>
      </c>
      <c r="G897" s="164">
        <v>11071.19</v>
      </c>
      <c r="H897" s="269">
        <v>127894387</v>
      </c>
      <c r="I897" s="185">
        <f>+G897-G895</f>
        <v>7551.16</v>
      </c>
      <c r="J897" s="91"/>
      <c r="K897" s="20">
        <v>0</v>
      </c>
      <c r="L897" s="31" t="s">
        <v>447</v>
      </c>
      <c r="M897" s="32">
        <v>100</v>
      </c>
      <c r="N897" s="3" t="s">
        <v>782</v>
      </c>
      <c r="O897" s="33"/>
      <c r="P897" s="121"/>
      <c r="Q897" s="108"/>
      <c r="R897" s="4"/>
      <c r="S897" s="2"/>
      <c r="T897" s="267"/>
    </row>
    <row r="898" spans="1:20" ht="24" hidden="1" customHeight="1" x14ac:dyDescent="0.25">
      <c r="A898" s="1"/>
      <c r="B898" s="78">
        <v>4057</v>
      </c>
      <c r="C898" s="160">
        <v>4057</v>
      </c>
      <c r="D898" s="375" t="s">
        <v>801</v>
      </c>
      <c r="E898" s="376"/>
      <c r="F898" s="376"/>
      <c r="G898" s="376"/>
      <c r="H898" s="377"/>
      <c r="I898" s="174"/>
      <c r="J898" s="30"/>
      <c r="K898" s="20">
        <v>0</v>
      </c>
      <c r="L898" s="16"/>
      <c r="M898" s="17" t="s">
        <v>45</v>
      </c>
      <c r="N898" s="3" t="s">
        <v>45</v>
      </c>
      <c r="O898" s="3"/>
      <c r="P898" s="121"/>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98" s="4"/>
      <c r="S898" s="2"/>
      <c r="T898" s="267"/>
    </row>
    <row r="899" spans="1:20" ht="42.75" hidden="1" x14ac:dyDescent="0.25">
      <c r="A899" s="1"/>
      <c r="B899" s="85">
        <v>40571</v>
      </c>
      <c r="C899" s="155" t="s">
        <v>802</v>
      </c>
      <c r="D899" s="157" t="s">
        <v>803</v>
      </c>
      <c r="E899" s="140"/>
      <c r="F899" s="140" t="s">
        <v>22</v>
      </c>
      <c r="G899" s="141">
        <v>17.690000000000001</v>
      </c>
      <c r="H899" s="269">
        <v>204355</v>
      </c>
      <c r="I899" s="171"/>
      <c r="J899" s="15"/>
      <c r="K899" s="20">
        <v>0</v>
      </c>
      <c r="L899" s="16" t="s">
        <v>768</v>
      </c>
      <c r="M899" s="17">
        <v>100</v>
      </c>
      <c r="N899" s="3" t="s">
        <v>565</v>
      </c>
      <c r="O899" s="3">
        <v>1807</v>
      </c>
      <c r="P899" s="121"/>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99" s="16" t="s">
        <v>768</v>
      </c>
      <c r="S899" s="17">
        <v>100</v>
      </c>
      <c r="T899" s="267"/>
    </row>
    <row r="900" spans="1:20" ht="42.75" hidden="1" x14ac:dyDescent="0.25">
      <c r="A900" s="1"/>
      <c r="B900" s="78">
        <v>40572</v>
      </c>
      <c r="C900" s="155" t="s">
        <v>804</v>
      </c>
      <c r="D900" s="157" t="s">
        <v>805</v>
      </c>
      <c r="E900" s="140"/>
      <c r="F900" s="140" t="s">
        <v>22</v>
      </c>
      <c r="G900" s="141">
        <v>41.27</v>
      </c>
      <c r="H900" s="269">
        <v>476751</v>
      </c>
      <c r="I900" s="171"/>
      <c r="J900" s="15"/>
      <c r="K900" s="20">
        <v>0</v>
      </c>
      <c r="L900" s="16" t="s">
        <v>768</v>
      </c>
      <c r="M900" s="17">
        <v>100</v>
      </c>
      <c r="N900" s="3" t="s">
        <v>565</v>
      </c>
      <c r="O900" s="3">
        <v>1807</v>
      </c>
      <c r="P900" s="121"/>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900" s="16" t="s">
        <v>768</v>
      </c>
      <c r="S900" s="17">
        <v>100</v>
      </c>
      <c r="T900" s="267"/>
    </row>
    <row r="901" spans="1:20" ht="42.75" hidden="1" x14ac:dyDescent="0.25">
      <c r="A901" s="1"/>
      <c r="B901" s="78">
        <v>40573</v>
      </c>
      <c r="C901" s="155" t="s">
        <v>806</v>
      </c>
      <c r="D901" s="157" t="s">
        <v>807</v>
      </c>
      <c r="E901" s="140"/>
      <c r="F901" s="140" t="s">
        <v>22</v>
      </c>
      <c r="G901" s="141">
        <v>64.81</v>
      </c>
      <c r="H901" s="269">
        <v>748685</v>
      </c>
      <c r="I901" s="171"/>
      <c r="J901" s="15"/>
      <c r="K901" s="20">
        <v>0</v>
      </c>
      <c r="L901" s="16" t="s">
        <v>768</v>
      </c>
      <c r="M901" s="17">
        <v>100</v>
      </c>
      <c r="N901" s="3" t="s">
        <v>565</v>
      </c>
      <c r="O901" s="3">
        <v>1807</v>
      </c>
      <c r="P901" s="121"/>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901" s="16" t="s">
        <v>768</v>
      </c>
      <c r="S901" s="17">
        <v>100</v>
      </c>
      <c r="T901" s="267"/>
    </row>
    <row r="902" spans="1:20" ht="42.75" hidden="1" x14ac:dyDescent="0.25">
      <c r="A902" s="1"/>
      <c r="B902" s="89">
        <v>40576</v>
      </c>
      <c r="C902" s="155" t="s">
        <v>808</v>
      </c>
      <c r="D902" s="157" t="s">
        <v>809</v>
      </c>
      <c r="E902" s="140"/>
      <c r="F902" s="140" t="s">
        <v>22</v>
      </c>
      <c r="G902" s="141">
        <v>88.39</v>
      </c>
      <c r="H902" s="269">
        <v>1021081</v>
      </c>
      <c r="I902" s="171"/>
      <c r="J902" s="15"/>
      <c r="K902" s="20">
        <v>0</v>
      </c>
      <c r="L902" s="16" t="s">
        <v>768</v>
      </c>
      <c r="M902" s="17">
        <v>100</v>
      </c>
      <c r="N902" s="3" t="s">
        <v>565</v>
      </c>
      <c r="O902" s="3">
        <v>1807</v>
      </c>
      <c r="P902" s="121"/>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902" s="16" t="s">
        <v>768</v>
      </c>
      <c r="S902" s="17">
        <v>100</v>
      </c>
      <c r="T902" s="267"/>
    </row>
    <row r="903" spans="1:20" ht="24" hidden="1" customHeight="1" x14ac:dyDescent="0.25">
      <c r="A903" s="1"/>
      <c r="B903" s="78">
        <v>4058</v>
      </c>
      <c r="C903" s="191">
        <v>4058</v>
      </c>
      <c r="D903" s="363" t="s">
        <v>810</v>
      </c>
      <c r="E903" s="364"/>
      <c r="F903" s="364"/>
      <c r="G903" s="364"/>
      <c r="H903" s="365"/>
      <c r="I903" s="171"/>
      <c r="J903" s="30"/>
      <c r="K903" s="20">
        <v>0</v>
      </c>
      <c r="L903" s="16"/>
      <c r="M903" s="17" t="s">
        <v>45</v>
      </c>
      <c r="N903" s="3" t="s">
        <v>45</v>
      </c>
      <c r="O903" s="3"/>
      <c r="P903" s="121"/>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903" s="4"/>
      <c r="S903" s="2"/>
      <c r="T903" s="267"/>
    </row>
    <row r="904" spans="1:20" ht="42.75" hidden="1" x14ac:dyDescent="0.25">
      <c r="A904" s="1"/>
      <c r="B904" s="85">
        <v>40581</v>
      </c>
      <c r="C904" s="155" t="s">
        <v>811</v>
      </c>
      <c r="D904" s="157" t="s">
        <v>812</v>
      </c>
      <c r="E904" s="140"/>
      <c r="F904" s="140" t="s">
        <v>22</v>
      </c>
      <c r="G904" s="141">
        <v>17.690000000000001</v>
      </c>
      <c r="H904" s="269">
        <v>204355</v>
      </c>
      <c r="I904" s="171"/>
      <c r="J904" s="15"/>
      <c r="K904" s="20">
        <v>0</v>
      </c>
      <c r="L904" s="16" t="s">
        <v>768</v>
      </c>
      <c r="M904" s="17">
        <v>100</v>
      </c>
      <c r="N904" s="3" t="s">
        <v>565</v>
      </c>
      <c r="O904" s="3">
        <v>1807</v>
      </c>
      <c r="P904" s="121"/>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904" s="16" t="s">
        <v>768</v>
      </c>
      <c r="S904" s="17">
        <v>100</v>
      </c>
      <c r="T904" s="267"/>
    </row>
    <row r="905" spans="1:20" ht="42.75" hidden="1" x14ac:dyDescent="0.25">
      <c r="A905" s="1"/>
      <c r="B905" s="78">
        <v>40582</v>
      </c>
      <c r="C905" s="155" t="s">
        <v>813</v>
      </c>
      <c r="D905" s="157" t="s">
        <v>814</v>
      </c>
      <c r="E905" s="140"/>
      <c r="F905" s="140" t="s">
        <v>22</v>
      </c>
      <c r="G905" s="141">
        <v>41.27</v>
      </c>
      <c r="H905" s="269">
        <v>476751</v>
      </c>
      <c r="I905" s="171"/>
      <c r="J905" s="15"/>
      <c r="K905" s="20">
        <v>0</v>
      </c>
      <c r="L905" s="16" t="s">
        <v>768</v>
      </c>
      <c r="M905" s="17">
        <v>100</v>
      </c>
      <c r="N905" s="3" t="s">
        <v>565</v>
      </c>
      <c r="O905" s="3">
        <v>1807</v>
      </c>
      <c r="P905" s="121"/>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905" s="16" t="s">
        <v>768</v>
      </c>
      <c r="S905" s="17">
        <v>100</v>
      </c>
      <c r="T905" s="267"/>
    </row>
    <row r="906" spans="1:20" ht="42.75" hidden="1" x14ac:dyDescent="0.25">
      <c r="A906" s="1"/>
      <c r="B906" s="78">
        <v>40583</v>
      </c>
      <c r="C906" s="155" t="s">
        <v>815</v>
      </c>
      <c r="D906" s="157" t="s">
        <v>816</v>
      </c>
      <c r="E906" s="140"/>
      <c r="F906" s="140" t="s">
        <v>22</v>
      </c>
      <c r="G906" s="141">
        <v>53.02</v>
      </c>
      <c r="H906" s="269">
        <v>612487</v>
      </c>
      <c r="I906" s="171"/>
      <c r="J906" s="15"/>
      <c r="K906" s="20">
        <v>0</v>
      </c>
      <c r="L906" s="16" t="s">
        <v>768</v>
      </c>
      <c r="M906" s="17">
        <v>100</v>
      </c>
      <c r="N906" s="3" t="s">
        <v>565</v>
      </c>
      <c r="O906" s="3">
        <v>1807</v>
      </c>
      <c r="P906" s="121"/>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906" s="16" t="s">
        <v>768</v>
      </c>
      <c r="S906" s="17">
        <v>100</v>
      </c>
      <c r="T906" s="267"/>
    </row>
    <row r="907" spans="1:20" ht="42.75" hidden="1" x14ac:dyDescent="0.25">
      <c r="A907" s="1"/>
      <c r="B907" s="78">
        <v>40584</v>
      </c>
      <c r="C907" s="155" t="s">
        <v>817</v>
      </c>
      <c r="D907" s="157" t="s">
        <v>818</v>
      </c>
      <c r="E907" s="140"/>
      <c r="F907" s="140" t="s">
        <v>22</v>
      </c>
      <c r="G907" s="141">
        <v>64.81</v>
      </c>
      <c r="H907" s="269">
        <v>748685</v>
      </c>
      <c r="I907" s="171"/>
      <c r="J907" s="15"/>
      <c r="K907" s="20">
        <v>0</v>
      </c>
      <c r="L907" s="16" t="s">
        <v>768</v>
      </c>
      <c r="M907" s="17">
        <v>100</v>
      </c>
      <c r="N907" s="3" t="s">
        <v>565</v>
      </c>
      <c r="O907" s="3">
        <v>1807</v>
      </c>
      <c r="P907" s="121"/>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907" s="16" t="s">
        <v>768</v>
      </c>
      <c r="S907" s="17">
        <v>100</v>
      </c>
      <c r="T907" s="267"/>
    </row>
    <row r="908" spans="1:20" ht="28.5" hidden="1" x14ac:dyDescent="0.25">
      <c r="A908" s="1"/>
      <c r="B908" s="78">
        <v>4059</v>
      </c>
      <c r="C908" s="152">
        <v>4059</v>
      </c>
      <c r="D908" s="165" t="s">
        <v>819</v>
      </c>
      <c r="E908" s="150"/>
      <c r="F908" s="150" t="s">
        <v>22</v>
      </c>
      <c r="G908" s="158">
        <v>154.38</v>
      </c>
      <c r="H908" s="269">
        <v>1783398</v>
      </c>
      <c r="I908" s="172"/>
      <c r="J908" s="15"/>
      <c r="K908" s="20">
        <v>0</v>
      </c>
      <c r="L908" s="16" t="s">
        <v>23</v>
      </c>
      <c r="M908" s="17">
        <v>100</v>
      </c>
      <c r="N908" s="3" t="s">
        <v>565</v>
      </c>
      <c r="O908" s="3">
        <v>5256</v>
      </c>
      <c r="P908" s="121"/>
      <c r="Q9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908" s="16" t="s">
        <v>23</v>
      </c>
      <c r="S908" s="17">
        <v>100</v>
      </c>
      <c r="T908" s="267"/>
    </row>
    <row r="909" spans="1:20" ht="33" hidden="1" customHeight="1" x14ac:dyDescent="0.25">
      <c r="A909" s="29"/>
      <c r="B909" s="124">
        <v>4060</v>
      </c>
      <c r="C909" s="559">
        <v>4060</v>
      </c>
      <c r="D909" s="562" t="s">
        <v>820</v>
      </c>
      <c r="E909" s="280">
        <v>1</v>
      </c>
      <c r="F909" s="280" t="s">
        <v>662</v>
      </c>
      <c r="G909" s="282">
        <v>3063.5</v>
      </c>
      <c r="H909" s="269">
        <v>35389552</v>
      </c>
      <c r="I909" s="283"/>
      <c r="J909" s="115"/>
      <c r="K909" s="273">
        <v>0</v>
      </c>
      <c r="L909" s="16" t="s">
        <v>23</v>
      </c>
      <c r="M909" s="17">
        <v>100</v>
      </c>
      <c r="N909" s="3" t="s">
        <v>565</v>
      </c>
      <c r="O909" s="3">
        <v>243</v>
      </c>
      <c r="P909" s="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909" s="16" t="s">
        <v>23</v>
      </c>
      <c r="S909" s="17">
        <v>100</v>
      </c>
      <c r="T909" s="267"/>
    </row>
    <row r="910" spans="1:20" ht="33" hidden="1" customHeight="1" x14ac:dyDescent="0.25">
      <c r="A910" s="18">
        <v>4061</v>
      </c>
      <c r="B910" s="124"/>
      <c r="C910" s="560"/>
      <c r="D910" s="563"/>
      <c r="E910" s="19">
        <v>2</v>
      </c>
      <c r="F910" s="19" t="s">
        <v>664</v>
      </c>
      <c r="G910" s="14">
        <v>4096.49</v>
      </c>
      <c r="H910" s="269">
        <v>47322652</v>
      </c>
      <c r="I910" s="285">
        <f>+G910-G909</f>
        <v>1032.9899999999998</v>
      </c>
      <c r="J910" s="304"/>
      <c r="K910" s="273">
        <v>0</v>
      </c>
      <c r="L910" s="16" t="s">
        <v>23</v>
      </c>
      <c r="M910" s="17">
        <v>100</v>
      </c>
      <c r="N910" s="3" t="s">
        <v>565</v>
      </c>
      <c r="O910" s="3"/>
      <c r="P910" s="4"/>
      <c r="Q910" s="108"/>
      <c r="R910" s="4"/>
      <c r="S910" s="2"/>
      <c r="T910" s="267"/>
    </row>
    <row r="911" spans="1:20" ht="33" hidden="1" customHeight="1" thickBot="1" x14ac:dyDescent="0.3">
      <c r="A911" s="18">
        <v>4062</v>
      </c>
      <c r="B911" s="124"/>
      <c r="C911" s="561"/>
      <c r="D911" s="564"/>
      <c r="E911" s="287">
        <v>3</v>
      </c>
      <c r="F911" s="287" t="s">
        <v>666</v>
      </c>
      <c r="G911" s="289">
        <v>7609.26</v>
      </c>
      <c r="H911" s="269">
        <v>87902172</v>
      </c>
      <c r="I911" s="290">
        <f>+G911-G909</f>
        <v>4545.76</v>
      </c>
      <c r="J911" s="304"/>
      <c r="K911" s="273">
        <v>0</v>
      </c>
      <c r="L911" s="16" t="s">
        <v>23</v>
      </c>
      <c r="M911" s="17">
        <v>100</v>
      </c>
      <c r="N911" s="3" t="s">
        <v>565</v>
      </c>
      <c r="O911" s="3"/>
      <c r="P911" s="4"/>
      <c r="Q911" s="108"/>
      <c r="R911" s="4"/>
      <c r="S911" s="2"/>
      <c r="T911" s="267"/>
    </row>
    <row r="912" spans="1:20" ht="30" hidden="1" customHeight="1" x14ac:dyDescent="0.25">
      <c r="A912" s="29"/>
      <c r="B912" s="124">
        <v>4063</v>
      </c>
      <c r="C912" s="559">
        <v>4063</v>
      </c>
      <c r="D912" s="562" t="s">
        <v>821</v>
      </c>
      <c r="E912" s="280">
        <v>1</v>
      </c>
      <c r="F912" s="280" t="s">
        <v>662</v>
      </c>
      <c r="G912" s="282">
        <v>2398.44</v>
      </c>
      <c r="H912" s="269">
        <v>27706779</v>
      </c>
      <c r="I912" s="283"/>
      <c r="J912" s="115"/>
      <c r="K912" s="273">
        <v>0</v>
      </c>
      <c r="L912" s="16" t="s">
        <v>23</v>
      </c>
      <c r="M912" s="17">
        <v>100</v>
      </c>
      <c r="N912" s="3" t="s">
        <v>565</v>
      </c>
      <c r="O912" s="3">
        <v>5254</v>
      </c>
      <c r="P912" s="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912" s="16" t="s">
        <v>23</v>
      </c>
      <c r="S912" s="17">
        <v>100</v>
      </c>
      <c r="T912" s="267"/>
    </row>
    <row r="913" spans="1:20" ht="30" hidden="1" customHeight="1" x14ac:dyDescent="0.25">
      <c r="A913" s="18">
        <v>4064</v>
      </c>
      <c r="B913" s="124"/>
      <c r="C913" s="560"/>
      <c r="D913" s="563"/>
      <c r="E913" s="19">
        <v>2</v>
      </c>
      <c r="F913" s="19" t="s">
        <v>664</v>
      </c>
      <c r="G913" s="14">
        <v>3148.41</v>
      </c>
      <c r="H913" s="269">
        <v>36370432</v>
      </c>
      <c r="I913" s="285">
        <f>+G913-G912</f>
        <v>749.9699999999998</v>
      </c>
      <c r="J913" s="304"/>
      <c r="K913" s="273">
        <v>0</v>
      </c>
      <c r="L913" s="16" t="s">
        <v>23</v>
      </c>
      <c r="M913" s="17">
        <v>100</v>
      </c>
      <c r="N913" s="3" t="s">
        <v>565</v>
      </c>
      <c r="O913" s="3"/>
      <c r="P913" s="4"/>
      <c r="Q913" s="108"/>
      <c r="R913" s="4"/>
      <c r="S913" s="2"/>
      <c r="T913" s="267"/>
    </row>
    <row r="914" spans="1:20" ht="30" hidden="1" customHeight="1" thickBot="1" x14ac:dyDescent="0.3">
      <c r="A914" s="18">
        <v>4065</v>
      </c>
      <c r="B914" s="124"/>
      <c r="C914" s="561"/>
      <c r="D914" s="564"/>
      <c r="E914" s="287">
        <v>3</v>
      </c>
      <c r="F914" s="287" t="s">
        <v>666</v>
      </c>
      <c r="G914" s="289">
        <v>6289.74</v>
      </c>
      <c r="H914" s="269">
        <v>72659076</v>
      </c>
      <c r="I914" s="290">
        <f>+G914-G912</f>
        <v>3891.2999999999997</v>
      </c>
      <c r="J914" s="304"/>
      <c r="K914" s="273">
        <v>0</v>
      </c>
      <c r="L914" s="16" t="s">
        <v>23</v>
      </c>
      <c r="M914" s="17">
        <v>100</v>
      </c>
      <c r="N914" s="3" t="s">
        <v>565</v>
      </c>
      <c r="O914" s="3"/>
      <c r="P914" s="4"/>
      <c r="Q914" s="108"/>
      <c r="R914" s="4"/>
      <c r="S914" s="2"/>
      <c r="T914" s="267"/>
    </row>
    <row r="915" spans="1:20" ht="42.75" hidden="1" x14ac:dyDescent="0.25">
      <c r="A915" s="1"/>
      <c r="B915" s="124">
        <v>40691</v>
      </c>
      <c r="C915" s="204" t="s">
        <v>822</v>
      </c>
      <c r="D915" s="205" t="s">
        <v>823</v>
      </c>
      <c r="E915" s="151"/>
      <c r="F915" s="151" t="s">
        <v>22</v>
      </c>
      <c r="G915" s="195">
        <v>677.36</v>
      </c>
      <c r="H915" s="269">
        <v>7824863</v>
      </c>
      <c r="I915" s="174"/>
      <c r="J915" s="15"/>
      <c r="K915" s="20">
        <v>0</v>
      </c>
      <c r="L915" s="31" t="s">
        <v>318</v>
      </c>
      <c r="M915" s="32">
        <v>100</v>
      </c>
      <c r="N915" s="33" t="s">
        <v>565</v>
      </c>
      <c r="O915" s="33">
        <v>424</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915" s="16" t="s">
        <v>318</v>
      </c>
      <c r="S915" s="32">
        <v>100</v>
      </c>
      <c r="T915" s="267"/>
    </row>
    <row r="916" spans="1:20" hidden="1" x14ac:dyDescent="0.25">
      <c r="A916" s="1"/>
      <c r="B916" s="125">
        <v>4070</v>
      </c>
      <c r="C916" s="155">
        <v>4070</v>
      </c>
      <c r="D916" s="157" t="s">
        <v>824</v>
      </c>
      <c r="E916" s="140"/>
      <c r="F916" s="140" t="s">
        <v>22</v>
      </c>
      <c r="G916" s="141">
        <v>1613.65</v>
      </c>
      <c r="H916" s="269">
        <v>18640885</v>
      </c>
      <c r="I916" s="171"/>
      <c r="J916" s="15"/>
      <c r="K916" s="20">
        <v>0</v>
      </c>
      <c r="L916" s="31" t="s">
        <v>23</v>
      </c>
      <c r="M916" s="32">
        <v>100</v>
      </c>
      <c r="N916" s="33" t="s">
        <v>565</v>
      </c>
      <c r="O916" s="33">
        <v>225</v>
      </c>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916" s="16" t="s">
        <v>23</v>
      </c>
      <c r="S916" s="32">
        <v>100</v>
      </c>
      <c r="T916" s="267"/>
    </row>
    <row r="917" spans="1:20" ht="14.45" hidden="1" customHeight="1" x14ac:dyDescent="0.25">
      <c r="A917" s="1"/>
      <c r="B917" s="124">
        <v>4071</v>
      </c>
      <c r="C917" s="215">
        <v>4071</v>
      </c>
      <c r="D917" s="363" t="s">
        <v>825</v>
      </c>
      <c r="E917" s="364"/>
      <c r="F917" s="364"/>
      <c r="G917" s="364"/>
      <c r="H917" s="365"/>
      <c r="I917" s="171"/>
      <c r="J917" s="30"/>
      <c r="K917" s="20">
        <v>0</v>
      </c>
      <c r="L917" s="31"/>
      <c r="M917" s="32" t="s">
        <v>45</v>
      </c>
      <c r="N917" s="33" t="s">
        <v>45</v>
      </c>
      <c r="O917" s="33"/>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917" s="4"/>
      <c r="S917" s="2"/>
      <c r="T917" s="267"/>
    </row>
    <row r="918" spans="1:20" ht="28.5" hidden="1" x14ac:dyDescent="0.25">
      <c r="A918" s="1"/>
      <c r="B918" s="126">
        <v>40711</v>
      </c>
      <c r="C918" s="155" t="s">
        <v>826</v>
      </c>
      <c r="D918" s="157" t="s">
        <v>827</v>
      </c>
      <c r="E918" s="140"/>
      <c r="F918" s="140" t="s">
        <v>22</v>
      </c>
      <c r="G918" s="141">
        <v>3.04</v>
      </c>
      <c r="H918" s="269">
        <v>35118</v>
      </c>
      <c r="I918" s="171"/>
      <c r="J918" s="15"/>
      <c r="K918" s="20">
        <v>0</v>
      </c>
      <c r="L918" s="31" t="s">
        <v>447</v>
      </c>
      <c r="M918" s="32">
        <v>100</v>
      </c>
      <c r="N918" s="33" t="s">
        <v>782</v>
      </c>
      <c r="O918" s="33">
        <v>5257</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918" s="16" t="s">
        <v>447</v>
      </c>
      <c r="S918" s="32">
        <v>100</v>
      </c>
      <c r="T918" s="267"/>
    </row>
    <row r="919" spans="1:20" ht="28.5" hidden="1" x14ac:dyDescent="0.25">
      <c r="A919" s="1"/>
      <c r="B919" s="124">
        <v>40712</v>
      </c>
      <c r="C919" s="155" t="s">
        <v>828</v>
      </c>
      <c r="D919" s="157" t="s">
        <v>829</v>
      </c>
      <c r="E919" s="140"/>
      <c r="F919" s="140" t="s">
        <v>22</v>
      </c>
      <c r="G919" s="141">
        <v>4.88</v>
      </c>
      <c r="H919" s="269">
        <v>56374</v>
      </c>
      <c r="I919" s="171"/>
      <c r="J919" s="15"/>
      <c r="K919" s="20">
        <v>0</v>
      </c>
      <c r="L919" s="31" t="s">
        <v>447</v>
      </c>
      <c r="M919" s="32">
        <v>100</v>
      </c>
      <c r="N919" s="33" t="s">
        <v>782</v>
      </c>
      <c r="O919" s="33">
        <v>5257</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19" s="16" t="s">
        <v>447</v>
      </c>
      <c r="S919" s="32">
        <v>100</v>
      </c>
      <c r="T919" s="267"/>
    </row>
    <row r="920" spans="1:20" ht="28.5" hidden="1" x14ac:dyDescent="0.25">
      <c r="A920" s="1"/>
      <c r="B920" s="124">
        <v>40713</v>
      </c>
      <c r="C920" s="155" t="s">
        <v>830</v>
      </c>
      <c r="D920" s="157" t="s">
        <v>831</v>
      </c>
      <c r="E920" s="140"/>
      <c r="F920" s="140" t="s">
        <v>22</v>
      </c>
      <c r="G920" s="141">
        <v>9.5</v>
      </c>
      <c r="H920" s="269">
        <v>109744</v>
      </c>
      <c r="I920" s="171"/>
      <c r="J920" s="15"/>
      <c r="K920" s="20">
        <v>0</v>
      </c>
      <c r="L920" s="31" t="s">
        <v>447</v>
      </c>
      <c r="M920" s="32">
        <v>100</v>
      </c>
      <c r="N920" s="33" t="s">
        <v>782</v>
      </c>
      <c r="O920" s="33">
        <v>5257</v>
      </c>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20" s="16" t="s">
        <v>447</v>
      </c>
      <c r="S920" s="32">
        <v>100</v>
      </c>
      <c r="T920" s="267"/>
    </row>
    <row r="921" spans="1:20" ht="28.5" hidden="1" x14ac:dyDescent="0.25">
      <c r="A921" s="1"/>
      <c r="B921" s="124">
        <v>40714</v>
      </c>
      <c r="C921" s="155" t="s">
        <v>832</v>
      </c>
      <c r="D921" s="157" t="s">
        <v>833</v>
      </c>
      <c r="E921" s="140"/>
      <c r="F921" s="140" t="s">
        <v>22</v>
      </c>
      <c r="G921" s="141">
        <v>12.43</v>
      </c>
      <c r="H921" s="269">
        <v>143591</v>
      </c>
      <c r="I921" s="171"/>
      <c r="J921" s="15"/>
      <c r="K921" s="20">
        <v>0</v>
      </c>
      <c r="L921" s="31" t="s">
        <v>447</v>
      </c>
      <c r="M921" s="32">
        <v>100</v>
      </c>
      <c r="N921" s="33" t="s">
        <v>782</v>
      </c>
      <c r="O921" s="33">
        <v>5257</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21" s="16" t="s">
        <v>447</v>
      </c>
      <c r="S921" s="32">
        <v>100</v>
      </c>
      <c r="T921" s="267"/>
    </row>
    <row r="922" spans="1:20" ht="28.5" hidden="1" x14ac:dyDescent="0.25">
      <c r="A922" s="1"/>
      <c r="B922" s="124">
        <v>40715</v>
      </c>
      <c r="C922" s="155" t="s">
        <v>834</v>
      </c>
      <c r="D922" s="157" t="s">
        <v>835</v>
      </c>
      <c r="E922" s="140"/>
      <c r="F922" s="140" t="s">
        <v>22</v>
      </c>
      <c r="G922" s="141">
        <v>1.98</v>
      </c>
      <c r="H922" s="269">
        <v>22873</v>
      </c>
      <c r="I922" s="171"/>
      <c r="J922" s="15"/>
      <c r="K922" s="20">
        <v>0</v>
      </c>
      <c r="L922" s="31" t="s">
        <v>447</v>
      </c>
      <c r="M922" s="32">
        <v>100</v>
      </c>
      <c r="N922" s="33" t="s">
        <v>782</v>
      </c>
      <c r="O922" s="33">
        <v>5257</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22" s="16" t="s">
        <v>447</v>
      </c>
      <c r="S922" s="32">
        <v>100</v>
      </c>
      <c r="T922" s="267"/>
    </row>
    <row r="923" spans="1:20" ht="28.5" hidden="1" x14ac:dyDescent="0.25">
      <c r="A923" s="1"/>
      <c r="B923" s="124">
        <v>40716</v>
      </c>
      <c r="C923" s="155" t="s">
        <v>836</v>
      </c>
      <c r="D923" s="157" t="s">
        <v>837</v>
      </c>
      <c r="E923" s="140"/>
      <c r="F923" s="140" t="s">
        <v>22</v>
      </c>
      <c r="G923" s="141">
        <v>3.4</v>
      </c>
      <c r="H923" s="269">
        <v>39277</v>
      </c>
      <c r="I923" s="171"/>
      <c r="J923" s="15"/>
      <c r="K923" s="20">
        <v>0</v>
      </c>
      <c r="L923" s="31" t="s">
        <v>447</v>
      </c>
      <c r="M923" s="32">
        <v>100</v>
      </c>
      <c r="N923" s="33" t="s">
        <v>782</v>
      </c>
      <c r="O923" s="33">
        <v>5257</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23" s="16" t="s">
        <v>447</v>
      </c>
      <c r="S923" s="32">
        <v>100</v>
      </c>
      <c r="T923" s="267"/>
    </row>
    <row r="924" spans="1:20" ht="28.5" hidden="1" x14ac:dyDescent="0.25">
      <c r="A924" s="1"/>
      <c r="B924" s="124">
        <v>40717</v>
      </c>
      <c r="C924" s="155" t="s">
        <v>838</v>
      </c>
      <c r="D924" s="157" t="s">
        <v>839</v>
      </c>
      <c r="E924" s="140"/>
      <c r="F924" s="140" t="s">
        <v>22</v>
      </c>
      <c r="G924" s="141">
        <v>6.28</v>
      </c>
      <c r="H924" s="269">
        <v>72547</v>
      </c>
      <c r="I924" s="171"/>
      <c r="J924" s="15"/>
      <c r="K924" s="20">
        <v>0</v>
      </c>
      <c r="L924" s="31" t="s">
        <v>447</v>
      </c>
      <c r="M924" s="32">
        <v>100</v>
      </c>
      <c r="N924" s="33" t="s">
        <v>782</v>
      </c>
      <c r="O924" s="33">
        <v>5257</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24" s="16" t="s">
        <v>447</v>
      </c>
      <c r="S924" s="32">
        <v>100</v>
      </c>
      <c r="T924" s="267"/>
    </row>
    <row r="925" spans="1:20" ht="28.5" hidden="1" x14ac:dyDescent="0.25">
      <c r="A925" s="1"/>
      <c r="B925" s="124">
        <v>40718</v>
      </c>
      <c r="C925" s="155" t="s">
        <v>840</v>
      </c>
      <c r="D925" s="157" t="s">
        <v>841</v>
      </c>
      <c r="E925" s="140"/>
      <c r="F925" s="140" t="s">
        <v>22</v>
      </c>
      <c r="G925" s="141">
        <v>8.06</v>
      </c>
      <c r="H925" s="269">
        <v>93109</v>
      </c>
      <c r="I925" s="171"/>
      <c r="J925" s="15"/>
      <c r="K925" s="20">
        <v>0</v>
      </c>
      <c r="L925" s="31" t="s">
        <v>447</v>
      </c>
      <c r="M925" s="32">
        <v>100</v>
      </c>
      <c r="N925" s="33" t="s">
        <v>782</v>
      </c>
      <c r="O925" s="33">
        <v>5257</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25" s="16" t="s">
        <v>447</v>
      </c>
      <c r="S925" s="32">
        <v>100</v>
      </c>
      <c r="T925" s="267"/>
    </row>
    <row r="926" spans="1:20" ht="42.75" hidden="1" x14ac:dyDescent="0.25">
      <c r="A926" s="1"/>
      <c r="B926" s="127">
        <v>4072</v>
      </c>
      <c r="C926" s="155">
        <v>4072</v>
      </c>
      <c r="D926" s="157" t="s">
        <v>842</v>
      </c>
      <c r="E926" s="140"/>
      <c r="F926" s="140" t="s">
        <v>22</v>
      </c>
      <c r="G926" s="141">
        <v>28.25</v>
      </c>
      <c r="H926" s="269">
        <v>326344</v>
      </c>
      <c r="I926" s="171"/>
      <c r="J926" s="15"/>
      <c r="K926" s="20">
        <v>0</v>
      </c>
      <c r="L926" s="31" t="s">
        <v>447</v>
      </c>
      <c r="M926" s="32">
        <v>100</v>
      </c>
      <c r="N926" s="33" t="s">
        <v>782</v>
      </c>
      <c r="O926" s="33">
        <v>1807</v>
      </c>
      <c r="P926" s="34"/>
      <c r="Q9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26" s="16" t="s">
        <v>447</v>
      </c>
      <c r="S926" s="32">
        <v>100</v>
      </c>
      <c r="T926" s="267"/>
    </row>
    <row r="927" spans="1:20" ht="54" hidden="1" customHeight="1" x14ac:dyDescent="0.25">
      <c r="A927" s="1"/>
      <c r="B927" s="78">
        <v>4073</v>
      </c>
      <c r="C927" s="191">
        <v>4073</v>
      </c>
      <c r="D927" s="363" t="s">
        <v>843</v>
      </c>
      <c r="E927" s="364"/>
      <c r="F927" s="364"/>
      <c r="G927" s="364"/>
      <c r="H927" s="365"/>
      <c r="I927" s="171"/>
      <c r="J927" s="30"/>
      <c r="K927" s="20">
        <v>0</v>
      </c>
      <c r="L927" s="128"/>
      <c r="M927" s="129" t="s">
        <v>45</v>
      </c>
      <c r="N927" s="130" t="s">
        <v>45</v>
      </c>
      <c r="O927" s="130"/>
      <c r="P927" s="34"/>
      <c r="Q9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27" s="4"/>
      <c r="S927" s="2"/>
      <c r="T927" s="267"/>
    </row>
    <row r="928" spans="1:20" ht="57.75" hidden="1" customHeight="1" x14ac:dyDescent="0.25">
      <c r="A928" s="1"/>
      <c r="B928" s="85">
        <v>40731</v>
      </c>
      <c r="C928" s="155" t="s">
        <v>844</v>
      </c>
      <c r="D928" s="157" t="s">
        <v>845</v>
      </c>
      <c r="E928" s="140"/>
      <c r="F928" s="140" t="s">
        <v>22</v>
      </c>
      <c r="G928" s="141">
        <v>26.25</v>
      </c>
      <c r="H928" s="269">
        <v>303240</v>
      </c>
      <c r="I928" s="171"/>
      <c r="J928" s="15"/>
      <c r="K928" s="20">
        <v>0</v>
      </c>
      <c r="L928" s="31" t="s">
        <v>768</v>
      </c>
      <c r="M928" s="32">
        <v>100</v>
      </c>
      <c r="N928" s="33" t="s">
        <v>565</v>
      </c>
      <c r="O928" s="33">
        <v>1807</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28" s="16" t="s">
        <v>768</v>
      </c>
      <c r="S928" s="32">
        <v>100</v>
      </c>
      <c r="T928" s="267"/>
    </row>
    <row r="929" spans="1:20" ht="69.75" hidden="1" customHeight="1" x14ac:dyDescent="0.25">
      <c r="A929" s="1"/>
      <c r="B929" s="78">
        <v>40732</v>
      </c>
      <c r="C929" s="155" t="s">
        <v>846</v>
      </c>
      <c r="D929" s="157" t="s">
        <v>847</v>
      </c>
      <c r="E929" s="140"/>
      <c r="F929" s="140" t="s">
        <v>22</v>
      </c>
      <c r="G929" s="141">
        <v>30.45</v>
      </c>
      <c r="H929" s="269">
        <v>351758</v>
      </c>
      <c r="I929" s="171"/>
      <c r="J929" s="15"/>
      <c r="K929" s="20">
        <v>0</v>
      </c>
      <c r="L929" s="31" t="s">
        <v>768</v>
      </c>
      <c r="M929" s="32">
        <v>100</v>
      </c>
      <c r="N929" s="33" t="s">
        <v>565</v>
      </c>
      <c r="O929" s="33">
        <v>1807</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29" s="16" t="s">
        <v>768</v>
      </c>
      <c r="S929" s="32">
        <v>100</v>
      </c>
      <c r="T929" s="267"/>
    </row>
    <row r="930" spans="1:20" ht="71.25" hidden="1" customHeight="1" x14ac:dyDescent="0.25">
      <c r="A930" s="1"/>
      <c r="B930" s="78">
        <v>40733</v>
      </c>
      <c r="C930" s="155" t="s">
        <v>848</v>
      </c>
      <c r="D930" s="157" t="s">
        <v>849</v>
      </c>
      <c r="E930" s="140"/>
      <c r="F930" s="140" t="s">
        <v>22</v>
      </c>
      <c r="G930" s="141">
        <v>35.880000000000003</v>
      </c>
      <c r="H930" s="269">
        <v>414486</v>
      </c>
      <c r="I930" s="171"/>
      <c r="J930" s="15"/>
      <c r="K930" s="20">
        <v>0</v>
      </c>
      <c r="L930" s="31" t="s">
        <v>768</v>
      </c>
      <c r="M930" s="32">
        <v>100</v>
      </c>
      <c r="N930" s="33" t="s">
        <v>565</v>
      </c>
      <c r="O930" s="33">
        <v>1807</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30" s="16" t="s">
        <v>768</v>
      </c>
      <c r="S930" s="32">
        <v>100</v>
      </c>
      <c r="T930" s="267"/>
    </row>
    <row r="931" spans="1:20" ht="75" hidden="1" customHeight="1" x14ac:dyDescent="0.25">
      <c r="A931" s="1"/>
      <c r="B931" s="78">
        <v>40734</v>
      </c>
      <c r="C931" s="155" t="s">
        <v>850</v>
      </c>
      <c r="D931" s="157" t="s">
        <v>851</v>
      </c>
      <c r="E931" s="140"/>
      <c r="F931" s="140" t="s">
        <v>22</v>
      </c>
      <c r="G931" s="141">
        <v>40.29</v>
      </c>
      <c r="H931" s="269">
        <v>465430</v>
      </c>
      <c r="I931" s="171"/>
      <c r="J931" s="15"/>
      <c r="K931" s="20">
        <v>0</v>
      </c>
      <c r="L931" s="31" t="s">
        <v>768</v>
      </c>
      <c r="M931" s="32">
        <v>100</v>
      </c>
      <c r="N931" s="33" t="s">
        <v>565</v>
      </c>
      <c r="O931" s="33">
        <v>1807</v>
      </c>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31" s="16" t="s">
        <v>768</v>
      </c>
      <c r="S931" s="32">
        <v>100</v>
      </c>
      <c r="T931" s="267"/>
    </row>
    <row r="932" spans="1:20" ht="75.75" hidden="1" customHeight="1" x14ac:dyDescent="0.25">
      <c r="A932" s="1"/>
      <c r="B932" s="78">
        <v>40735</v>
      </c>
      <c r="C932" s="155" t="s">
        <v>852</v>
      </c>
      <c r="D932" s="157" t="s">
        <v>853</v>
      </c>
      <c r="E932" s="140"/>
      <c r="F932" s="140" t="s">
        <v>22</v>
      </c>
      <c r="G932" s="141">
        <v>45.08</v>
      </c>
      <c r="H932" s="269">
        <v>520764</v>
      </c>
      <c r="I932" s="171"/>
      <c r="J932" s="15"/>
      <c r="K932" s="20">
        <v>0</v>
      </c>
      <c r="L932" s="31" t="s">
        <v>768</v>
      </c>
      <c r="M932" s="32">
        <v>100</v>
      </c>
      <c r="N932" s="33" t="s">
        <v>565</v>
      </c>
      <c r="O932" s="33">
        <v>1807</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32" s="16" t="s">
        <v>768</v>
      </c>
      <c r="S932" s="32">
        <v>100</v>
      </c>
      <c r="T932" s="267"/>
    </row>
    <row r="933" spans="1:20" ht="77.25" hidden="1" customHeight="1" x14ac:dyDescent="0.25">
      <c r="A933" s="1"/>
      <c r="B933" s="78">
        <v>40736</v>
      </c>
      <c r="C933" s="155" t="s">
        <v>854</v>
      </c>
      <c r="D933" s="157" t="s">
        <v>855</v>
      </c>
      <c r="E933" s="140"/>
      <c r="F933" s="140" t="s">
        <v>22</v>
      </c>
      <c r="G933" s="141">
        <v>50.13</v>
      </c>
      <c r="H933" s="269">
        <v>579102</v>
      </c>
      <c r="I933" s="171"/>
      <c r="J933" s="15"/>
      <c r="K933" s="20">
        <v>0</v>
      </c>
      <c r="L933" s="31" t="s">
        <v>768</v>
      </c>
      <c r="M933" s="32">
        <v>100</v>
      </c>
      <c r="N933" s="33" t="s">
        <v>565</v>
      </c>
      <c r="O933" s="33">
        <v>1807</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33" s="16" t="s">
        <v>768</v>
      </c>
      <c r="S933" s="32">
        <v>100</v>
      </c>
      <c r="T933" s="267"/>
    </row>
    <row r="934" spans="1:20" hidden="1" x14ac:dyDescent="0.25">
      <c r="A934" s="1"/>
      <c r="B934" s="78">
        <v>4074</v>
      </c>
      <c r="C934" s="155">
        <v>4074</v>
      </c>
      <c r="D934" s="157" t="s">
        <v>856</v>
      </c>
      <c r="E934" s="140"/>
      <c r="F934" s="140" t="s">
        <v>22</v>
      </c>
      <c r="G934" s="141">
        <v>755.99</v>
      </c>
      <c r="H934" s="269">
        <v>8733196</v>
      </c>
      <c r="I934" s="171"/>
      <c r="J934" s="15"/>
      <c r="K934" s="20">
        <v>0</v>
      </c>
      <c r="L934" s="31" t="s">
        <v>447</v>
      </c>
      <c r="M934" s="32">
        <v>100</v>
      </c>
      <c r="N934" s="33" t="s">
        <v>565</v>
      </c>
      <c r="O934" s="33">
        <v>239</v>
      </c>
      <c r="P934" s="3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34" s="16" t="s">
        <v>447</v>
      </c>
      <c r="S934" s="32">
        <v>100</v>
      </c>
      <c r="T934" s="267"/>
    </row>
    <row r="935" spans="1:20" ht="14.45" hidden="1" customHeight="1" x14ac:dyDescent="0.25">
      <c r="A935" s="1"/>
      <c r="B935" s="78">
        <v>4075</v>
      </c>
      <c r="C935" s="191">
        <v>4075</v>
      </c>
      <c r="D935" s="363" t="s">
        <v>857</v>
      </c>
      <c r="E935" s="364"/>
      <c r="F935" s="364"/>
      <c r="G935" s="364"/>
      <c r="H935" s="365"/>
      <c r="I935" s="171"/>
      <c r="J935" s="30"/>
      <c r="K935" s="20">
        <v>0</v>
      </c>
      <c r="L935" s="31"/>
      <c r="M935" s="32" t="s">
        <v>45</v>
      </c>
      <c r="N935" s="33" t="s">
        <v>45</v>
      </c>
      <c r="O935" s="33"/>
      <c r="P935" s="3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35" s="4"/>
      <c r="S935" s="2"/>
      <c r="T935" s="267"/>
    </row>
    <row r="936" spans="1:20" ht="28.5" hidden="1" x14ac:dyDescent="0.25">
      <c r="A936" s="1"/>
      <c r="B936" s="78">
        <v>40751</v>
      </c>
      <c r="C936" s="155" t="s">
        <v>858</v>
      </c>
      <c r="D936" s="157" t="s">
        <v>859</v>
      </c>
      <c r="E936" s="140"/>
      <c r="F936" s="140" t="s">
        <v>22</v>
      </c>
      <c r="G936" s="141">
        <v>327</v>
      </c>
      <c r="H936" s="269">
        <v>3777504</v>
      </c>
      <c r="I936" s="171"/>
      <c r="J936" s="15"/>
      <c r="K936" s="20">
        <v>0</v>
      </c>
      <c r="L936" s="31" t="s">
        <v>23</v>
      </c>
      <c r="M936" s="32">
        <v>100</v>
      </c>
      <c r="N936" s="33" t="s">
        <v>565</v>
      </c>
      <c r="O936" s="33">
        <v>239</v>
      </c>
      <c r="P936" s="3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36" s="16" t="s">
        <v>23</v>
      </c>
      <c r="S936" s="32">
        <v>100</v>
      </c>
      <c r="T936" s="267"/>
    </row>
    <row r="937" spans="1:20" ht="28.5" hidden="1" x14ac:dyDescent="0.25">
      <c r="A937" s="1"/>
      <c r="B937" s="89">
        <v>40752</v>
      </c>
      <c r="C937" s="155" t="s">
        <v>860</v>
      </c>
      <c r="D937" s="157" t="s">
        <v>861</v>
      </c>
      <c r="E937" s="140"/>
      <c r="F937" s="140" t="s">
        <v>22</v>
      </c>
      <c r="G937" s="141">
        <v>436.29</v>
      </c>
      <c r="H937" s="269">
        <v>5040022</v>
      </c>
      <c r="I937" s="171"/>
      <c r="J937" s="15"/>
      <c r="K937" s="20">
        <v>0</v>
      </c>
      <c r="L937" s="31" t="s">
        <v>23</v>
      </c>
      <c r="M937" s="32">
        <v>100</v>
      </c>
      <c r="N937" s="33" t="s">
        <v>565</v>
      </c>
      <c r="O937" s="33">
        <v>239</v>
      </c>
      <c r="P937" s="3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37" s="16" t="s">
        <v>23</v>
      </c>
      <c r="S937" s="32">
        <v>100</v>
      </c>
      <c r="T937" s="267"/>
    </row>
    <row r="938" spans="1:20" hidden="1" x14ac:dyDescent="0.25">
      <c r="A938" s="1"/>
      <c r="B938" s="89">
        <v>4076</v>
      </c>
      <c r="C938" s="155">
        <v>4076</v>
      </c>
      <c r="D938" s="157" t="s">
        <v>862</v>
      </c>
      <c r="E938" s="140"/>
      <c r="F938" s="140" t="s">
        <v>22</v>
      </c>
      <c r="G938" s="141">
        <v>410.12</v>
      </c>
      <c r="H938" s="269">
        <v>4737706</v>
      </c>
      <c r="I938" s="171"/>
      <c r="J938" s="15"/>
      <c r="K938" s="20">
        <v>0</v>
      </c>
      <c r="L938" s="31" t="s">
        <v>23</v>
      </c>
      <c r="M938" s="32">
        <v>100</v>
      </c>
      <c r="N938" s="33" t="s">
        <v>565</v>
      </c>
      <c r="O938" s="33">
        <v>239</v>
      </c>
      <c r="P938" s="3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38" s="16" t="s">
        <v>23</v>
      </c>
      <c r="S938" s="32">
        <v>100</v>
      </c>
      <c r="T938" s="267"/>
    </row>
    <row r="939" spans="1:20" ht="54" hidden="1" customHeight="1" x14ac:dyDescent="0.25">
      <c r="A939" s="1"/>
      <c r="B939" s="131">
        <v>4077</v>
      </c>
      <c r="C939" s="216">
        <v>4077</v>
      </c>
      <c r="D939" s="372" t="s">
        <v>863</v>
      </c>
      <c r="E939" s="373"/>
      <c r="F939" s="373"/>
      <c r="G939" s="373"/>
      <c r="H939" s="374"/>
      <c r="I939" s="172"/>
      <c r="J939" s="30"/>
      <c r="K939" s="20">
        <v>0</v>
      </c>
      <c r="L939" s="128"/>
      <c r="M939" s="129" t="s">
        <v>45</v>
      </c>
      <c r="N939" s="130" t="s">
        <v>45</v>
      </c>
      <c r="O939" s="130"/>
      <c r="P939" s="34"/>
      <c r="Q93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39" s="4"/>
      <c r="S939" s="38"/>
      <c r="T939" s="267"/>
    </row>
    <row r="940" spans="1:20" ht="41.25" hidden="1" customHeight="1" x14ac:dyDescent="0.25">
      <c r="A940" s="29"/>
      <c r="B940" s="132">
        <v>40771</v>
      </c>
      <c r="C940" s="519" t="s">
        <v>864</v>
      </c>
      <c r="D940" s="573" t="s">
        <v>865</v>
      </c>
      <c r="E940" s="161">
        <v>1</v>
      </c>
      <c r="F940" s="161" t="s">
        <v>866</v>
      </c>
      <c r="G940" s="162">
        <v>952.74</v>
      </c>
      <c r="H940" s="269">
        <v>11006052</v>
      </c>
      <c r="I940" s="175"/>
      <c r="J940" s="30"/>
      <c r="K940" s="20">
        <v>0</v>
      </c>
      <c r="L940" s="31" t="s">
        <v>447</v>
      </c>
      <c r="M940" s="32">
        <v>100</v>
      </c>
      <c r="N940" s="33" t="s">
        <v>565</v>
      </c>
      <c r="O940" s="33">
        <v>419</v>
      </c>
      <c r="P940" s="3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40" s="16" t="s">
        <v>447</v>
      </c>
      <c r="S940" s="32">
        <v>100</v>
      </c>
      <c r="T940" s="267"/>
    </row>
    <row r="941" spans="1:20" ht="44.25" hidden="1" customHeight="1" thickBot="1" x14ac:dyDescent="0.3">
      <c r="A941" s="18" t="s">
        <v>867</v>
      </c>
      <c r="B941" s="133"/>
      <c r="C941" s="520"/>
      <c r="D941" s="575"/>
      <c r="E941" s="163">
        <v>2</v>
      </c>
      <c r="F941" s="163" t="s">
        <v>868</v>
      </c>
      <c r="G941" s="164">
        <v>1702.33</v>
      </c>
      <c r="H941" s="269">
        <v>19665316</v>
      </c>
      <c r="I941" s="177">
        <f>+G941-G940</f>
        <v>749.58999999999992</v>
      </c>
      <c r="J941" s="15"/>
      <c r="K941" s="20">
        <v>0</v>
      </c>
      <c r="L941" s="31" t="s">
        <v>447</v>
      </c>
      <c r="M941" s="32">
        <v>100</v>
      </c>
      <c r="N941" s="33" t="s">
        <v>565</v>
      </c>
      <c r="O941" s="33"/>
      <c r="P941" s="34"/>
      <c r="Q941" s="108"/>
      <c r="R941" s="4"/>
      <c r="S941" s="2"/>
      <c r="T941" s="267"/>
    </row>
    <row r="942" spans="1:20" ht="57" hidden="1" x14ac:dyDescent="0.25">
      <c r="A942" s="1"/>
      <c r="B942" s="134"/>
      <c r="C942" s="204" t="s">
        <v>869</v>
      </c>
      <c r="D942" s="205" t="s">
        <v>870</v>
      </c>
      <c r="E942" s="151"/>
      <c r="F942" s="151" t="s">
        <v>22</v>
      </c>
      <c r="G942" s="195">
        <v>686.4</v>
      </c>
      <c r="H942" s="269">
        <v>7929293</v>
      </c>
      <c r="I942" s="174"/>
      <c r="J942" s="15"/>
      <c r="K942" s="20">
        <v>0</v>
      </c>
      <c r="L942" s="31" t="s">
        <v>447</v>
      </c>
      <c r="M942" s="32">
        <v>100</v>
      </c>
      <c r="N942" s="33" t="s">
        <v>565</v>
      </c>
      <c r="O942" s="33">
        <v>419</v>
      </c>
      <c r="P942" s="3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42" s="16" t="s">
        <v>447</v>
      </c>
      <c r="S942" s="32">
        <v>100</v>
      </c>
      <c r="T942" s="267"/>
    </row>
    <row r="943" spans="1:20" hidden="1" x14ac:dyDescent="0.25">
      <c r="A943" s="1"/>
      <c r="B943" s="78">
        <v>4078</v>
      </c>
      <c r="C943" s="191">
        <v>4078</v>
      </c>
      <c r="D943" s="258" t="s">
        <v>871</v>
      </c>
      <c r="E943" s="259"/>
      <c r="F943" s="259"/>
      <c r="G943" s="259"/>
      <c r="H943" s="269"/>
      <c r="I943" s="171"/>
      <c r="J943" s="30"/>
      <c r="K943" s="20">
        <v>0</v>
      </c>
      <c r="L943" s="128"/>
      <c r="M943" s="135" t="s">
        <v>45</v>
      </c>
      <c r="N943" s="136" t="s">
        <v>45</v>
      </c>
      <c r="O943" s="130"/>
      <c r="P943" s="3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43" s="4"/>
      <c r="S943" s="2"/>
      <c r="T943" s="267"/>
    </row>
    <row r="944" spans="1:20" ht="42.75" hidden="1" x14ac:dyDescent="0.25">
      <c r="A944" s="1"/>
      <c r="B944" s="85">
        <v>40781</v>
      </c>
      <c r="C944" s="155" t="s">
        <v>872</v>
      </c>
      <c r="D944" s="157" t="s">
        <v>873</v>
      </c>
      <c r="E944" s="140"/>
      <c r="F944" s="140" t="s">
        <v>22</v>
      </c>
      <c r="G944" s="141">
        <v>52.59</v>
      </c>
      <c r="H944" s="269">
        <v>607520</v>
      </c>
      <c r="I944" s="171"/>
      <c r="J944" s="15"/>
      <c r="K944" s="20">
        <v>0</v>
      </c>
      <c r="L944" s="31" t="s">
        <v>595</v>
      </c>
      <c r="M944" s="32">
        <v>100</v>
      </c>
      <c r="N944" s="33" t="s">
        <v>565</v>
      </c>
      <c r="O944" s="33">
        <v>1807</v>
      </c>
      <c r="P944" s="3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44" s="16" t="s">
        <v>768</v>
      </c>
      <c r="S944" s="32">
        <v>100</v>
      </c>
      <c r="T944" s="267"/>
    </row>
    <row r="945" spans="1:22" ht="42.75" hidden="1" x14ac:dyDescent="0.25">
      <c r="A945" s="1"/>
      <c r="B945" s="78">
        <v>40782</v>
      </c>
      <c r="C945" s="155" t="s">
        <v>874</v>
      </c>
      <c r="D945" s="157" t="s">
        <v>875</v>
      </c>
      <c r="E945" s="140"/>
      <c r="F945" s="140" t="s">
        <v>22</v>
      </c>
      <c r="G945" s="141">
        <v>81.47</v>
      </c>
      <c r="H945" s="269">
        <v>941141</v>
      </c>
      <c r="I945" s="171"/>
      <c r="J945" s="15"/>
      <c r="K945" s="20">
        <v>0</v>
      </c>
      <c r="L945" s="31" t="s">
        <v>595</v>
      </c>
      <c r="M945" s="32">
        <v>100</v>
      </c>
      <c r="N945" s="33" t="s">
        <v>565</v>
      </c>
      <c r="O945" s="33">
        <v>1807</v>
      </c>
      <c r="P945" s="34"/>
      <c r="Q9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45" s="16" t="s">
        <v>768</v>
      </c>
      <c r="S945" s="32">
        <v>100</v>
      </c>
      <c r="T945" s="267"/>
    </row>
    <row r="946" spans="1:22" ht="42.75" hidden="1" x14ac:dyDescent="0.25">
      <c r="A946" s="1"/>
      <c r="B946" s="78">
        <v>4079</v>
      </c>
      <c r="C946" s="155">
        <v>4079</v>
      </c>
      <c r="D946" s="157" t="s">
        <v>876</v>
      </c>
      <c r="E946" s="140"/>
      <c r="F946" s="140" t="s">
        <v>22</v>
      </c>
      <c r="G946" s="141">
        <v>1791.57</v>
      </c>
      <c r="H946" s="269">
        <v>20696217</v>
      </c>
      <c r="I946" s="171"/>
      <c r="J946" s="15"/>
      <c r="K946" s="20">
        <v>0</v>
      </c>
      <c r="L946" s="31" t="s">
        <v>447</v>
      </c>
      <c r="M946" s="32">
        <v>100</v>
      </c>
      <c r="N946" s="33" t="s">
        <v>565</v>
      </c>
      <c r="O946" s="33">
        <v>419</v>
      </c>
      <c r="P946" s="34"/>
      <c r="Q9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46" s="16" t="s">
        <v>447</v>
      </c>
      <c r="S946" s="32">
        <v>100</v>
      </c>
      <c r="T946" s="267"/>
    </row>
    <row r="947" spans="1:22" ht="30" hidden="1" customHeight="1" x14ac:dyDescent="0.25">
      <c r="A947" s="1"/>
      <c r="B947" s="78" t="e">
        <v>#REF!</v>
      </c>
      <c r="C947" s="191">
        <v>4081</v>
      </c>
      <c r="D947" s="363" t="s">
        <v>877</v>
      </c>
      <c r="E947" s="364"/>
      <c r="F947" s="364"/>
      <c r="G947" s="364"/>
      <c r="H947" s="365"/>
      <c r="I947" s="171"/>
      <c r="J947" s="30"/>
      <c r="K947" s="20">
        <v>0</v>
      </c>
      <c r="L947" s="128"/>
      <c r="M947" s="129" t="s">
        <v>45</v>
      </c>
      <c r="N947" s="130" t="s">
        <v>45</v>
      </c>
      <c r="O947" s="130"/>
      <c r="P947" s="3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47" s="4"/>
      <c r="S947" s="2"/>
      <c r="T947" s="267"/>
    </row>
    <row r="948" spans="1:22" ht="42.75" hidden="1" x14ac:dyDescent="0.25">
      <c r="A948" s="1"/>
      <c r="B948" s="78" t="e">
        <v>#REF!</v>
      </c>
      <c r="C948" s="155">
        <v>4080</v>
      </c>
      <c r="D948" s="157" t="s">
        <v>878</v>
      </c>
      <c r="E948" s="140"/>
      <c r="F948" s="140" t="s">
        <v>22</v>
      </c>
      <c r="G948" s="141">
        <v>810.79</v>
      </c>
      <c r="H948" s="269">
        <v>9366246</v>
      </c>
      <c r="I948" s="171"/>
      <c r="J948" s="15"/>
      <c r="K948" s="20">
        <v>0</v>
      </c>
      <c r="L948" s="31" t="s">
        <v>447</v>
      </c>
      <c r="M948" s="32">
        <v>100</v>
      </c>
      <c r="N948" s="33" t="s">
        <v>565</v>
      </c>
      <c r="O948" s="33">
        <v>419</v>
      </c>
      <c r="P948" s="3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48" s="16" t="s">
        <v>447</v>
      </c>
      <c r="S948" s="32">
        <v>100</v>
      </c>
      <c r="T948" s="267"/>
    </row>
    <row r="949" spans="1:22" ht="28.5" hidden="1" x14ac:dyDescent="0.25">
      <c r="A949" s="1"/>
      <c r="B949" s="78">
        <v>40812</v>
      </c>
      <c r="C949" s="155" t="s">
        <v>879</v>
      </c>
      <c r="D949" s="157" t="s">
        <v>880</v>
      </c>
      <c r="E949" s="140"/>
      <c r="F949" s="140" t="s">
        <v>22</v>
      </c>
      <c r="G949" s="141">
        <v>1790.59</v>
      </c>
      <c r="H949" s="269">
        <v>20684896</v>
      </c>
      <c r="I949" s="171"/>
      <c r="J949" s="15"/>
      <c r="K949" s="20">
        <v>0</v>
      </c>
      <c r="L949" s="31" t="s">
        <v>447</v>
      </c>
      <c r="M949" s="32">
        <v>100</v>
      </c>
      <c r="N949" s="33" t="s">
        <v>565</v>
      </c>
      <c r="O949" s="33">
        <v>419</v>
      </c>
      <c r="P949" s="3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49" s="16" t="s">
        <v>447</v>
      </c>
      <c r="S949" s="32">
        <v>100</v>
      </c>
      <c r="T949" s="267"/>
    </row>
    <row r="950" spans="1:22" ht="128.25" hidden="1" x14ac:dyDescent="0.25">
      <c r="A950" s="18" t="s">
        <v>881</v>
      </c>
      <c r="B950" s="78" t="e">
        <v>#REF!</v>
      </c>
      <c r="C950" s="155" t="s">
        <v>882</v>
      </c>
      <c r="D950" s="157" t="s">
        <v>883</v>
      </c>
      <c r="E950" s="140"/>
      <c r="F950" s="140" t="s">
        <v>22</v>
      </c>
      <c r="G950" s="141">
        <v>76.77</v>
      </c>
      <c r="H950" s="269">
        <v>886847</v>
      </c>
      <c r="I950" s="171"/>
      <c r="J950" s="15"/>
      <c r="K950" s="20">
        <v>0</v>
      </c>
      <c r="L950" s="31" t="s">
        <v>447</v>
      </c>
      <c r="M950" s="32">
        <v>100</v>
      </c>
      <c r="N950" s="33" t="s">
        <v>565</v>
      </c>
      <c r="O950" s="33">
        <v>454</v>
      </c>
      <c r="P950" s="34"/>
      <c r="Q9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50" s="16" t="s">
        <v>447</v>
      </c>
      <c r="S950" s="32">
        <v>100</v>
      </c>
      <c r="T950" s="267"/>
    </row>
    <row r="951" spans="1:22" hidden="1" x14ac:dyDescent="0.25">
      <c r="A951" s="1"/>
      <c r="B951" s="78">
        <v>4083</v>
      </c>
      <c r="C951" s="155">
        <v>4083</v>
      </c>
      <c r="D951" s="157" t="s">
        <v>884</v>
      </c>
      <c r="E951" s="140"/>
      <c r="F951" s="140" t="s">
        <v>22</v>
      </c>
      <c r="G951" s="141">
        <v>126.94</v>
      </c>
      <c r="H951" s="269">
        <v>1466411</v>
      </c>
      <c r="I951" s="171"/>
      <c r="J951" s="15"/>
      <c r="K951" s="20">
        <v>0</v>
      </c>
      <c r="L951" s="31" t="s">
        <v>23</v>
      </c>
      <c r="M951" s="32">
        <v>100</v>
      </c>
      <c r="N951" s="33" t="s">
        <v>565</v>
      </c>
      <c r="O951" s="33"/>
      <c r="P951" s="34"/>
      <c r="Q9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51" s="16" t="s">
        <v>23</v>
      </c>
      <c r="S951" s="32">
        <v>100</v>
      </c>
      <c r="T951" s="267"/>
    </row>
    <row r="952" spans="1:22" ht="28.5" hidden="1" x14ac:dyDescent="0.25">
      <c r="A952" s="1"/>
      <c r="B952" s="78">
        <v>40831</v>
      </c>
      <c r="C952" s="155" t="s">
        <v>885</v>
      </c>
      <c r="D952" s="157" t="s">
        <v>886</v>
      </c>
      <c r="E952" s="140"/>
      <c r="F952" s="140" t="s">
        <v>22</v>
      </c>
      <c r="G952" s="141">
        <v>112.31</v>
      </c>
      <c r="H952" s="269">
        <v>1297405</v>
      </c>
      <c r="I952" s="171"/>
      <c r="J952" s="15"/>
      <c r="K952" s="20">
        <v>0</v>
      </c>
      <c r="L952" s="31" t="s">
        <v>23</v>
      </c>
      <c r="M952" s="32">
        <v>100</v>
      </c>
      <c r="N952" s="33" t="s">
        <v>565</v>
      </c>
      <c r="O952" s="33">
        <v>225</v>
      </c>
      <c r="P952" s="34"/>
      <c r="Q9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52" s="16" t="s">
        <v>23</v>
      </c>
      <c r="S952" s="32">
        <v>100</v>
      </c>
      <c r="T952" s="267"/>
    </row>
    <row r="953" spans="1:22" ht="31.5" hidden="1" customHeight="1" x14ac:dyDescent="0.25">
      <c r="A953" s="1"/>
      <c r="B953" s="78">
        <v>40832</v>
      </c>
      <c r="C953" s="155" t="s">
        <v>887</v>
      </c>
      <c r="D953" s="157" t="s">
        <v>888</v>
      </c>
      <c r="E953" s="140"/>
      <c r="F953" s="140" t="s">
        <v>22</v>
      </c>
      <c r="G953" s="141">
        <v>105.48</v>
      </c>
      <c r="H953" s="269">
        <v>1218505</v>
      </c>
      <c r="I953" s="171"/>
      <c r="J953" s="15"/>
      <c r="K953" s="20">
        <v>0</v>
      </c>
      <c r="L953" s="31" t="s">
        <v>23</v>
      </c>
      <c r="M953" s="32">
        <v>100</v>
      </c>
      <c r="N953" s="33" t="s">
        <v>565</v>
      </c>
      <c r="O953" s="33">
        <v>225</v>
      </c>
      <c r="P953" s="3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53" s="16" t="s">
        <v>23</v>
      </c>
      <c r="S953" s="32">
        <v>100</v>
      </c>
      <c r="T953" s="267"/>
    </row>
    <row r="954" spans="1:22" hidden="1" x14ac:dyDescent="0.25">
      <c r="A954" s="1"/>
      <c r="B954" s="78">
        <v>40833</v>
      </c>
      <c r="C954" s="155" t="s">
        <v>889</v>
      </c>
      <c r="D954" s="157" t="s">
        <v>890</v>
      </c>
      <c r="E954" s="140"/>
      <c r="F954" s="140" t="s">
        <v>22</v>
      </c>
      <c r="G954" s="141">
        <v>86.18</v>
      </c>
      <c r="H954" s="269">
        <v>995551</v>
      </c>
      <c r="I954" s="171"/>
      <c r="J954" s="15"/>
      <c r="K954" s="20">
        <v>0</v>
      </c>
      <c r="L954" s="31" t="s">
        <v>318</v>
      </c>
      <c r="M954" s="32">
        <v>100</v>
      </c>
      <c r="N954" s="33" t="s">
        <v>565</v>
      </c>
      <c r="O954" s="33">
        <v>225</v>
      </c>
      <c r="P954" s="34"/>
      <c r="Q9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54" s="16" t="s">
        <v>318</v>
      </c>
      <c r="S954" s="32">
        <v>100</v>
      </c>
      <c r="T954" s="267"/>
    </row>
    <row r="955" spans="1:22" hidden="1" x14ac:dyDescent="0.25">
      <c r="A955" s="1"/>
      <c r="B955" s="78" t="s">
        <v>22</v>
      </c>
      <c r="C955" s="155" t="s">
        <v>891</v>
      </c>
      <c r="D955" s="157" t="s">
        <v>892</v>
      </c>
      <c r="E955" s="140"/>
      <c r="F955" s="140" t="s">
        <v>22</v>
      </c>
      <c r="G955" s="141">
        <v>39.61</v>
      </c>
      <c r="H955" s="269">
        <v>457575</v>
      </c>
      <c r="I955" s="171"/>
      <c r="J955" s="15"/>
      <c r="K955" s="20">
        <v>0</v>
      </c>
      <c r="L955" s="31" t="s">
        <v>318</v>
      </c>
      <c r="M955" s="32">
        <v>100</v>
      </c>
      <c r="N955" s="33" t="s">
        <v>565</v>
      </c>
      <c r="O955" s="33">
        <v>225</v>
      </c>
      <c r="P955" s="34"/>
      <c r="Q9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55" s="16" t="s">
        <v>318</v>
      </c>
      <c r="S955" s="32">
        <v>100</v>
      </c>
      <c r="T955" s="267"/>
    </row>
    <row r="956" spans="1:22" ht="28.5" hidden="1" x14ac:dyDescent="0.25">
      <c r="A956" s="1"/>
      <c r="B956" s="78">
        <v>40832</v>
      </c>
      <c r="C956" s="155" t="s">
        <v>893</v>
      </c>
      <c r="D956" s="157" t="s">
        <v>894</v>
      </c>
      <c r="E956" s="140"/>
      <c r="F956" s="140" t="s">
        <v>22</v>
      </c>
      <c r="G956" s="141">
        <v>57.64</v>
      </c>
      <c r="H956" s="269">
        <v>665857</v>
      </c>
      <c r="I956" s="171"/>
      <c r="J956" s="15"/>
      <c r="K956" s="20">
        <v>0</v>
      </c>
      <c r="L956" s="31" t="s">
        <v>23</v>
      </c>
      <c r="M956" s="32">
        <v>100</v>
      </c>
      <c r="N956" s="33" t="s">
        <v>565</v>
      </c>
      <c r="O956" s="33">
        <v>225</v>
      </c>
      <c r="P956" s="34"/>
      <c r="Q9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56" s="16" t="s">
        <v>23</v>
      </c>
      <c r="S956" s="32">
        <v>100</v>
      </c>
      <c r="T956" s="267"/>
    </row>
    <row r="957" spans="1:22" ht="28.5" x14ac:dyDescent="0.25">
      <c r="A957" s="1"/>
      <c r="B957" s="78"/>
      <c r="C957" s="18" t="s">
        <v>895</v>
      </c>
      <c r="D957" s="84" t="s">
        <v>896</v>
      </c>
      <c r="E957" s="19" t="s">
        <v>22</v>
      </c>
      <c r="F957" s="19" t="s">
        <v>22</v>
      </c>
      <c r="G957" s="14">
        <v>103.99</v>
      </c>
      <c r="H957" s="269">
        <v>1201292</v>
      </c>
      <c r="I957" s="171"/>
      <c r="J957" s="15"/>
      <c r="K957" s="20">
        <v>0</v>
      </c>
      <c r="L957" s="31"/>
      <c r="M957" s="32"/>
      <c r="N957" s="33"/>
      <c r="O957" s="33"/>
      <c r="P957" s="34"/>
      <c r="Q957" s="108"/>
      <c r="R957" s="16"/>
      <c r="S957" s="32"/>
      <c r="T957" s="267"/>
      <c r="U957" s="255"/>
      <c r="V957" s="256"/>
    </row>
    <row r="958" spans="1:22" hidden="1" x14ac:dyDescent="0.25">
      <c r="A958" s="1"/>
      <c r="B958" s="78"/>
      <c r="C958" s="18" t="s">
        <v>897</v>
      </c>
      <c r="D958" s="84" t="s">
        <v>898</v>
      </c>
      <c r="E958" s="19" t="s">
        <v>22</v>
      </c>
      <c r="F958" s="19" t="s">
        <v>22</v>
      </c>
      <c r="G958" s="14">
        <v>56.07</v>
      </c>
      <c r="H958" s="269">
        <v>647721</v>
      </c>
      <c r="I958" s="171"/>
      <c r="J958" s="15"/>
      <c r="K958" s="20">
        <v>0</v>
      </c>
      <c r="L958" s="31"/>
      <c r="M958" s="32"/>
      <c r="N958" s="33"/>
      <c r="O958" s="33"/>
      <c r="P958" s="34"/>
      <c r="Q958" s="108"/>
      <c r="R958" s="16"/>
      <c r="S958" s="32"/>
      <c r="T958" s="267"/>
      <c r="U958" s="255"/>
    </row>
    <row r="959" spans="1:22" hidden="1" x14ac:dyDescent="0.25">
      <c r="A959" s="1"/>
      <c r="B959" s="78">
        <v>4084</v>
      </c>
      <c r="C959" s="155">
        <v>4084</v>
      </c>
      <c r="D959" s="157" t="s">
        <v>899</v>
      </c>
      <c r="E959" s="140"/>
      <c r="F959" s="140" t="s">
        <v>22</v>
      </c>
      <c r="G959" s="141">
        <v>263.97000000000003</v>
      </c>
      <c r="H959" s="269">
        <v>3049381</v>
      </c>
      <c r="I959" s="171"/>
      <c r="J959" s="15"/>
      <c r="K959" s="20">
        <v>0</v>
      </c>
      <c r="L959" s="31" t="s">
        <v>23</v>
      </c>
      <c r="M959" s="32">
        <v>100</v>
      </c>
      <c r="N959" s="33" t="s">
        <v>565</v>
      </c>
      <c r="O959" s="33">
        <v>225</v>
      </c>
      <c r="P959" s="34"/>
      <c r="Q9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59" s="16" t="s">
        <v>23</v>
      </c>
      <c r="S959" s="32">
        <v>100</v>
      </c>
      <c r="T959" s="267"/>
    </row>
    <row r="960" spans="1:22" ht="33.75" hidden="1" customHeight="1" x14ac:dyDescent="0.25">
      <c r="A960" s="1"/>
      <c r="B960" s="78">
        <v>4085</v>
      </c>
      <c r="C960" s="155">
        <v>4085</v>
      </c>
      <c r="D960" s="157" t="s">
        <v>900</v>
      </c>
      <c r="E960" s="140"/>
      <c r="F960" s="140" t="s">
        <v>22</v>
      </c>
      <c r="G960" s="141">
        <v>339.04</v>
      </c>
      <c r="H960" s="269">
        <v>3916590</v>
      </c>
      <c r="I960" s="171"/>
      <c r="J960" s="15"/>
      <c r="K960" s="20">
        <v>0</v>
      </c>
      <c r="L960" s="31" t="s">
        <v>318</v>
      </c>
      <c r="M960" s="32">
        <v>100</v>
      </c>
      <c r="N960" s="33" t="s">
        <v>565</v>
      </c>
      <c r="O960" s="33">
        <v>225</v>
      </c>
      <c r="P960" s="34"/>
      <c r="Q9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60" s="16" t="s">
        <v>318</v>
      </c>
      <c r="S960" s="32">
        <v>100</v>
      </c>
      <c r="T960" s="267"/>
    </row>
    <row r="961" spans="1:20" ht="26.25" hidden="1" customHeight="1" x14ac:dyDescent="0.25">
      <c r="A961" s="1"/>
      <c r="B961" s="89">
        <v>4086</v>
      </c>
      <c r="C961" s="155">
        <v>4086</v>
      </c>
      <c r="D961" s="157" t="s">
        <v>901</v>
      </c>
      <c r="E961" s="140"/>
      <c r="F961" s="140" t="s">
        <v>22</v>
      </c>
      <c r="G961" s="141">
        <v>28.25</v>
      </c>
      <c r="H961" s="269">
        <v>326344</v>
      </c>
      <c r="I961" s="171"/>
      <c r="J961" s="15"/>
      <c r="K961" s="20">
        <v>0</v>
      </c>
      <c r="L961" s="31" t="s">
        <v>318</v>
      </c>
      <c r="M961" s="32">
        <v>100</v>
      </c>
      <c r="N961" s="33" t="s">
        <v>565</v>
      </c>
      <c r="O961" s="33">
        <v>1716</v>
      </c>
      <c r="P961" s="3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61" s="16" t="s">
        <v>318</v>
      </c>
      <c r="S961" s="32">
        <v>100</v>
      </c>
      <c r="T961" s="267"/>
    </row>
    <row r="962" spans="1:20" ht="14.45" hidden="1" customHeight="1" x14ac:dyDescent="0.25">
      <c r="A962" s="1"/>
      <c r="B962" s="78">
        <v>4087</v>
      </c>
      <c r="C962" s="191">
        <v>4087</v>
      </c>
      <c r="D962" s="363" t="s">
        <v>902</v>
      </c>
      <c r="E962" s="364"/>
      <c r="F962" s="364"/>
      <c r="G962" s="364"/>
      <c r="H962" s="365"/>
      <c r="I962" s="171"/>
      <c r="J962" s="30"/>
      <c r="K962" s="20">
        <v>0</v>
      </c>
      <c r="L962" s="31"/>
      <c r="M962" s="32" t="s">
        <v>45</v>
      </c>
      <c r="N962" s="3" t="s">
        <v>45</v>
      </c>
      <c r="O962" s="33"/>
      <c r="P962" s="34"/>
      <c r="Q9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62" s="4"/>
      <c r="S962" s="2"/>
      <c r="T962" s="267"/>
    </row>
    <row r="963" spans="1:20" ht="42.75" hidden="1" x14ac:dyDescent="0.25">
      <c r="A963" s="1"/>
      <c r="B963" s="85">
        <v>40871</v>
      </c>
      <c r="C963" s="155" t="s">
        <v>903</v>
      </c>
      <c r="D963" s="157" t="s">
        <v>904</v>
      </c>
      <c r="E963" s="140"/>
      <c r="F963" s="140" t="s">
        <v>22</v>
      </c>
      <c r="G963" s="141">
        <v>420.9</v>
      </c>
      <c r="H963" s="269">
        <v>4862237</v>
      </c>
      <c r="I963" s="171"/>
      <c r="J963" s="15"/>
      <c r="K963" s="20">
        <v>0</v>
      </c>
      <c r="L963" s="31" t="s">
        <v>266</v>
      </c>
      <c r="M963" s="32">
        <v>100</v>
      </c>
      <c r="N963" s="3" t="s">
        <v>266</v>
      </c>
      <c r="O963" s="33">
        <v>975</v>
      </c>
      <c r="P963" s="34"/>
      <c r="Q9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63" s="16" t="s">
        <v>266</v>
      </c>
      <c r="S963" s="32">
        <v>100</v>
      </c>
      <c r="T963" s="267"/>
    </row>
    <row r="964" spans="1:20" ht="28.5" hidden="1" x14ac:dyDescent="0.25">
      <c r="A964" s="1"/>
      <c r="B964" s="78">
        <v>40872</v>
      </c>
      <c r="C964" s="155" t="s">
        <v>905</v>
      </c>
      <c r="D964" s="157" t="s">
        <v>906</v>
      </c>
      <c r="E964" s="140"/>
      <c r="F964" s="140" t="s">
        <v>22</v>
      </c>
      <c r="G964" s="141">
        <v>491.6</v>
      </c>
      <c r="H964" s="269">
        <v>5678963</v>
      </c>
      <c r="I964" s="171"/>
      <c r="J964" s="15"/>
      <c r="K964" s="20">
        <v>0</v>
      </c>
      <c r="L964" s="31" t="s">
        <v>266</v>
      </c>
      <c r="M964" s="32">
        <v>100</v>
      </c>
      <c r="N964" s="3" t="s">
        <v>266</v>
      </c>
      <c r="O964" s="33">
        <v>975</v>
      </c>
      <c r="P964" s="34"/>
      <c r="Q9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64" s="16" t="s">
        <v>266</v>
      </c>
      <c r="S964" s="32">
        <v>100</v>
      </c>
      <c r="T964" s="267"/>
    </row>
    <row r="965" spans="1:20" ht="42.75" hidden="1" x14ac:dyDescent="0.25">
      <c r="A965" s="1"/>
      <c r="B965" s="78">
        <v>40873</v>
      </c>
      <c r="C965" s="155" t="s">
        <v>907</v>
      </c>
      <c r="D965" s="157" t="s">
        <v>908</v>
      </c>
      <c r="E965" s="140"/>
      <c r="F965" s="140" t="s">
        <v>22</v>
      </c>
      <c r="G965" s="141">
        <v>335.86</v>
      </c>
      <c r="H965" s="269">
        <v>3879855</v>
      </c>
      <c r="I965" s="171"/>
      <c r="J965" s="15"/>
      <c r="K965" s="20">
        <v>0</v>
      </c>
      <c r="L965" s="31" t="s">
        <v>266</v>
      </c>
      <c r="M965" s="32">
        <v>100</v>
      </c>
      <c r="N965" s="3" t="s">
        <v>266</v>
      </c>
      <c r="O965" s="33">
        <v>975</v>
      </c>
      <c r="P965" s="4"/>
      <c r="Q9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65" s="16" t="s">
        <v>266</v>
      </c>
      <c r="S965" s="32">
        <v>100</v>
      </c>
      <c r="T965" s="267"/>
    </row>
    <row r="966" spans="1:20" ht="28.5" hidden="1" x14ac:dyDescent="0.25">
      <c r="A966" s="1"/>
      <c r="B966" s="78">
        <v>40874</v>
      </c>
      <c r="C966" s="155" t="s">
        <v>909</v>
      </c>
      <c r="D966" s="157" t="s">
        <v>910</v>
      </c>
      <c r="E966" s="140"/>
      <c r="F966" s="140" t="s">
        <v>22</v>
      </c>
      <c r="G966" s="141">
        <v>302.27</v>
      </c>
      <c r="H966" s="269">
        <v>3491823</v>
      </c>
      <c r="I966" s="171"/>
      <c r="J966" s="15"/>
      <c r="K966" s="20">
        <v>0</v>
      </c>
      <c r="L966" s="31" t="s">
        <v>266</v>
      </c>
      <c r="M966" s="32">
        <v>100</v>
      </c>
      <c r="N966" s="3" t="s">
        <v>266</v>
      </c>
      <c r="O966" s="33">
        <v>975</v>
      </c>
      <c r="P966" s="4"/>
      <c r="Q9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66" s="16" t="s">
        <v>266</v>
      </c>
      <c r="S966" s="32">
        <v>100</v>
      </c>
      <c r="T966" s="267"/>
    </row>
    <row r="967" spans="1:20" ht="42.75" hidden="1" x14ac:dyDescent="0.25">
      <c r="A967" s="1"/>
      <c r="B967" s="89">
        <v>40875</v>
      </c>
      <c r="C967" s="155" t="s">
        <v>911</v>
      </c>
      <c r="D967" s="157" t="s">
        <v>912</v>
      </c>
      <c r="E967" s="140"/>
      <c r="F967" s="140" t="s">
        <v>22</v>
      </c>
      <c r="G967" s="141">
        <v>252.35</v>
      </c>
      <c r="H967" s="269">
        <v>2915147</v>
      </c>
      <c r="I967" s="171"/>
      <c r="J967" s="15"/>
      <c r="K967" s="20">
        <v>0</v>
      </c>
      <c r="L967" s="31" t="s">
        <v>266</v>
      </c>
      <c r="M967" s="32">
        <v>100</v>
      </c>
      <c r="N967" s="3" t="s">
        <v>266</v>
      </c>
      <c r="O967" s="33">
        <v>975</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67" s="16" t="s">
        <v>266</v>
      </c>
      <c r="S967" s="32">
        <v>100</v>
      </c>
      <c r="T967" s="267"/>
    </row>
    <row r="968" spans="1:20" ht="21.75" hidden="1" customHeight="1" x14ac:dyDescent="0.25">
      <c r="A968" s="1"/>
      <c r="B968" s="78">
        <v>4088</v>
      </c>
      <c r="C968" s="191">
        <v>4088</v>
      </c>
      <c r="D968" s="363" t="s">
        <v>913</v>
      </c>
      <c r="E968" s="364"/>
      <c r="F968" s="364"/>
      <c r="G968" s="364"/>
      <c r="H968" s="365"/>
      <c r="I968" s="171"/>
      <c r="J968" s="30"/>
      <c r="K968" s="20">
        <v>0</v>
      </c>
      <c r="L968" s="16"/>
      <c r="M968" s="17" t="s">
        <v>45</v>
      </c>
      <c r="N968" s="3" t="s">
        <v>45</v>
      </c>
      <c r="O968" s="3"/>
      <c r="P968" s="4"/>
      <c r="Q9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68" s="4"/>
      <c r="S968" s="2"/>
      <c r="T968" s="267"/>
    </row>
    <row r="969" spans="1:20" ht="28.5" hidden="1" x14ac:dyDescent="0.25">
      <c r="A969" s="1"/>
      <c r="B969" s="85">
        <v>40881</v>
      </c>
      <c r="C969" s="155" t="s">
        <v>914</v>
      </c>
      <c r="D969" s="157" t="s">
        <v>915</v>
      </c>
      <c r="E969" s="140"/>
      <c r="F969" s="140" t="s">
        <v>22</v>
      </c>
      <c r="G969" s="141">
        <v>89.45</v>
      </c>
      <c r="H969" s="269">
        <v>1033326</v>
      </c>
      <c r="I969" s="171"/>
      <c r="J969" s="15"/>
      <c r="K969" s="20">
        <v>0</v>
      </c>
      <c r="L969" s="16" t="s">
        <v>266</v>
      </c>
      <c r="M969" s="17">
        <v>100</v>
      </c>
      <c r="N969" s="3" t="s">
        <v>266</v>
      </c>
      <c r="O969" s="3">
        <v>975</v>
      </c>
      <c r="P969" s="4"/>
      <c r="Q9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69" s="16" t="s">
        <v>266</v>
      </c>
      <c r="S969" s="17">
        <v>100</v>
      </c>
      <c r="T969" s="267"/>
    </row>
    <row r="970" spans="1:20" hidden="1" x14ac:dyDescent="0.25">
      <c r="A970" s="1"/>
      <c r="B970" s="78">
        <v>40882</v>
      </c>
      <c r="C970" s="155" t="s">
        <v>916</v>
      </c>
      <c r="D970" s="157" t="s">
        <v>917</v>
      </c>
      <c r="E970" s="140"/>
      <c r="F970" s="140" t="s">
        <v>22</v>
      </c>
      <c r="G970" s="141">
        <v>1354.72</v>
      </c>
      <c r="H970" s="269">
        <v>15649725</v>
      </c>
      <c r="I970" s="171"/>
      <c r="J970" s="15"/>
      <c r="K970" s="20">
        <v>0</v>
      </c>
      <c r="L970" s="16" t="s">
        <v>266</v>
      </c>
      <c r="M970" s="17">
        <v>100</v>
      </c>
      <c r="N970" s="3" t="s">
        <v>266</v>
      </c>
      <c r="O970" s="3">
        <v>975</v>
      </c>
      <c r="P970" s="4"/>
      <c r="Q9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70" s="16" t="s">
        <v>266</v>
      </c>
      <c r="S970" s="17">
        <v>100</v>
      </c>
      <c r="T970" s="267"/>
    </row>
    <row r="971" spans="1:20" hidden="1" x14ac:dyDescent="0.25">
      <c r="A971" s="1"/>
      <c r="B971" s="78">
        <v>40883</v>
      </c>
      <c r="C971" s="155" t="s">
        <v>918</v>
      </c>
      <c r="D971" s="157" t="s">
        <v>919</v>
      </c>
      <c r="E971" s="140"/>
      <c r="F971" s="140" t="s">
        <v>22</v>
      </c>
      <c r="G971" s="141">
        <v>822.28</v>
      </c>
      <c r="H971" s="269">
        <v>9498979</v>
      </c>
      <c r="I971" s="171"/>
      <c r="J971" s="15"/>
      <c r="K971" s="20">
        <v>0</v>
      </c>
      <c r="L971" s="16" t="s">
        <v>266</v>
      </c>
      <c r="M971" s="17">
        <v>100</v>
      </c>
      <c r="N971" s="3" t="s">
        <v>266</v>
      </c>
      <c r="O971" s="3">
        <v>975</v>
      </c>
      <c r="P971" s="4"/>
      <c r="Q9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71" s="16" t="s">
        <v>266</v>
      </c>
      <c r="S971" s="17">
        <v>100</v>
      </c>
      <c r="T971" s="267"/>
    </row>
    <row r="972" spans="1:20" hidden="1" x14ac:dyDescent="0.25">
      <c r="A972" s="1"/>
      <c r="B972" s="78">
        <v>40884</v>
      </c>
      <c r="C972" s="155" t="s">
        <v>920</v>
      </c>
      <c r="D972" s="157" t="s">
        <v>921</v>
      </c>
      <c r="E972" s="140"/>
      <c r="F972" s="140" t="s">
        <v>22</v>
      </c>
      <c r="G972" s="141">
        <v>1151.74</v>
      </c>
      <c r="H972" s="269">
        <v>13304900</v>
      </c>
      <c r="I972" s="171"/>
      <c r="J972" s="15"/>
      <c r="K972" s="20">
        <v>0</v>
      </c>
      <c r="L972" s="16" t="s">
        <v>266</v>
      </c>
      <c r="M972" s="17">
        <v>100</v>
      </c>
      <c r="N972" s="3" t="s">
        <v>266</v>
      </c>
      <c r="O972" s="3">
        <v>975</v>
      </c>
      <c r="P972" s="4"/>
      <c r="Q9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72" s="16" t="s">
        <v>266</v>
      </c>
      <c r="S972" s="17">
        <v>100</v>
      </c>
      <c r="T972" s="267"/>
    </row>
    <row r="973" spans="1:20" ht="42.75" hidden="1" x14ac:dyDescent="0.25">
      <c r="A973" s="1"/>
      <c r="B973" s="78">
        <v>4089</v>
      </c>
      <c r="C973" s="155">
        <v>4089</v>
      </c>
      <c r="D973" s="157" t="s">
        <v>922</v>
      </c>
      <c r="E973" s="140"/>
      <c r="F973" s="140" t="s">
        <v>22</v>
      </c>
      <c r="G973" s="141">
        <v>450.88</v>
      </c>
      <c r="H973" s="269">
        <v>5208566</v>
      </c>
      <c r="I973" s="171"/>
      <c r="J973" s="15"/>
      <c r="K973" s="20">
        <v>0</v>
      </c>
      <c r="L973" s="16" t="s">
        <v>23</v>
      </c>
      <c r="M973" s="17">
        <v>100</v>
      </c>
      <c r="N973" s="3" t="s">
        <v>565</v>
      </c>
      <c r="O973" s="3">
        <v>414</v>
      </c>
      <c r="P973" s="4"/>
      <c r="Q9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73" s="16" t="s">
        <v>23</v>
      </c>
      <c r="S973" s="17">
        <v>100</v>
      </c>
      <c r="T973" s="267"/>
    </row>
    <row r="974" spans="1:20" ht="106.5" hidden="1" customHeight="1" thickBot="1" x14ac:dyDescent="0.3">
      <c r="A974" s="1"/>
      <c r="B974" s="78">
        <v>40891</v>
      </c>
      <c r="C974" s="152" t="s">
        <v>923</v>
      </c>
      <c r="D974" s="165" t="s">
        <v>924</v>
      </c>
      <c r="E974" s="150"/>
      <c r="F974" s="150" t="s">
        <v>22</v>
      </c>
      <c r="G974" s="158">
        <v>135.38</v>
      </c>
      <c r="H974" s="269">
        <v>1563910</v>
      </c>
      <c r="I974" s="172"/>
      <c r="J974" s="15"/>
      <c r="K974" s="20">
        <v>0</v>
      </c>
      <c r="L974" s="16" t="s">
        <v>23</v>
      </c>
      <c r="M974" s="17">
        <v>100</v>
      </c>
      <c r="N974" s="3" t="s">
        <v>565</v>
      </c>
      <c r="O974" s="3">
        <v>414</v>
      </c>
      <c r="P974" s="4"/>
      <c r="Q9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74" s="16" t="s">
        <v>23</v>
      </c>
      <c r="S974" s="17">
        <v>100</v>
      </c>
      <c r="T974" s="267"/>
    </row>
    <row r="975" spans="1:20" ht="33" hidden="1" customHeight="1" x14ac:dyDescent="0.25">
      <c r="A975" s="29"/>
      <c r="B975" s="78">
        <v>4090</v>
      </c>
      <c r="C975" s="583">
        <v>4090</v>
      </c>
      <c r="D975" s="586" t="s">
        <v>925</v>
      </c>
      <c r="E975" s="161">
        <v>1</v>
      </c>
      <c r="F975" s="161" t="s">
        <v>662</v>
      </c>
      <c r="G975" s="162">
        <v>5246.19</v>
      </c>
      <c r="H975" s="269">
        <v>60603987</v>
      </c>
      <c r="I975" s="175"/>
      <c r="J975" s="15"/>
      <c r="K975" s="20">
        <v>0</v>
      </c>
      <c r="L975" s="16" t="s">
        <v>23</v>
      </c>
      <c r="M975" s="17">
        <v>100</v>
      </c>
      <c r="N975" s="3" t="s">
        <v>565</v>
      </c>
      <c r="O975" s="3">
        <v>243</v>
      </c>
      <c r="P975" s="4"/>
      <c r="Q9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75" s="16" t="s">
        <v>23</v>
      </c>
      <c r="S975" s="17">
        <v>100</v>
      </c>
      <c r="T975" s="267"/>
    </row>
    <row r="976" spans="1:20" ht="33" hidden="1" customHeight="1" x14ac:dyDescent="0.25">
      <c r="A976" s="18">
        <v>4091</v>
      </c>
      <c r="B976" s="78"/>
      <c r="C976" s="584"/>
      <c r="D976" s="528"/>
      <c r="E976" s="140">
        <v>2</v>
      </c>
      <c r="F976" s="140" t="s">
        <v>664</v>
      </c>
      <c r="G976" s="141">
        <v>9600.89</v>
      </c>
      <c r="H976" s="269">
        <v>110909481</v>
      </c>
      <c r="I976" s="184">
        <f>+G976-G975</f>
        <v>4354.7</v>
      </c>
      <c r="J976" s="91"/>
      <c r="K976" s="20">
        <v>0</v>
      </c>
      <c r="L976" s="16" t="s">
        <v>23</v>
      </c>
      <c r="M976" s="17">
        <v>100</v>
      </c>
      <c r="N976" s="3" t="s">
        <v>565</v>
      </c>
      <c r="O976" s="3"/>
      <c r="P976" s="4"/>
      <c r="Q976" s="108"/>
      <c r="R976" s="4"/>
      <c r="S976" s="2"/>
      <c r="T976" s="267"/>
    </row>
    <row r="977" spans="1:20" ht="33" hidden="1" customHeight="1" thickBot="1" x14ac:dyDescent="0.3">
      <c r="A977" s="18">
        <v>4092</v>
      </c>
      <c r="B977" s="78"/>
      <c r="C977" s="585"/>
      <c r="D977" s="529"/>
      <c r="E977" s="163">
        <v>3</v>
      </c>
      <c r="F977" s="163" t="s">
        <v>666</v>
      </c>
      <c r="G977" s="164">
        <v>14277.53</v>
      </c>
      <c r="H977" s="269">
        <v>164934027</v>
      </c>
      <c r="I977" s="185">
        <f>+G977-G975</f>
        <v>9031.34</v>
      </c>
      <c r="J977" s="91"/>
      <c r="K977" s="20">
        <v>0</v>
      </c>
      <c r="L977" s="16" t="s">
        <v>23</v>
      </c>
      <c r="M977" s="17">
        <v>100</v>
      </c>
      <c r="N977" s="3" t="s">
        <v>565</v>
      </c>
      <c r="O977" s="3"/>
      <c r="P977" s="4"/>
      <c r="Q977" s="108"/>
      <c r="R977" s="4"/>
      <c r="S977" s="2"/>
      <c r="T977" s="267"/>
    </row>
    <row r="978" spans="1:20" ht="28.5" hidden="1" x14ac:dyDescent="0.25">
      <c r="A978" s="1"/>
      <c r="B978" s="89">
        <v>4093</v>
      </c>
      <c r="C978" s="299">
        <v>4093</v>
      </c>
      <c r="D978" s="300" t="s">
        <v>926</v>
      </c>
      <c r="E978" s="291"/>
      <c r="F978" s="291" t="s">
        <v>22</v>
      </c>
      <c r="G978" s="293">
        <v>1920.88</v>
      </c>
      <c r="H978" s="269">
        <v>22190006</v>
      </c>
      <c r="I978" s="223"/>
      <c r="J978" s="115"/>
      <c r="K978" s="273">
        <v>0</v>
      </c>
      <c r="L978" s="16" t="s">
        <v>23</v>
      </c>
      <c r="M978" s="17">
        <v>100</v>
      </c>
      <c r="N978" s="3" t="s">
        <v>565</v>
      </c>
      <c r="O978" s="3">
        <v>243</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78" s="16" t="s">
        <v>23</v>
      </c>
      <c r="S978" s="17">
        <v>100</v>
      </c>
      <c r="T978" s="267"/>
    </row>
    <row r="979" spans="1:20" ht="14.45" hidden="1" customHeight="1" x14ac:dyDescent="0.25">
      <c r="A979" s="1"/>
      <c r="B979" s="78">
        <v>4094</v>
      </c>
      <c r="C979" s="307">
        <v>4094</v>
      </c>
      <c r="D979" s="369" t="s">
        <v>927</v>
      </c>
      <c r="E979" s="370"/>
      <c r="F979" s="370"/>
      <c r="G979" s="370"/>
      <c r="H979" s="371"/>
      <c r="I979" s="303"/>
      <c r="J979" s="306"/>
      <c r="K979" s="273">
        <v>0</v>
      </c>
      <c r="L979" s="16"/>
      <c r="M979" s="17" t="s">
        <v>45</v>
      </c>
      <c r="N979" s="3" t="s">
        <v>45</v>
      </c>
      <c r="O979" s="3"/>
      <c r="P979" s="4"/>
      <c r="Q9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79" s="4"/>
      <c r="S979" s="2"/>
      <c r="T979" s="267"/>
    </row>
    <row r="980" spans="1:20" ht="27.75" hidden="1" customHeight="1" x14ac:dyDescent="0.25">
      <c r="A980" s="29" t="s">
        <v>928</v>
      </c>
      <c r="B980" s="85">
        <v>40941</v>
      </c>
      <c r="C980" s="559" t="s">
        <v>929</v>
      </c>
      <c r="D980" s="562" t="s">
        <v>930</v>
      </c>
      <c r="E980" s="280">
        <v>1</v>
      </c>
      <c r="F980" s="280" t="s">
        <v>660</v>
      </c>
      <c r="G980" s="282">
        <v>1439.59</v>
      </c>
      <c r="H980" s="269">
        <v>16630144</v>
      </c>
      <c r="I980" s="283"/>
      <c r="J980" s="115"/>
      <c r="K980" s="273">
        <v>0</v>
      </c>
      <c r="L980" s="16" t="s">
        <v>23</v>
      </c>
      <c r="M980" s="17">
        <v>100</v>
      </c>
      <c r="N980" s="3" t="s">
        <v>565</v>
      </c>
      <c r="O980" s="3">
        <v>243</v>
      </c>
      <c r="P980" s="4"/>
      <c r="Q9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80" s="16" t="s">
        <v>23</v>
      </c>
      <c r="S980" s="17">
        <v>100</v>
      </c>
      <c r="T980" s="267"/>
    </row>
    <row r="981" spans="1:20" ht="34.5" hidden="1" customHeight="1" x14ac:dyDescent="0.25">
      <c r="A981" s="19" t="s">
        <v>931</v>
      </c>
      <c r="B981" s="85"/>
      <c r="C981" s="560"/>
      <c r="D981" s="563"/>
      <c r="E981" s="19">
        <v>2</v>
      </c>
      <c r="F981" s="19" t="s">
        <v>662</v>
      </c>
      <c r="G981" s="14">
        <v>3098.66</v>
      </c>
      <c r="H981" s="269">
        <v>35795720</v>
      </c>
      <c r="I981" s="285">
        <f>+G981-G980</f>
        <v>1659.07</v>
      </c>
      <c r="J981" s="304"/>
      <c r="K981" s="273">
        <v>0</v>
      </c>
      <c r="L981" s="16" t="s">
        <v>23</v>
      </c>
      <c r="M981" s="17">
        <v>100</v>
      </c>
      <c r="N981" s="3" t="s">
        <v>565</v>
      </c>
      <c r="O981" s="3"/>
      <c r="P981" s="4"/>
      <c r="Q981" s="108"/>
      <c r="R981" s="4"/>
      <c r="S981" s="2"/>
      <c r="T981" s="267"/>
    </row>
    <row r="982" spans="1:20" ht="38.25" hidden="1" customHeight="1" x14ac:dyDescent="0.25">
      <c r="A982" s="19" t="s">
        <v>932</v>
      </c>
      <c r="B982" s="85"/>
      <c r="C982" s="560"/>
      <c r="D982" s="563"/>
      <c r="E982" s="19">
        <v>3</v>
      </c>
      <c r="F982" s="19" t="s">
        <v>664</v>
      </c>
      <c r="G982" s="14">
        <v>4541.4799999999996</v>
      </c>
      <c r="H982" s="269">
        <v>52463177</v>
      </c>
      <c r="I982" s="285">
        <f>+G982-G980</f>
        <v>3101.8899999999994</v>
      </c>
      <c r="J982" s="304"/>
      <c r="K982" s="273">
        <v>0</v>
      </c>
      <c r="L982" s="16" t="s">
        <v>23</v>
      </c>
      <c r="M982" s="17">
        <v>100</v>
      </c>
      <c r="N982" s="3" t="s">
        <v>565</v>
      </c>
      <c r="O982" s="3"/>
      <c r="P982" s="4"/>
      <c r="Q982" s="108"/>
      <c r="R982" s="4"/>
      <c r="S982" s="2"/>
      <c r="T982" s="267"/>
    </row>
    <row r="983" spans="1:20" ht="36" hidden="1" customHeight="1" thickBot="1" x14ac:dyDescent="0.3">
      <c r="A983" s="19" t="s">
        <v>933</v>
      </c>
      <c r="B983" s="85"/>
      <c r="C983" s="561"/>
      <c r="D983" s="564"/>
      <c r="E983" s="287">
        <v>4</v>
      </c>
      <c r="F983" s="287" t="s">
        <v>666</v>
      </c>
      <c r="G983" s="289">
        <v>6356.24</v>
      </c>
      <c r="H983" s="269">
        <v>73427284</v>
      </c>
      <c r="I983" s="290">
        <f>+G983-G980</f>
        <v>4916.6499999999996</v>
      </c>
      <c r="J983" s="304"/>
      <c r="K983" s="273">
        <v>0</v>
      </c>
      <c r="L983" s="16" t="s">
        <v>23</v>
      </c>
      <c r="M983" s="17">
        <v>100</v>
      </c>
      <c r="N983" s="3" t="s">
        <v>565</v>
      </c>
      <c r="O983" s="3"/>
      <c r="P983" s="4"/>
      <c r="Q983" s="108"/>
      <c r="R983" s="4"/>
      <c r="S983" s="2"/>
      <c r="T983" s="267"/>
    </row>
    <row r="984" spans="1:20" ht="35.25" hidden="1" customHeight="1" x14ac:dyDescent="0.25">
      <c r="A984" s="29"/>
      <c r="B984" s="78">
        <v>40949</v>
      </c>
      <c r="C984" s="559" t="s">
        <v>934</v>
      </c>
      <c r="D984" s="562" t="s">
        <v>935</v>
      </c>
      <c r="E984" s="280">
        <v>1</v>
      </c>
      <c r="F984" s="280" t="s">
        <v>660</v>
      </c>
      <c r="G984" s="282">
        <v>1236.18</v>
      </c>
      <c r="H984" s="269">
        <v>14280351</v>
      </c>
      <c r="I984" s="283"/>
      <c r="J984" s="115"/>
      <c r="K984" s="273">
        <v>0</v>
      </c>
      <c r="L984" s="16" t="s">
        <v>23</v>
      </c>
      <c r="M984" s="17">
        <v>100</v>
      </c>
      <c r="N984" s="3" t="s">
        <v>565</v>
      </c>
      <c r="O984" s="22" t="s">
        <v>936</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84" s="16" t="s">
        <v>23</v>
      </c>
      <c r="S984" s="17">
        <v>100</v>
      </c>
      <c r="T984" s="267"/>
    </row>
    <row r="985" spans="1:20" ht="35.25" hidden="1" customHeight="1" x14ac:dyDescent="0.25">
      <c r="A985" s="18" t="s">
        <v>937</v>
      </c>
      <c r="B985" s="78"/>
      <c r="C985" s="560"/>
      <c r="D985" s="563"/>
      <c r="E985" s="19">
        <v>2</v>
      </c>
      <c r="F985" s="19" t="s">
        <v>662</v>
      </c>
      <c r="G985" s="14">
        <v>2833.84</v>
      </c>
      <c r="H985" s="269">
        <v>32736520</v>
      </c>
      <c r="I985" s="285">
        <f>+G985-G984</f>
        <v>1597.66</v>
      </c>
      <c r="J985" s="304"/>
      <c r="K985" s="273">
        <v>0</v>
      </c>
      <c r="L985" s="16" t="s">
        <v>23</v>
      </c>
      <c r="M985" s="17">
        <v>100</v>
      </c>
      <c r="N985" s="3" t="s">
        <v>565</v>
      </c>
      <c r="O985" s="22"/>
      <c r="P985" s="4"/>
      <c r="Q985" s="108"/>
      <c r="R985" s="4"/>
      <c r="S985" s="2"/>
      <c r="T985" s="267"/>
    </row>
    <row r="986" spans="1:20" ht="35.25" hidden="1" customHeight="1" x14ac:dyDescent="0.25">
      <c r="A986" s="18" t="s">
        <v>938</v>
      </c>
      <c r="B986" s="78"/>
      <c r="C986" s="560"/>
      <c r="D986" s="563"/>
      <c r="E986" s="19">
        <v>3</v>
      </c>
      <c r="F986" s="19" t="s">
        <v>664</v>
      </c>
      <c r="G986" s="14">
        <v>4200.1899999999996</v>
      </c>
      <c r="H986" s="269">
        <v>48520595</v>
      </c>
      <c r="I986" s="285">
        <f>+G986-G984</f>
        <v>2964.0099999999993</v>
      </c>
      <c r="J986" s="304"/>
      <c r="K986" s="273">
        <v>0</v>
      </c>
      <c r="L986" s="16" t="s">
        <v>23</v>
      </c>
      <c r="M986" s="17">
        <v>100</v>
      </c>
      <c r="N986" s="3" t="s">
        <v>565</v>
      </c>
      <c r="O986" s="22"/>
      <c r="P986" s="4"/>
      <c r="Q986" s="108"/>
      <c r="R986" s="4"/>
      <c r="S986" s="2"/>
      <c r="T986" s="267"/>
    </row>
    <row r="987" spans="1:20" ht="39" hidden="1" customHeight="1" thickBot="1" x14ac:dyDescent="0.3">
      <c r="A987" s="18" t="s">
        <v>939</v>
      </c>
      <c r="B987" s="78"/>
      <c r="C987" s="561"/>
      <c r="D987" s="564"/>
      <c r="E987" s="287">
        <v>4</v>
      </c>
      <c r="F987" s="287" t="s">
        <v>666</v>
      </c>
      <c r="G987" s="289">
        <v>5909.9</v>
      </c>
      <c r="H987" s="269">
        <v>68271165</v>
      </c>
      <c r="I987" s="290">
        <f>+G987-G984</f>
        <v>4673.7199999999993</v>
      </c>
      <c r="J987" s="304"/>
      <c r="K987" s="273">
        <v>0</v>
      </c>
      <c r="L987" s="16" t="s">
        <v>23</v>
      </c>
      <c r="M987" s="17">
        <v>100</v>
      </c>
      <c r="N987" s="3" t="s">
        <v>565</v>
      </c>
      <c r="O987" s="22"/>
      <c r="P987" s="4"/>
      <c r="Q987" s="108"/>
      <c r="R987" s="4"/>
      <c r="S987" s="2"/>
      <c r="T987" s="267"/>
    </row>
    <row r="988" spans="1:20" ht="36" hidden="1" customHeight="1" x14ac:dyDescent="0.25">
      <c r="A988" s="29"/>
      <c r="B988" s="78">
        <v>409413</v>
      </c>
      <c r="C988" s="559" t="s">
        <v>940</v>
      </c>
      <c r="D988" s="562" t="s">
        <v>941</v>
      </c>
      <c r="E988" s="280">
        <v>1</v>
      </c>
      <c r="F988" s="280" t="s">
        <v>660</v>
      </c>
      <c r="G988" s="282">
        <v>2394.37</v>
      </c>
      <c r="H988" s="269">
        <v>27659762</v>
      </c>
      <c r="I988" s="283"/>
      <c r="J988" s="115"/>
      <c r="K988" s="273">
        <v>0</v>
      </c>
      <c r="L988" s="16" t="s">
        <v>23</v>
      </c>
      <c r="M988" s="17">
        <v>100</v>
      </c>
      <c r="N988" s="3" t="s">
        <v>565</v>
      </c>
      <c r="O988" s="3">
        <v>243</v>
      </c>
      <c r="P988" s="4"/>
      <c r="Q9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88" s="16" t="s">
        <v>23</v>
      </c>
      <c r="S988" s="17">
        <v>100</v>
      </c>
      <c r="T988" s="267"/>
    </row>
    <row r="989" spans="1:20" ht="36" hidden="1" customHeight="1" x14ac:dyDescent="0.25">
      <c r="A989" s="18" t="s">
        <v>942</v>
      </c>
      <c r="B989" s="78"/>
      <c r="C989" s="560"/>
      <c r="D989" s="563"/>
      <c r="E989" s="19">
        <v>2</v>
      </c>
      <c r="F989" s="19" t="s">
        <v>662</v>
      </c>
      <c r="G989" s="14">
        <v>5984.63</v>
      </c>
      <c r="H989" s="269">
        <v>69134446</v>
      </c>
      <c r="I989" s="285">
        <f>+G989-G988</f>
        <v>3590.26</v>
      </c>
      <c r="J989" s="304"/>
      <c r="K989" s="273">
        <v>0</v>
      </c>
      <c r="L989" s="16" t="s">
        <v>23</v>
      </c>
      <c r="M989" s="17">
        <v>100</v>
      </c>
      <c r="N989" s="3" t="s">
        <v>565</v>
      </c>
      <c r="O989" s="3"/>
      <c r="P989" s="4"/>
      <c r="Q989" s="108"/>
      <c r="R989" s="4"/>
      <c r="S989" s="2"/>
      <c r="T989" s="267"/>
    </row>
    <row r="990" spans="1:20" ht="36" hidden="1" customHeight="1" x14ac:dyDescent="0.25">
      <c r="A990" s="18" t="s">
        <v>943</v>
      </c>
      <c r="B990" s="78"/>
      <c r="C990" s="560"/>
      <c r="D990" s="563"/>
      <c r="E990" s="19">
        <v>3</v>
      </c>
      <c r="F990" s="19" t="s">
        <v>664</v>
      </c>
      <c r="G990" s="14">
        <v>10702.84</v>
      </c>
      <c r="H990" s="269">
        <v>123639208</v>
      </c>
      <c r="I990" s="285">
        <f>+G990-G988</f>
        <v>8308.4700000000012</v>
      </c>
      <c r="J990" s="304"/>
      <c r="K990" s="273">
        <v>0</v>
      </c>
      <c r="L990" s="16" t="s">
        <v>23</v>
      </c>
      <c r="M990" s="17">
        <v>100</v>
      </c>
      <c r="N990" s="3" t="s">
        <v>565</v>
      </c>
      <c r="O990" s="3"/>
      <c r="P990" s="4"/>
      <c r="Q990" s="108"/>
      <c r="R990" s="4"/>
      <c r="S990" s="2"/>
      <c r="T990" s="267"/>
    </row>
    <row r="991" spans="1:20" ht="36" hidden="1" customHeight="1" thickBot="1" x14ac:dyDescent="0.3">
      <c r="A991" s="18" t="s">
        <v>944</v>
      </c>
      <c r="B991" s="78"/>
      <c r="C991" s="561"/>
      <c r="D991" s="564"/>
      <c r="E991" s="287">
        <v>4</v>
      </c>
      <c r="F991" s="287" t="s">
        <v>666</v>
      </c>
      <c r="G991" s="289">
        <v>15729.68</v>
      </c>
      <c r="H991" s="269">
        <v>181709263</v>
      </c>
      <c r="I991" s="290">
        <f>+G991-G988</f>
        <v>13335.310000000001</v>
      </c>
      <c r="J991" s="304"/>
      <c r="K991" s="273">
        <v>0</v>
      </c>
      <c r="L991" s="16" t="s">
        <v>23</v>
      </c>
      <c r="M991" s="17">
        <v>100</v>
      </c>
      <c r="N991" s="3" t="s">
        <v>565</v>
      </c>
      <c r="O991" s="3"/>
      <c r="P991" s="4"/>
      <c r="Q991" s="108"/>
      <c r="R991" s="4"/>
      <c r="S991" s="2"/>
      <c r="T991" s="267"/>
    </row>
    <row r="992" spans="1:20" ht="34.5" hidden="1" customHeight="1" x14ac:dyDescent="0.25">
      <c r="A992" s="1"/>
      <c r="B992" s="78">
        <v>4095</v>
      </c>
      <c r="C992" s="298">
        <v>4095</v>
      </c>
      <c r="D992" s="366" t="s">
        <v>945</v>
      </c>
      <c r="E992" s="367"/>
      <c r="F992" s="367"/>
      <c r="G992" s="367"/>
      <c r="H992" s="368"/>
      <c r="I992" s="223"/>
      <c r="J992" s="306"/>
      <c r="K992" s="273">
        <v>0</v>
      </c>
      <c r="L992" s="16"/>
      <c r="M992" s="17" t="s">
        <v>45</v>
      </c>
      <c r="N992" s="3" t="s">
        <v>45</v>
      </c>
      <c r="O992" s="3"/>
      <c r="P992" s="4"/>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92" s="4"/>
      <c r="S992" s="2"/>
      <c r="T992" s="267"/>
    </row>
    <row r="993" spans="1:20" ht="28.5" hidden="1" x14ac:dyDescent="0.25">
      <c r="A993" s="1"/>
      <c r="B993" s="85">
        <v>40951</v>
      </c>
      <c r="C993" s="155" t="s">
        <v>946</v>
      </c>
      <c r="D993" s="157" t="s">
        <v>947</v>
      </c>
      <c r="E993" s="140"/>
      <c r="F993" s="140" t="s">
        <v>22</v>
      </c>
      <c r="G993" s="141">
        <v>364.28</v>
      </c>
      <c r="H993" s="269">
        <v>4208163</v>
      </c>
      <c r="I993" s="171"/>
      <c r="J993" s="15"/>
      <c r="K993" s="20">
        <v>0</v>
      </c>
      <c r="L993" s="31" t="s">
        <v>447</v>
      </c>
      <c r="M993" s="32">
        <v>100</v>
      </c>
      <c r="N993" s="33" t="s">
        <v>565</v>
      </c>
      <c r="O993" s="33">
        <v>950</v>
      </c>
      <c r="P993" s="34"/>
      <c r="Q99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93" s="16" t="s">
        <v>447</v>
      </c>
      <c r="S993" s="32">
        <v>100</v>
      </c>
      <c r="T993" s="267"/>
    </row>
    <row r="994" spans="1:20" ht="42.75" hidden="1" x14ac:dyDescent="0.25">
      <c r="A994" s="1"/>
      <c r="B994" s="89">
        <v>40952</v>
      </c>
      <c r="C994" s="155" t="s">
        <v>948</v>
      </c>
      <c r="D994" s="157" t="s">
        <v>949</v>
      </c>
      <c r="E994" s="140"/>
      <c r="F994" s="140" t="s">
        <v>22</v>
      </c>
      <c r="G994" s="141">
        <v>775.38</v>
      </c>
      <c r="H994" s="269">
        <v>8957190</v>
      </c>
      <c r="I994" s="171"/>
      <c r="J994" s="15"/>
      <c r="K994" s="20">
        <v>0</v>
      </c>
      <c r="L994" s="31" t="s">
        <v>447</v>
      </c>
      <c r="M994" s="32">
        <v>100</v>
      </c>
      <c r="N994" s="33" t="s">
        <v>565</v>
      </c>
      <c r="O994" s="33">
        <v>950</v>
      </c>
      <c r="P994" s="34"/>
      <c r="Q99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94" s="16" t="s">
        <v>447</v>
      </c>
      <c r="S994" s="32">
        <v>100</v>
      </c>
      <c r="T994" s="267"/>
    </row>
    <row r="995" spans="1:20" ht="33" hidden="1" customHeight="1" x14ac:dyDescent="0.25">
      <c r="A995" s="1"/>
      <c r="B995" s="119">
        <v>4096</v>
      </c>
      <c r="C995" s="217">
        <v>4096</v>
      </c>
      <c r="D995" s="363" t="s">
        <v>950</v>
      </c>
      <c r="E995" s="364"/>
      <c r="F995" s="364"/>
      <c r="G995" s="364"/>
      <c r="H995" s="365"/>
      <c r="I995" s="171"/>
      <c r="J995" s="30"/>
      <c r="K995" s="20">
        <v>0</v>
      </c>
      <c r="L995" s="31"/>
      <c r="M995" s="32" t="s">
        <v>45</v>
      </c>
      <c r="N995" s="33" t="s">
        <v>45</v>
      </c>
      <c r="O995" s="33"/>
      <c r="P995" s="34"/>
      <c r="Q99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95" s="4"/>
      <c r="S995" s="2"/>
      <c r="T995" s="267"/>
    </row>
    <row r="996" spans="1:20" ht="39.75" hidden="1" customHeight="1" x14ac:dyDescent="0.25">
      <c r="A996" s="1"/>
      <c r="B996" s="138">
        <v>40961</v>
      </c>
      <c r="C996" s="155" t="s">
        <v>951</v>
      </c>
      <c r="D996" s="157" t="s">
        <v>952</v>
      </c>
      <c r="E996" s="140"/>
      <c r="F996" s="140" t="s">
        <v>22</v>
      </c>
      <c r="G996" s="141">
        <v>3.11</v>
      </c>
      <c r="H996" s="269">
        <v>35927</v>
      </c>
      <c r="I996" s="171"/>
      <c r="J996" s="15"/>
      <c r="K996" s="20">
        <v>0</v>
      </c>
      <c r="L996" s="31" t="s">
        <v>447</v>
      </c>
      <c r="M996" s="32">
        <v>100</v>
      </c>
      <c r="N996" s="33" t="s">
        <v>782</v>
      </c>
      <c r="O996" s="66" t="s">
        <v>953</v>
      </c>
      <c r="P996" s="34"/>
      <c r="Q9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96" s="16" t="s">
        <v>447</v>
      </c>
      <c r="S996" s="32">
        <v>100</v>
      </c>
      <c r="T996" s="267"/>
    </row>
    <row r="997" spans="1:20" ht="39.75" hidden="1" customHeight="1" x14ac:dyDescent="0.25">
      <c r="A997" s="1"/>
      <c r="B997" s="119">
        <v>40962</v>
      </c>
      <c r="C997" s="155" t="s">
        <v>954</v>
      </c>
      <c r="D997" s="157" t="s">
        <v>955</v>
      </c>
      <c r="E997" s="140"/>
      <c r="F997" s="140" t="s">
        <v>22</v>
      </c>
      <c r="G997" s="141">
        <v>4.88</v>
      </c>
      <c r="H997" s="269">
        <v>56374</v>
      </c>
      <c r="I997" s="171"/>
      <c r="J997" s="15"/>
      <c r="K997" s="20">
        <v>0</v>
      </c>
      <c r="L997" s="31" t="s">
        <v>447</v>
      </c>
      <c r="M997" s="32">
        <v>100</v>
      </c>
      <c r="N997" s="33" t="s">
        <v>782</v>
      </c>
      <c r="O997" s="66" t="s">
        <v>953</v>
      </c>
      <c r="P997" s="34"/>
      <c r="Q99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97" s="16" t="s">
        <v>447</v>
      </c>
      <c r="S997" s="32">
        <v>100</v>
      </c>
      <c r="T997" s="267"/>
    </row>
    <row r="998" spans="1:20" ht="46.5" hidden="1" customHeight="1" x14ac:dyDescent="0.25">
      <c r="A998" s="1"/>
      <c r="B998" s="119">
        <v>40963</v>
      </c>
      <c r="C998" s="18" t="s">
        <v>956</v>
      </c>
      <c r="D998" s="84" t="s">
        <v>957</v>
      </c>
      <c r="E998" s="19"/>
      <c r="F998" s="19" t="s">
        <v>22</v>
      </c>
      <c r="G998" s="14">
        <v>9.33</v>
      </c>
      <c r="H998" s="269">
        <v>107780</v>
      </c>
      <c r="I998" s="224"/>
      <c r="J998" s="115"/>
      <c r="K998" s="20">
        <v>0</v>
      </c>
      <c r="L998" s="16" t="s">
        <v>447</v>
      </c>
      <c r="M998" s="17">
        <v>100</v>
      </c>
      <c r="N998" s="3" t="s">
        <v>782</v>
      </c>
      <c r="O998" s="22" t="s">
        <v>953</v>
      </c>
      <c r="P998" s="4"/>
      <c r="Q9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98" s="16" t="s">
        <v>447</v>
      </c>
      <c r="S998" s="17">
        <v>100</v>
      </c>
      <c r="T998" s="267"/>
    </row>
    <row r="999" spans="1:20" ht="47.25" hidden="1" customHeight="1" x14ac:dyDescent="0.25">
      <c r="A999" s="1"/>
      <c r="B999" s="139">
        <v>40964</v>
      </c>
      <c r="C999" s="155" t="s">
        <v>958</v>
      </c>
      <c r="D999" s="157" t="s">
        <v>959</v>
      </c>
      <c r="E999" s="140"/>
      <c r="F999" s="140" t="s">
        <v>22</v>
      </c>
      <c r="G999" s="141">
        <v>12.17</v>
      </c>
      <c r="H999" s="269">
        <v>140588</v>
      </c>
      <c r="I999" s="171"/>
      <c r="J999" s="15"/>
      <c r="K999" s="20">
        <v>0</v>
      </c>
      <c r="L999" s="31" t="s">
        <v>447</v>
      </c>
      <c r="M999" s="32">
        <v>100</v>
      </c>
      <c r="N999" s="33" t="s">
        <v>782</v>
      </c>
      <c r="O999" s="66" t="s">
        <v>953</v>
      </c>
      <c r="P999" s="34"/>
      <c r="Q99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99" s="16" t="s">
        <v>447</v>
      </c>
      <c r="S999" s="32">
        <v>100</v>
      </c>
      <c r="T999" s="267"/>
    </row>
    <row r="1000" spans="1:20" hidden="1" x14ac:dyDescent="0.25">
      <c r="A1000" s="1"/>
      <c r="B1000" s="124">
        <v>4098</v>
      </c>
      <c r="C1000" s="155">
        <v>4098</v>
      </c>
      <c r="D1000" s="157" t="s">
        <v>960</v>
      </c>
      <c r="E1000" s="140"/>
      <c r="F1000" s="140" t="s">
        <v>22</v>
      </c>
      <c r="G1000" s="141">
        <v>672.91</v>
      </c>
      <c r="H1000" s="269">
        <v>7773456</v>
      </c>
      <c r="I1000" s="171"/>
      <c r="J1000" s="15"/>
      <c r="K1000" s="20">
        <v>0</v>
      </c>
      <c r="L1000" s="31" t="s">
        <v>23</v>
      </c>
      <c r="M1000" s="32">
        <v>100</v>
      </c>
      <c r="N1000" s="33" t="s">
        <v>565</v>
      </c>
      <c r="O1000" s="33">
        <v>225</v>
      </c>
      <c r="P1000" s="34"/>
      <c r="Q100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1000" s="16" t="s">
        <v>23</v>
      </c>
      <c r="S1000" s="32">
        <v>100</v>
      </c>
      <c r="T1000" s="267"/>
    </row>
    <row r="1001" spans="1:20" ht="28.5" hidden="1" x14ac:dyDescent="0.25">
      <c r="A1001" s="1"/>
      <c r="B1001" s="78">
        <v>40981</v>
      </c>
      <c r="C1001" s="152" t="s">
        <v>961</v>
      </c>
      <c r="D1001" s="165" t="s">
        <v>962</v>
      </c>
      <c r="E1001" s="150"/>
      <c r="F1001" s="150" t="s">
        <v>22</v>
      </c>
      <c r="G1001" s="158">
        <v>354.99</v>
      </c>
      <c r="H1001" s="269">
        <v>4100844</v>
      </c>
      <c r="I1001" s="172"/>
      <c r="J1001" s="15"/>
      <c r="K1001" s="20">
        <v>0</v>
      </c>
      <c r="L1001" s="31" t="s">
        <v>23</v>
      </c>
      <c r="M1001" s="32">
        <v>100</v>
      </c>
      <c r="N1001" s="33" t="s">
        <v>565</v>
      </c>
      <c r="O1001" s="33">
        <v>225</v>
      </c>
      <c r="P1001" s="34"/>
      <c r="Q10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1001" s="16" t="s">
        <v>23</v>
      </c>
      <c r="S1001" s="32">
        <v>100</v>
      </c>
      <c r="T1001" s="267"/>
    </row>
    <row r="1002" spans="1:20" ht="26.25" hidden="1" customHeight="1" x14ac:dyDescent="0.25">
      <c r="A1002" s="29"/>
      <c r="B1002" s="78">
        <v>4099</v>
      </c>
      <c r="C1002" s="519">
        <v>4099</v>
      </c>
      <c r="D1002" s="573" t="s">
        <v>963</v>
      </c>
      <c r="E1002" s="161">
        <v>1</v>
      </c>
      <c r="F1002" s="161" t="s">
        <v>964</v>
      </c>
      <c r="G1002" s="162">
        <v>1639.39</v>
      </c>
      <c r="H1002" s="269">
        <v>18938233</v>
      </c>
      <c r="I1002" s="175"/>
      <c r="J1002" s="91"/>
      <c r="K1002" s="20">
        <v>0</v>
      </c>
      <c r="L1002" s="31" t="s">
        <v>23</v>
      </c>
      <c r="M1002" s="32">
        <v>100</v>
      </c>
      <c r="N1002" s="33" t="s">
        <v>565</v>
      </c>
      <c r="O1002" s="33">
        <v>243</v>
      </c>
      <c r="P1002" s="34"/>
      <c r="Q100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1002" s="16" t="s">
        <v>23</v>
      </c>
      <c r="S1002" s="32">
        <v>100</v>
      </c>
      <c r="T1002" s="267"/>
    </row>
    <row r="1003" spans="1:20" ht="26.25" hidden="1" customHeight="1" x14ac:dyDescent="0.25">
      <c r="A1003" s="18" t="s">
        <v>965</v>
      </c>
      <c r="B1003" s="78"/>
      <c r="C1003" s="523"/>
      <c r="D1003" s="574"/>
      <c r="E1003" s="140">
        <v>2</v>
      </c>
      <c r="F1003" s="140" t="s">
        <v>662</v>
      </c>
      <c r="G1003" s="141">
        <v>3257.07</v>
      </c>
      <c r="H1003" s="269">
        <v>37625673</v>
      </c>
      <c r="I1003" s="176">
        <f>+G1003-G1002</f>
        <v>1617.68</v>
      </c>
      <c r="J1003" s="15"/>
      <c r="K1003" s="20">
        <v>0</v>
      </c>
      <c r="L1003" s="31" t="s">
        <v>23</v>
      </c>
      <c r="M1003" s="32">
        <v>100</v>
      </c>
      <c r="N1003" s="33" t="s">
        <v>565</v>
      </c>
      <c r="O1003" s="33"/>
      <c r="P1003" s="34"/>
      <c r="Q1003" s="106"/>
      <c r="R1003" s="4"/>
      <c r="S1003" s="2"/>
      <c r="T1003" s="267"/>
    </row>
    <row r="1004" spans="1:20" ht="23.25" hidden="1" customHeight="1" x14ac:dyDescent="0.25">
      <c r="A1004" s="18" t="s">
        <v>966</v>
      </c>
      <c r="B1004" s="78"/>
      <c r="C1004" s="523"/>
      <c r="D1004" s="574"/>
      <c r="E1004" s="140">
        <v>3</v>
      </c>
      <c r="F1004" s="140" t="s">
        <v>664</v>
      </c>
      <c r="G1004" s="141">
        <v>4824.45</v>
      </c>
      <c r="H1004" s="269">
        <v>55732046</v>
      </c>
      <c r="I1004" s="176">
        <f>+G1004-G1002</f>
        <v>3185.0599999999995</v>
      </c>
      <c r="J1004" s="15"/>
      <c r="K1004" s="20">
        <v>0</v>
      </c>
      <c r="L1004" s="31" t="s">
        <v>23</v>
      </c>
      <c r="M1004" s="32">
        <v>100</v>
      </c>
      <c r="N1004" s="33" t="s">
        <v>565</v>
      </c>
      <c r="O1004" s="33"/>
      <c r="P1004" s="34"/>
      <c r="Q1004" s="106"/>
      <c r="R1004" s="4"/>
      <c r="S1004" s="2"/>
      <c r="T1004" s="267"/>
    </row>
    <row r="1005" spans="1:20" ht="26.25" hidden="1" customHeight="1" thickBot="1" x14ac:dyDescent="0.3">
      <c r="A1005" s="18" t="s">
        <v>967</v>
      </c>
      <c r="B1005" s="78"/>
      <c r="C1005" s="520"/>
      <c r="D1005" s="575"/>
      <c r="E1005" s="163">
        <v>4</v>
      </c>
      <c r="F1005" s="163" t="s">
        <v>666</v>
      </c>
      <c r="G1005" s="164">
        <v>8648.8700000000008</v>
      </c>
      <c r="H1005" s="269">
        <v>99911746</v>
      </c>
      <c r="I1005" s="177">
        <f>+G1005-G1002</f>
        <v>7009.4800000000005</v>
      </c>
      <c r="J1005" s="15"/>
      <c r="K1005" s="20">
        <v>0</v>
      </c>
      <c r="L1005" s="31" t="s">
        <v>23</v>
      </c>
      <c r="M1005" s="32">
        <v>100</v>
      </c>
      <c r="N1005" s="33" t="s">
        <v>565</v>
      </c>
      <c r="O1005" s="33"/>
      <c r="P1005" s="34"/>
      <c r="Q1005" s="106"/>
      <c r="R1005" s="4"/>
      <c r="S1005" s="2"/>
      <c r="T1005" s="267"/>
    </row>
    <row r="1006" spans="1:20" ht="42.75" hidden="1" x14ac:dyDescent="0.25">
      <c r="A1006" s="1"/>
      <c r="B1006" s="78">
        <v>4100</v>
      </c>
      <c r="C1006" s="204">
        <v>4100</v>
      </c>
      <c r="D1006" s="205" t="s">
        <v>968</v>
      </c>
      <c r="E1006" s="151"/>
      <c r="F1006" s="151" t="s">
        <v>22</v>
      </c>
      <c r="G1006" s="195">
        <v>776.99</v>
      </c>
      <c r="H1006" s="269">
        <v>8975788</v>
      </c>
      <c r="I1006" s="174"/>
      <c r="J1006" s="15"/>
      <c r="K1006" s="20">
        <v>0</v>
      </c>
      <c r="L1006" s="31" t="s">
        <v>23</v>
      </c>
      <c r="M1006" s="32">
        <v>100</v>
      </c>
      <c r="N1006" s="33" t="s">
        <v>565</v>
      </c>
      <c r="O1006" s="33">
        <v>950</v>
      </c>
      <c r="P1006" s="34"/>
      <c r="Q100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1006" s="16" t="s">
        <v>23</v>
      </c>
      <c r="S1006" s="32">
        <v>100</v>
      </c>
      <c r="T1006" s="267"/>
    </row>
    <row r="1007" spans="1:20" hidden="1" x14ac:dyDescent="0.25">
      <c r="A1007" s="1"/>
      <c r="B1007" s="78">
        <v>4200</v>
      </c>
      <c r="C1007" s="191">
        <v>4200</v>
      </c>
      <c r="D1007" s="258" t="s">
        <v>969</v>
      </c>
      <c r="E1007" s="259"/>
      <c r="F1007" s="259"/>
      <c r="G1007" s="259"/>
      <c r="H1007" s="269"/>
      <c r="I1007" s="171"/>
      <c r="J1007" s="30"/>
      <c r="K1007" s="20">
        <v>0</v>
      </c>
      <c r="L1007" s="16"/>
      <c r="M1007" s="17" t="s">
        <v>45</v>
      </c>
      <c r="N1007" s="3" t="s">
        <v>45</v>
      </c>
      <c r="O1007" s="3"/>
      <c r="P1007" s="4"/>
      <c r="Q10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1007" s="4"/>
      <c r="S1007" s="2"/>
      <c r="T1007" s="267"/>
    </row>
    <row r="1008" spans="1:20" ht="57" hidden="1" x14ac:dyDescent="0.25">
      <c r="A1008" s="1">
        <v>4069</v>
      </c>
      <c r="B1008" s="78">
        <v>42001</v>
      </c>
      <c r="C1008" s="155" t="s">
        <v>970</v>
      </c>
      <c r="D1008" s="157" t="s">
        <v>971</v>
      </c>
      <c r="E1008" s="140"/>
      <c r="F1008" s="140" t="s">
        <v>22</v>
      </c>
      <c r="G1008" s="141">
        <v>717.4</v>
      </c>
      <c r="H1008" s="269">
        <v>8287405</v>
      </c>
      <c r="I1008" s="171"/>
      <c r="J1008" s="15"/>
      <c r="K1008" s="20">
        <v>0</v>
      </c>
      <c r="L1008" s="31" t="s">
        <v>318</v>
      </c>
      <c r="M1008" s="32">
        <v>100</v>
      </c>
      <c r="N1008" s="33" t="s">
        <v>565</v>
      </c>
      <c r="O1008" s="33">
        <v>424</v>
      </c>
      <c r="P1008" s="4"/>
      <c r="Q10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1008" s="16" t="s">
        <v>318</v>
      </c>
      <c r="S1008" s="32">
        <v>100</v>
      </c>
      <c r="T1008" s="267"/>
    </row>
    <row r="1009" spans="1:21" ht="28.5" hidden="1" x14ac:dyDescent="0.25">
      <c r="A1009" s="1"/>
      <c r="B1009" s="78">
        <v>42002</v>
      </c>
      <c r="C1009" s="155" t="s">
        <v>972</v>
      </c>
      <c r="D1009" s="157" t="s">
        <v>973</v>
      </c>
      <c r="E1009" s="140"/>
      <c r="F1009" s="140" t="s">
        <v>22</v>
      </c>
      <c r="G1009" s="141">
        <v>505.42</v>
      </c>
      <c r="H1009" s="269">
        <v>5838612</v>
      </c>
      <c r="I1009" s="171"/>
      <c r="J1009" s="15"/>
      <c r="K1009" s="20">
        <v>0</v>
      </c>
      <c r="L1009" s="16" t="s">
        <v>318</v>
      </c>
      <c r="M1009" s="17">
        <v>100</v>
      </c>
      <c r="N1009" s="33" t="s">
        <v>565</v>
      </c>
      <c r="O1009" s="3">
        <v>424</v>
      </c>
      <c r="P1009" s="4"/>
      <c r="Q10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1009" s="16" t="s">
        <v>318</v>
      </c>
      <c r="S1009" s="17">
        <v>100</v>
      </c>
      <c r="T1009" s="267"/>
    </row>
    <row r="1010" spans="1:21" ht="28.5" hidden="1" x14ac:dyDescent="0.25">
      <c r="A1010" s="1"/>
      <c r="B1010" s="89"/>
      <c r="C1010" s="155" t="s">
        <v>974</v>
      </c>
      <c r="D1010" s="157" t="s">
        <v>975</v>
      </c>
      <c r="E1010" s="140"/>
      <c r="F1010" s="140" t="s">
        <v>22</v>
      </c>
      <c r="G1010" s="141">
        <v>672.61</v>
      </c>
      <c r="H1010" s="269">
        <v>7769991</v>
      </c>
      <c r="I1010" s="171"/>
      <c r="J1010" s="15"/>
      <c r="K1010" s="20">
        <v>0</v>
      </c>
      <c r="L1010" s="31" t="s">
        <v>318</v>
      </c>
      <c r="M1010" s="32">
        <v>100</v>
      </c>
      <c r="N1010" s="33" t="s">
        <v>565</v>
      </c>
      <c r="O1010" s="33">
        <v>424</v>
      </c>
      <c r="P1010" s="36"/>
      <c r="Q101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1010" s="16" t="s">
        <v>318</v>
      </c>
      <c r="S1010" s="32">
        <v>100</v>
      </c>
      <c r="T1010" s="267"/>
    </row>
    <row r="1011" spans="1:21" ht="28.5" hidden="1" x14ac:dyDescent="0.25">
      <c r="A1011" s="1"/>
      <c r="B1011" s="89"/>
      <c r="C1011" s="155" t="s">
        <v>976</v>
      </c>
      <c r="D1011" s="157" t="s">
        <v>977</v>
      </c>
      <c r="E1011" s="140"/>
      <c r="F1011" s="140" t="s">
        <v>22</v>
      </c>
      <c r="G1011" s="141">
        <v>455.04</v>
      </c>
      <c r="H1011" s="269">
        <v>5256622</v>
      </c>
      <c r="I1011" s="171"/>
      <c r="J1011" s="15"/>
      <c r="K1011" s="20">
        <v>0</v>
      </c>
      <c r="L1011" s="31" t="s">
        <v>318</v>
      </c>
      <c r="M1011" s="32">
        <v>100</v>
      </c>
      <c r="N1011" s="33" t="s">
        <v>565</v>
      </c>
      <c r="O1011" s="33">
        <v>424</v>
      </c>
      <c r="P1011" s="36"/>
      <c r="Q101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1011" s="16" t="s">
        <v>318</v>
      </c>
      <c r="S1011" s="32">
        <v>100</v>
      </c>
      <c r="T1011" s="267"/>
    </row>
    <row r="1012" spans="1:21" ht="57" hidden="1" x14ac:dyDescent="0.25">
      <c r="A1012" s="1" t="s">
        <v>978</v>
      </c>
      <c r="B1012" s="89"/>
      <c r="C1012" s="155" t="s">
        <v>979</v>
      </c>
      <c r="D1012" s="157" t="s">
        <v>980</v>
      </c>
      <c r="E1012" s="140"/>
      <c r="F1012" s="140" t="s">
        <v>22</v>
      </c>
      <c r="G1012" s="141">
        <v>585.58000000000004</v>
      </c>
      <c r="H1012" s="269">
        <v>6764620</v>
      </c>
      <c r="I1012" s="171"/>
      <c r="J1012" s="15"/>
      <c r="K1012" s="20">
        <v>0</v>
      </c>
      <c r="L1012" s="31" t="s">
        <v>318</v>
      </c>
      <c r="M1012" s="32">
        <v>100</v>
      </c>
      <c r="N1012" s="33" t="s">
        <v>565</v>
      </c>
      <c r="O1012" s="33">
        <v>424</v>
      </c>
      <c r="P1012" s="36"/>
      <c r="Q101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1012" s="16" t="s">
        <v>318</v>
      </c>
      <c r="S1012" s="32">
        <v>100</v>
      </c>
      <c r="T1012" s="267"/>
    </row>
    <row r="1013" spans="1:21" ht="14.45" hidden="1" customHeight="1" x14ac:dyDescent="0.25">
      <c r="A1013" s="1"/>
      <c r="B1013" s="78">
        <v>4300</v>
      </c>
      <c r="C1013" s="191">
        <v>4300</v>
      </c>
      <c r="D1013" s="363" t="s">
        <v>981</v>
      </c>
      <c r="E1013" s="364"/>
      <c r="F1013" s="364"/>
      <c r="G1013" s="364"/>
      <c r="H1013" s="365"/>
      <c r="I1013" s="171"/>
      <c r="J1013" s="30"/>
      <c r="K1013" s="20">
        <v>0</v>
      </c>
      <c r="L1013" s="16"/>
      <c r="M1013" s="17" t="s">
        <v>45</v>
      </c>
      <c r="N1013" s="3" t="s">
        <v>45</v>
      </c>
      <c r="O1013" s="3"/>
      <c r="P1013" s="4"/>
      <c r="Q10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1013" s="4"/>
      <c r="S1013" s="2"/>
      <c r="T1013" s="267"/>
    </row>
    <row r="1014" spans="1:21" ht="28.5" hidden="1" x14ac:dyDescent="0.25">
      <c r="A1014" s="1"/>
      <c r="B1014" s="78">
        <v>43001</v>
      </c>
      <c r="C1014" s="155" t="s">
        <v>982</v>
      </c>
      <c r="D1014" s="157" t="s">
        <v>983</v>
      </c>
      <c r="E1014" s="140"/>
      <c r="F1014" s="140" t="s">
        <v>22</v>
      </c>
      <c r="G1014" s="141">
        <v>575.19000000000005</v>
      </c>
      <c r="H1014" s="269">
        <v>6644595</v>
      </c>
      <c r="I1014" s="171"/>
      <c r="J1014" s="15"/>
      <c r="K1014" s="20">
        <v>0</v>
      </c>
      <c r="L1014" s="16" t="s">
        <v>23</v>
      </c>
      <c r="M1014" s="17">
        <v>100</v>
      </c>
      <c r="N1014" s="3" t="s">
        <v>984</v>
      </c>
      <c r="O1014" s="3" t="s">
        <v>985</v>
      </c>
      <c r="P1014" s="4"/>
      <c r="Q10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1014" s="16" t="s">
        <v>23</v>
      </c>
      <c r="S1014" s="17">
        <v>100</v>
      </c>
      <c r="T1014" s="267"/>
    </row>
    <row r="1015" spans="1:21" ht="28.5" hidden="1" x14ac:dyDescent="0.25">
      <c r="A1015" s="1"/>
      <c r="B1015" s="78">
        <v>43002</v>
      </c>
      <c r="C1015" s="155" t="s">
        <v>986</v>
      </c>
      <c r="D1015" s="157" t="s">
        <v>987</v>
      </c>
      <c r="E1015" s="140"/>
      <c r="F1015" s="140" t="s">
        <v>22</v>
      </c>
      <c r="G1015" s="141">
        <v>599.62</v>
      </c>
      <c r="H1015" s="269">
        <v>6926810</v>
      </c>
      <c r="I1015" s="171"/>
      <c r="J1015" s="15"/>
      <c r="K1015" s="20">
        <v>0</v>
      </c>
      <c r="L1015" s="16" t="s">
        <v>23</v>
      </c>
      <c r="M1015" s="17">
        <v>100</v>
      </c>
      <c r="N1015" s="3" t="s">
        <v>984</v>
      </c>
      <c r="O1015" s="3" t="s">
        <v>985</v>
      </c>
      <c r="P1015" s="4"/>
      <c r="Q10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1015" s="16" t="s">
        <v>23</v>
      </c>
      <c r="S1015" s="17">
        <v>100</v>
      </c>
      <c r="T1015" s="267"/>
    </row>
    <row r="1016" spans="1:21" ht="28.5" hidden="1" x14ac:dyDescent="0.25">
      <c r="A1016" s="1"/>
      <c r="B1016" s="78">
        <v>43003</v>
      </c>
      <c r="C1016" s="155" t="s">
        <v>988</v>
      </c>
      <c r="D1016" s="157" t="s">
        <v>989</v>
      </c>
      <c r="E1016" s="140"/>
      <c r="F1016" s="140" t="s">
        <v>22</v>
      </c>
      <c r="G1016" s="141">
        <v>624.01</v>
      </c>
      <c r="H1016" s="269">
        <v>7208564</v>
      </c>
      <c r="I1016" s="171"/>
      <c r="J1016" s="15"/>
      <c r="K1016" s="20">
        <v>0</v>
      </c>
      <c r="L1016" s="16" t="s">
        <v>23</v>
      </c>
      <c r="M1016" s="17">
        <v>100</v>
      </c>
      <c r="N1016" s="3" t="s">
        <v>984</v>
      </c>
      <c r="O1016" s="3" t="s">
        <v>985</v>
      </c>
      <c r="P1016" s="4"/>
      <c r="Q10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1016" s="16" t="s">
        <v>23</v>
      </c>
      <c r="S1016" s="17">
        <v>100</v>
      </c>
      <c r="T1016" s="267"/>
    </row>
    <row r="1017" spans="1:21" hidden="1" x14ac:dyDescent="0.25">
      <c r="A1017" s="1"/>
      <c r="B1017" s="78">
        <v>43004</v>
      </c>
      <c r="C1017" s="155" t="s">
        <v>990</v>
      </c>
      <c r="D1017" s="157" t="s">
        <v>991</v>
      </c>
      <c r="E1017" s="140"/>
      <c r="F1017" s="140" t="s">
        <v>22</v>
      </c>
      <c r="G1017" s="141">
        <v>67.73</v>
      </c>
      <c r="H1017" s="269">
        <v>782417</v>
      </c>
      <c r="I1017" s="171"/>
      <c r="J1017" s="15"/>
      <c r="K1017" s="20">
        <v>0</v>
      </c>
      <c r="L1017" s="16" t="s">
        <v>23</v>
      </c>
      <c r="M1017" s="17">
        <v>100</v>
      </c>
      <c r="N1017" s="3" t="s">
        <v>984</v>
      </c>
      <c r="O1017" s="3" t="s">
        <v>985</v>
      </c>
      <c r="P1017" s="4"/>
      <c r="Q10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1017" s="16" t="s">
        <v>23</v>
      </c>
      <c r="S1017" s="17">
        <v>100</v>
      </c>
      <c r="T1017" s="267"/>
    </row>
    <row r="1018" spans="1:21" ht="28.5" hidden="1" x14ac:dyDescent="0.25">
      <c r="A1018" s="1"/>
      <c r="B1018" s="257"/>
      <c r="C1018" s="18" t="s">
        <v>992</v>
      </c>
      <c r="D1018" s="84" t="s">
        <v>993</v>
      </c>
      <c r="E1018" s="19"/>
      <c r="F1018" s="19" t="s">
        <v>22</v>
      </c>
      <c r="G1018" s="14">
        <v>338.4</v>
      </c>
      <c r="H1018" s="269">
        <v>3909197</v>
      </c>
      <c r="I1018" s="224"/>
      <c r="J1018" s="115"/>
      <c r="K1018" s="273">
        <v>0</v>
      </c>
      <c r="L1018" s="16"/>
      <c r="M1018" s="17"/>
      <c r="N1018" s="3"/>
      <c r="O1018" s="3"/>
      <c r="P1018" s="4"/>
      <c r="Q1018" s="108"/>
      <c r="R1018" s="16"/>
      <c r="S1018" s="17"/>
      <c r="T1018" s="267"/>
    </row>
    <row r="1019" spans="1:21" ht="28.5" hidden="1" x14ac:dyDescent="0.25">
      <c r="A1019" s="1"/>
      <c r="B1019" s="257"/>
      <c r="C1019" s="18" t="s">
        <v>994</v>
      </c>
      <c r="D1019" s="84" t="s">
        <v>995</v>
      </c>
      <c r="E1019" s="19"/>
      <c r="F1019" s="19" t="s">
        <v>22</v>
      </c>
      <c r="G1019" s="14">
        <v>287.56</v>
      </c>
      <c r="H1019" s="269">
        <v>3321893</v>
      </c>
      <c r="I1019" s="224"/>
      <c r="J1019" s="115"/>
      <c r="K1019" s="273">
        <v>0</v>
      </c>
      <c r="L1019" s="16"/>
      <c r="M1019" s="17"/>
      <c r="N1019" s="3"/>
      <c r="O1019" s="3"/>
      <c r="P1019" s="4"/>
      <c r="Q1019" s="108"/>
      <c r="R1019" s="16"/>
      <c r="S1019" s="17"/>
      <c r="T1019" s="267"/>
    </row>
    <row r="1020" spans="1:21" ht="28.5" hidden="1" x14ac:dyDescent="0.25">
      <c r="A1020" s="1"/>
      <c r="B1020" s="257"/>
      <c r="C1020" s="18" t="s">
        <v>996</v>
      </c>
      <c r="D1020" s="84" t="s">
        <v>997</v>
      </c>
      <c r="E1020" s="19"/>
      <c r="F1020" s="19" t="s">
        <v>22</v>
      </c>
      <c r="G1020" s="14">
        <v>241.18</v>
      </c>
      <c r="H1020" s="269">
        <v>2786111</v>
      </c>
      <c r="I1020" s="224"/>
      <c r="J1020" s="115"/>
      <c r="K1020" s="273">
        <v>0</v>
      </c>
      <c r="L1020" s="16"/>
      <c r="M1020" s="17"/>
      <c r="N1020" s="3"/>
      <c r="O1020" s="3"/>
      <c r="P1020" s="4"/>
      <c r="Q1020" s="108"/>
      <c r="R1020" s="16"/>
      <c r="S1020" s="17"/>
      <c r="T1020" s="267"/>
    </row>
    <row r="1021" spans="1:21" ht="37.5" hidden="1" customHeight="1" x14ac:dyDescent="0.25">
      <c r="A1021" s="1"/>
      <c r="B1021" s="5"/>
      <c r="C1021" s="616">
        <v>4400</v>
      </c>
      <c r="D1021" s="613" t="s">
        <v>998</v>
      </c>
      <c r="E1021" s="151">
        <v>1</v>
      </c>
      <c r="F1021" s="159" t="s">
        <v>999</v>
      </c>
      <c r="G1021" s="195">
        <v>188.82</v>
      </c>
      <c r="H1021" s="269">
        <v>2181249</v>
      </c>
      <c r="I1021" s="171"/>
      <c r="J1021" s="15"/>
      <c r="K1021" s="20">
        <v>0</v>
      </c>
      <c r="L1021" s="35" t="s">
        <v>23</v>
      </c>
      <c r="M1021" s="32">
        <v>100</v>
      </c>
      <c r="N1021" s="33" t="s">
        <v>1000</v>
      </c>
      <c r="O1021" s="33">
        <v>243</v>
      </c>
      <c r="P1021" s="121" t="s">
        <v>124</v>
      </c>
      <c r="Q10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21" s="24" t="s">
        <v>23</v>
      </c>
      <c r="S1021" s="32">
        <v>100</v>
      </c>
      <c r="T1021" s="267"/>
    </row>
    <row r="1022" spans="1:21" ht="37.5" hidden="1" customHeight="1" x14ac:dyDescent="0.25">
      <c r="C1022" s="617"/>
      <c r="D1022" s="614"/>
      <c r="E1022" s="218">
        <v>2</v>
      </c>
      <c r="F1022" s="219" t="s">
        <v>1001</v>
      </c>
      <c r="G1022" s="141">
        <v>533.46</v>
      </c>
      <c r="H1022" s="269">
        <v>6162530</v>
      </c>
      <c r="I1022" s="193">
        <f>+G1022-G1021</f>
        <v>344.64000000000004</v>
      </c>
      <c r="J1022" s="192"/>
      <c r="K1022" s="20">
        <v>0</v>
      </c>
      <c r="L1022" s="35" t="s">
        <v>23</v>
      </c>
      <c r="M1022" s="32">
        <v>100</v>
      </c>
      <c r="N1022" s="33" t="s">
        <v>1000</v>
      </c>
      <c r="O1022" s="33">
        <v>243</v>
      </c>
      <c r="Q10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1022" s="267"/>
      <c r="U1022" s="153"/>
    </row>
    <row r="1023" spans="1:21" ht="37.5" hidden="1" customHeight="1" x14ac:dyDescent="0.25">
      <c r="C1023" s="617"/>
      <c r="D1023" s="614"/>
      <c r="E1023" s="218">
        <v>2</v>
      </c>
      <c r="F1023" s="219" t="s">
        <v>662</v>
      </c>
      <c r="G1023" s="141">
        <v>1323.34</v>
      </c>
      <c r="H1023" s="269">
        <v>15287224</v>
      </c>
      <c r="I1023" s="193">
        <f>+G1023-G1021</f>
        <v>1134.52</v>
      </c>
      <c r="J1023" s="192"/>
      <c r="K1023" s="20">
        <v>0</v>
      </c>
      <c r="L1023" s="35" t="s">
        <v>23</v>
      </c>
      <c r="M1023" s="32">
        <v>100</v>
      </c>
      <c r="N1023" s="33" t="s">
        <v>1000</v>
      </c>
      <c r="O1023" s="33">
        <v>243</v>
      </c>
      <c r="Q10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1023" s="267"/>
      <c r="U1023" s="153"/>
    </row>
    <row r="1024" spans="1:21" ht="37.5" hidden="1" customHeight="1" x14ac:dyDescent="0.25">
      <c r="C1024" s="617"/>
      <c r="D1024" s="614"/>
      <c r="E1024" s="218">
        <v>4</v>
      </c>
      <c r="F1024" s="219" t="s">
        <v>664</v>
      </c>
      <c r="G1024" s="141">
        <v>1961.17</v>
      </c>
      <c r="H1024" s="269">
        <v>22655436</v>
      </c>
      <c r="I1024" s="193">
        <f>+G1024-G1021</f>
        <v>1772.3500000000001</v>
      </c>
      <c r="J1024" s="192"/>
      <c r="K1024" s="20">
        <v>0</v>
      </c>
      <c r="L1024" s="35" t="s">
        <v>23</v>
      </c>
      <c r="M1024" s="32">
        <v>100</v>
      </c>
      <c r="N1024" s="33" t="s">
        <v>1000</v>
      </c>
      <c r="O1024" s="33">
        <v>243</v>
      </c>
      <c r="Q10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1024" s="267"/>
      <c r="U1024" s="237"/>
    </row>
    <row r="1025" spans="3:21" ht="37.5" hidden="1" customHeight="1" thickBot="1" x14ac:dyDescent="0.3">
      <c r="C1025" s="618"/>
      <c r="D1025" s="615"/>
      <c r="E1025" s="220">
        <v>5</v>
      </c>
      <c r="F1025" s="221" t="s">
        <v>666</v>
      </c>
      <c r="G1025" s="164">
        <v>3069.31</v>
      </c>
      <c r="H1025" s="269">
        <v>35456669</v>
      </c>
      <c r="I1025" s="193">
        <f>+G1025-G1021</f>
        <v>2880.49</v>
      </c>
      <c r="J1025" s="192"/>
      <c r="K1025" s="20">
        <v>0</v>
      </c>
      <c r="L1025" s="35" t="s">
        <v>23</v>
      </c>
      <c r="M1025" s="32">
        <v>100</v>
      </c>
      <c r="N1025" s="33" t="s">
        <v>1000</v>
      </c>
      <c r="O1025" s="33">
        <v>243</v>
      </c>
      <c r="Q10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1025" s="267"/>
      <c r="U1025" s="153"/>
    </row>
  </sheetData>
  <sheetProtection algorithmName="SHA-512" hashValue="L/RDyLwzDDDXpLqvvqqpK4flOis4P5sY5NFacvM3ERa4M563bJjQnwg+/BLioCXW8pWn1GFUbbyyqymOqfk7Bg==" saltValue="Qd8I1maXg3FxvSii4XVT3A==" spinCount="100000" sheet="1" objects="1" scenarios="1"/>
  <autoFilter ref="C6:N1025" xr:uid="{73672E5B-7236-47B7-821C-77067EA4A655}">
    <filterColumn colId="7" showButton="0"/>
    <filterColumn colId="11">
      <filters blank="1">
        <filter val=","/>
        <filter val="Registro"/>
        <filter val="Titulo"/>
      </filters>
    </filterColumn>
  </autoFilter>
  <mergeCells count="281">
    <mergeCell ref="O32:O55"/>
    <mergeCell ref="C35:C37"/>
    <mergeCell ref="D35:D37"/>
    <mergeCell ref="C38:C40"/>
    <mergeCell ref="D38:D40"/>
    <mergeCell ref="C41:C43"/>
    <mergeCell ref="D41:D43"/>
    <mergeCell ref="C44:C46"/>
    <mergeCell ref="D44:D46"/>
    <mergeCell ref="C47:C49"/>
    <mergeCell ref="D47:D49"/>
    <mergeCell ref="C50:C52"/>
    <mergeCell ref="D50:D52"/>
    <mergeCell ref="C53:C55"/>
    <mergeCell ref="D53:D55"/>
    <mergeCell ref="C56:H56"/>
    <mergeCell ref="C4:H5"/>
    <mergeCell ref="J6:K6"/>
    <mergeCell ref="C7:H7"/>
    <mergeCell ref="C30:H30"/>
    <mergeCell ref="C32:C34"/>
    <mergeCell ref="D32:D34"/>
    <mergeCell ref="C67:C69"/>
    <mergeCell ref="D67:D69"/>
    <mergeCell ref="C70:C72"/>
    <mergeCell ref="D70:D72"/>
    <mergeCell ref="C73:C75"/>
    <mergeCell ref="D73:D75"/>
    <mergeCell ref="C58:C60"/>
    <mergeCell ref="D58:D60"/>
    <mergeCell ref="C61:C63"/>
    <mergeCell ref="D61:D63"/>
    <mergeCell ref="C64:C66"/>
    <mergeCell ref="D64:D66"/>
    <mergeCell ref="C93:C101"/>
    <mergeCell ref="D93:D101"/>
    <mergeCell ref="C102:C110"/>
    <mergeCell ref="D102:D110"/>
    <mergeCell ref="C111:C119"/>
    <mergeCell ref="D111:D119"/>
    <mergeCell ref="C76:C78"/>
    <mergeCell ref="D76:D78"/>
    <mergeCell ref="C79:C81"/>
    <mergeCell ref="D79:D81"/>
    <mergeCell ref="C82:H82"/>
    <mergeCell ref="C84:C92"/>
    <mergeCell ref="D84:D92"/>
    <mergeCell ref="C147:C155"/>
    <mergeCell ref="D147:D155"/>
    <mergeCell ref="C157:C165"/>
    <mergeCell ref="D157:D165"/>
    <mergeCell ref="C166:C174"/>
    <mergeCell ref="D166:D174"/>
    <mergeCell ref="C120:C128"/>
    <mergeCell ref="D120:D128"/>
    <mergeCell ref="C129:C137"/>
    <mergeCell ref="D129:D137"/>
    <mergeCell ref="C138:C146"/>
    <mergeCell ref="D138:D146"/>
    <mergeCell ref="C202:C210"/>
    <mergeCell ref="D202:D210"/>
    <mergeCell ref="C211:C219"/>
    <mergeCell ref="D211:D219"/>
    <mergeCell ref="C220:C228"/>
    <mergeCell ref="D220:D228"/>
    <mergeCell ref="C269:H269"/>
    <mergeCell ref="C175:C183"/>
    <mergeCell ref="D175:D183"/>
    <mergeCell ref="C184:C192"/>
    <mergeCell ref="D184:D192"/>
    <mergeCell ref="C193:C201"/>
    <mergeCell ref="D193:D201"/>
    <mergeCell ref="C355:C357"/>
    <mergeCell ref="D355:D357"/>
    <mergeCell ref="C349:C351"/>
    <mergeCell ref="D349:D351"/>
    <mergeCell ref="C352:C354"/>
    <mergeCell ref="D352:D354"/>
    <mergeCell ref="C245:H245"/>
    <mergeCell ref="C264:H264"/>
    <mergeCell ref="C306:C308"/>
    <mergeCell ref="D306:D308"/>
    <mergeCell ref="C295:C297"/>
    <mergeCell ref="D295:D297"/>
    <mergeCell ref="C323:C325"/>
    <mergeCell ref="D323:D325"/>
    <mergeCell ref="C326:C328"/>
    <mergeCell ref="D326:D328"/>
    <mergeCell ref="C329:C331"/>
    <mergeCell ref="D329:D331"/>
    <mergeCell ref="C332:C334"/>
    <mergeCell ref="D332:D334"/>
    <mergeCell ref="C335:C337"/>
    <mergeCell ref="D335:D337"/>
    <mergeCell ref="C298:H298"/>
    <mergeCell ref="C309:H309"/>
    <mergeCell ref="C369:C371"/>
    <mergeCell ref="D369:D371"/>
    <mergeCell ref="C372:C374"/>
    <mergeCell ref="D372:D374"/>
    <mergeCell ref="C375:C377"/>
    <mergeCell ref="D375:D377"/>
    <mergeCell ref="C358:C360"/>
    <mergeCell ref="D358:D360"/>
    <mergeCell ref="C361:C363"/>
    <mergeCell ref="D361:D363"/>
    <mergeCell ref="C364:C366"/>
    <mergeCell ref="D364:D366"/>
    <mergeCell ref="C387:C389"/>
    <mergeCell ref="D387:D389"/>
    <mergeCell ref="C390:C392"/>
    <mergeCell ref="D390:D392"/>
    <mergeCell ref="C395:C397"/>
    <mergeCell ref="D395:D397"/>
    <mergeCell ref="C378:C380"/>
    <mergeCell ref="D378:D380"/>
    <mergeCell ref="C381:C383"/>
    <mergeCell ref="D381:D383"/>
    <mergeCell ref="C384:C386"/>
    <mergeCell ref="D384:D386"/>
    <mergeCell ref="C513:C527"/>
    <mergeCell ref="D513:D527"/>
    <mergeCell ref="C528:C542"/>
    <mergeCell ref="D528:D542"/>
    <mergeCell ref="C543:C557"/>
    <mergeCell ref="D543:D557"/>
    <mergeCell ref="C468:C482"/>
    <mergeCell ref="D468:D482"/>
    <mergeCell ref="C483:C497"/>
    <mergeCell ref="D483:D497"/>
    <mergeCell ref="C498:C512"/>
    <mergeCell ref="D498:D512"/>
    <mergeCell ref="C609:C613"/>
    <mergeCell ref="D609:D613"/>
    <mergeCell ref="C614:C618"/>
    <mergeCell ref="D614:D618"/>
    <mergeCell ref="C619:C623"/>
    <mergeCell ref="D619:D623"/>
    <mergeCell ref="C558:C572"/>
    <mergeCell ref="D558:D572"/>
    <mergeCell ref="B573:B587"/>
    <mergeCell ref="C573:C587"/>
    <mergeCell ref="D573:D587"/>
    <mergeCell ref="C604:C608"/>
    <mergeCell ref="D604:D608"/>
    <mergeCell ref="C639:C643"/>
    <mergeCell ref="D639:D643"/>
    <mergeCell ref="C648:C651"/>
    <mergeCell ref="D648:D651"/>
    <mergeCell ref="C652:C655"/>
    <mergeCell ref="D652:D655"/>
    <mergeCell ref="C624:C628"/>
    <mergeCell ref="D624:D628"/>
    <mergeCell ref="C629:C633"/>
    <mergeCell ref="D629:D633"/>
    <mergeCell ref="C634:C638"/>
    <mergeCell ref="D634:D638"/>
    <mergeCell ref="B702:B706"/>
    <mergeCell ref="C702:C706"/>
    <mergeCell ref="D702:D706"/>
    <mergeCell ref="B707:B711"/>
    <mergeCell ref="C707:C711"/>
    <mergeCell ref="D707:D711"/>
    <mergeCell ref="C667:C670"/>
    <mergeCell ref="D667:D670"/>
    <mergeCell ref="C671:C674"/>
    <mergeCell ref="D671:D674"/>
    <mergeCell ref="B697:B701"/>
    <mergeCell ref="C697:C701"/>
    <mergeCell ref="D697:D701"/>
    <mergeCell ref="B722:B726"/>
    <mergeCell ref="C722:C726"/>
    <mergeCell ref="D722:D726"/>
    <mergeCell ref="B727:B732"/>
    <mergeCell ref="C727:C732"/>
    <mergeCell ref="D727:D732"/>
    <mergeCell ref="B712:B716"/>
    <mergeCell ref="C712:C716"/>
    <mergeCell ref="D712:D716"/>
    <mergeCell ref="B717:B721"/>
    <mergeCell ref="C717:C721"/>
    <mergeCell ref="D717:D721"/>
    <mergeCell ref="B744:B748"/>
    <mergeCell ref="C744:C748"/>
    <mergeCell ref="D744:D748"/>
    <mergeCell ref="B749:B752"/>
    <mergeCell ref="C749:C752"/>
    <mergeCell ref="D749:D752"/>
    <mergeCell ref="B733:B738"/>
    <mergeCell ref="C733:C738"/>
    <mergeCell ref="D733:D738"/>
    <mergeCell ref="B739:B743"/>
    <mergeCell ref="C739:C743"/>
    <mergeCell ref="D739:D743"/>
    <mergeCell ref="C766:C770"/>
    <mergeCell ref="D766:D770"/>
    <mergeCell ref="C771:C775"/>
    <mergeCell ref="D771:D775"/>
    <mergeCell ref="C776:C778"/>
    <mergeCell ref="D776:D778"/>
    <mergeCell ref="B753:B756"/>
    <mergeCell ref="C753:C756"/>
    <mergeCell ref="D753:D756"/>
    <mergeCell ref="C762:C765"/>
    <mergeCell ref="D762:D765"/>
    <mergeCell ref="C802:C805"/>
    <mergeCell ref="D802:D805"/>
    <mergeCell ref="C806:C809"/>
    <mergeCell ref="D806:D809"/>
    <mergeCell ref="C810:C813"/>
    <mergeCell ref="D810:D813"/>
    <mergeCell ref="C783:C787"/>
    <mergeCell ref="D783:D787"/>
    <mergeCell ref="C798:C800"/>
    <mergeCell ref="D798:D800"/>
    <mergeCell ref="C854:C857"/>
    <mergeCell ref="D854:D857"/>
    <mergeCell ref="C858:C861"/>
    <mergeCell ref="D858:D861"/>
    <mergeCell ref="C814:C817"/>
    <mergeCell ref="D814:D817"/>
    <mergeCell ref="C823:C825"/>
    <mergeCell ref="D823:D825"/>
    <mergeCell ref="C843:C845"/>
    <mergeCell ref="D843:D845"/>
    <mergeCell ref="C846:C848"/>
    <mergeCell ref="D846:D848"/>
    <mergeCell ref="C1002:C1005"/>
    <mergeCell ref="D1002:D1005"/>
    <mergeCell ref="C1021:C1025"/>
    <mergeCell ref="D1021:D1025"/>
    <mergeCell ref="C980:C983"/>
    <mergeCell ref="D980:D983"/>
    <mergeCell ref="C984:C987"/>
    <mergeCell ref="D984:D987"/>
    <mergeCell ref="C988:C991"/>
    <mergeCell ref="D988:D991"/>
    <mergeCell ref="C975:C977"/>
    <mergeCell ref="D975:D977"/>
    <mergeCell ref="C940:C941"/>
    <mergeCell ref="D940:D941"/>
    <mergeCell ref="C909:C911"/>
    <mergeCell ref="D909:D911"/>
    <mergeCell ref="C912:C914"/>
    <mergeCell ref="D912:D914"/>
    <mergeCell ref="C895:C897"/>
    <mergeCell ref="D895:D897"/>
    <mergeCell ref="C311:C313"/>
    <mergeCell ref="D311:D313"/>
    <mergeCell ref="C314:C316"/>
    <mergeCell ref="D314:D316"/>
    <mergeCell ref="C317:C319"/>
    <mergeCell ref="D317:D319"/>
    <mergeCell ref="C320:C322"/>
    <mergeCell ref="D320:D322"/>
    <mergeCell ref="D338:D340"/>
    <mergeCell ref="C338:C340"/>
    <mergeCell ref="C341:C343"/>
    <mergeCell ref="D341:D343"/>
    <mergeCell ref="C344:C346"/>
    <mergeCell ref="C367:H367"/>
    <mergeCell ref="C434:H434"/>
    <mergeCell ref="C437:H437"/>
    <mergeCell ref="C456:H456"/>
    <mergeCell ref="C466:H466"/>
    <mergeCell ref="C347:H347"/>
    <mergeCell ref="D344:D346"/>
    <mergeCell ref="C429:C430"/>
    <mergeCell ref="D429:D430"/>
    <mergeCell ref="C410:C412"/>
    <mergeCell ref="D410:D412"/>
    <mergeCell ref="C413:C421"/>
    <mergeCell ref="D413:D421"/>
    <mergeCell ref="C423:C426"/>
    <mergeCell ref="D423:D426"/>
    <mergeCell ref="C399:C401"/>
    <mergeCell ref="D399:D401"/>
    <mergeCell ref="C404:C405"/>
    <mergeCell ref="D404:D405"/>
    <mergeCell ref="C408:C409"/>
    <mergeCell ref="D408:D409"/>
  </mergeCells>
  <pageMargins left="0.7" right="0.7" top="0.75" bottom="0.75" header="0.3" footer="0.3"/>
  <pageSetup scale="40" orientation="portrait" r:id="rId1"/>
  <rowBreaks count="1" manualBreakCount="1">
    <brk id="248" min="1" max="7" man="1"/>
  </rowBreaks>
  <colBreaks count="1" manualBreakCount="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D61A6-E011-436F-BBC5-4B7828F455EB}">
  <sheetPr filterMode="1"/>
  <dimension ref="A1:V994"/>
  <sheetViews>
    <sheetView view="pageBreakPreview" topLeftCell="C1" zoomScaleNormal="100" zoomScaleSheetLayoutView="100" workbookViewId="0">
      <pane ySplit="6" topLeftCell="A715" activePane="bottomLeft" state="frozen"/>
      <selection activeCell="C6" sqref="C6"/>
      <selection pane="bottomLeft" activeCell="D718" sqref="D718:D721"/>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hidden="1" customHeight="1" thickBot="1" x14ac:dyDescent="0.3">
      <c r="A7" s="238"/>
      <c r="B7" s="9"/>
      <c r="C7" s="565" t="s">
        <v>15</v>
      </c>
      <c r="D7" s="566"/>
      <c r="E7" s="566"/>
      <c r="F7" s="566"/>
      <c r="G7" s="566"/>
      <c r="H7" s="566"/>
      <c r="I7" s="239"/>
      <c r="J7" s="253"/>
      <c r="K7" s="254"/>
      <c r="L7" s="11"/>
      <c r="M7" s="12"/>
      <c r="N7" s="13" t="s">
        <v>16</v>
      </c>
      <c r="O7" s="13"/>
      <c r="P7" s="4"/>
      <c r="Q7" s="108"/>
      <c r="R7" s="240"/>
      <c r="S7" s="13"/>
    </row>
    <row r="8" spans="1:20" hidden="1"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hidden="1"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hidden="1"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hidden="1"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hidden="1"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hidden="1"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hidden="1"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hidden="1"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hidden="1"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hidden="1"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hidden="1"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hidden="1"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hidden="1"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hidden="1"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hidden="1"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hidden="1"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hidden="1"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hidden="1"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hidden="1"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idden="1" x14ac:dyDescent="0.25">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hidden="1"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hidden="1"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hidden="1"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hidden="1"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hidden="1"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hidden="1"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hidden="1"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hidden="1"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hidden="1"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hidden="1"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hidden="1"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hidden="1"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hidden="1"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hidden="1"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hidden="1"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hidden="1"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hidden="1"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hidden="1"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hidden="1"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hidden="1"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hidden="1"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hidden="1"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idden="1" x14ac:dyDescent="0.25">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hidden="1"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hidden="1"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hidden="1"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hidden="1"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hidden="1"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hidden="1"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hidden="1"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hidden="1"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hidden="1"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hidden="1"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hidden="1"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hidden="1"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hidden="1"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hidden="1"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hidden="1"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hidden="1"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hidden="1"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hidden="1"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hidden="1"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hidden="1"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hidden="1"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hidden="1"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idden="1" x14ac:dyDescent="0.25">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hidden="1"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hidden="1"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hidden="1"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hidden="1"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hidden="1"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hidden="1"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hidden="1"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hidden="1"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hidden="1"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hidden="1"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hidden="1"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hidden="1"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hidden="1"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hidden="1"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hidden="1"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hidden="1"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hidden="1"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hidden="1"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hidden="1"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hidden="1"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hidden="1"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hidden="1"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hidden="1"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hidden="1"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hidden="1"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hidden="1"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hidden="1"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hidden="1"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hidden="1"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hidden="1"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hidden="1"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hidden="1"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hidden="1"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hidden="1"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hidden="1"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hidden="1"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hidden="1"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hidden="1"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hidden="1"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hidden="1"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hidden="1"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hidden="1"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hidden="1"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hidden="1"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hidden="1"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hidden="1"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hidden="1"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hidden="1"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hidden="1"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hidden="1"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hidden="1"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hidden="1"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hidden="1"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hidden="1"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hidden="1"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hidden="1"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hidden="1"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hidden="1"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hidden="1"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hidden="1"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hidden="1"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hidden="1"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hidden="1"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hidden="1"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hidden="1"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hidden="1"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hidden="1"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hidden="1"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hidden="1"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hidden="1"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hidden="1"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hidden="1"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hidden="1"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hidden="1"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hidden="1"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hidden="1"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hidden="1"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hidden="1"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hidden="1"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hidden="1"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hidden="1"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hidden="1"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hidden="1"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hidden="1"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hidden="1"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hidden="1"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hidden="1"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hidden="1"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hidden="1"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hidden="1"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hidden="1"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hidden="1"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hidden="1"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hidden="1"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hidden="1"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hidden="1"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hidden="1"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hidden="1"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hidden="1"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hidden="1"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hidden="1"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hidden="1"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hidden="1"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hidden="1"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hidden="1"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hidden="1"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hidden="1"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hidden="1"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hidden="1"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hidden="1"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hidden="1"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hidden="1"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hidden="1"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hidden="1"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hidden="1"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hidden="1"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hidden="1"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hidden="1"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hidden="1"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hidden="1"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hidden="1"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hidden="1"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hidden="1"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hidden="1"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hidden="1"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hidden="1"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hidden="1"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hidden="1"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hidden="1"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hidden="1"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hidden="1"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hidden="1"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hidden="1"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hidden="1"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hidden="1"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hidden="1"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hidden="1"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hidden="1"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hidden="1"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hidden="1"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hidden="1"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hidden="1"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hidden="1"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hidden="1"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hidden="1"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hidden="1"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hidden="1"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hidden="1"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hidden="1"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hidden="1"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hidden="1"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hidden="1"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hidden="1"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hidden="1"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hidden="1"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hidden="1"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hidden="1"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hidden="1"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hidden="1"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15" hidden="1"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hidden="1" x14ac:dyDescent="0.25">
      <c r="A270" s="1"/>
      <c r="B270" s="59" t="s">
        <v>1</v>
      </c>
      <c r="C270" s="196" t="s">
        <v>1</v>
      </c>
      <c r="D270" s="196" t="s">
        <v>2</v>
      </c>
      <c r="E270" s="196" t="s">
        <v>3</v>
      </c>
      <c r="F270" s="196" t="s">
        <v>4</v>
      </c>
      <c r="G270" s="10" t="s">
        <v>5</v>
      </c>
      <c r="H270" s="269"/>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155">
        <v>2016</v>
      </c>
      <c r="D271" s="157" t="s">
        <v>184</v>
      </c>
      <c r="E271" s="140"/>
      <c r="F271" s="140" t="s">
        <v>22</v>
      </c>
      <c r="G271" s="141">
        <v>449.27</v>
      </c>
      <c r="H271" s="269">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99.75" hidden="1" x14ac:dyDescent="0.25">
      <c r="A272" s="1"/>
      <c r="B272" s="78"/>
      <c r="C272" s="140">
        <v>90044</v>
      </c>
      <c r="D272" s="157" t="s">
        <v>188</v>
      </c>
      <c r="E272" s="140"/>
      <c r="F272" s="140" t="s">
        <v>22</v>
      </c>
      <c r="G272" s="141">
        <v>0</v>
      </c>
      <c r="H272" s="269">
        <v>0</v>
      </c>
      <c r="I272" s="171"/>
      <c r="J272" s="90"/>
      <c r="K272" s="20">
        <v>0</v>
      </c>
      <c r="L272" s="51" t="s">
        <v>186</v>
      </c>
      <c r="M272" s="52">
        <v>0</v>
      </c>
      <c r="N272" s="66" t="s">
        <v>24</v>
      </c>
      <c r="O272" s="66"/>
      <c r="P272" s="34"/>
      <c r="Q2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2" s="25" t="s">
        <v>186</v>
      </c>
      <c r="S272" s="52">
        <v>0</v>
      </c>
      <c r="T272" s="267"/>
    </row>
    <row r="273" spans="1:20" ht="128.25" hidden="1" x14ac:dyDescent="0.25">
      <c r="A273" s="1"/>
      <c r="B273" s="78"/>
      <c r="C273" s="140">
        <v>91094</v>
      </c>
      <c r="D273" s="157" t="s">
        <v>190</v>
      </c>
      <c r="E273" s="140"/>
      <c r="F273" s="140" t="s">
        <v>22</v>
      </c>
      <c r="G273" s="141">
        <v>179.74</v>
      </c>
      <c r="H273" s="269">
        <v>2076356</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267"/>
    </row>
    <row r="274" spans="1:20" ht="128.25" hidden="1" x14ac:dyDescent="0.25">
      <c r="A274" s="1"/>
      <c r="B274" s="78"/>
      <c r="C274" s="140">
        <v>91095</v>
      </c>
      <c r="D274" s="157" t="s">
        <v>192</v>
      </c>
      <c r="E274" s="140"/>
      <c r="F274" s="140" t="s">
        <v>22</v>
      </c>
      <c r="G274" s="141">
        <v>224.66</v>
      </c>
      <c r="H274" s="269">
        <v>2595272</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267"/>
    </row>
    <row r="275" spans="1:20" ht="142.5" hidden="1" x14ac:dyDescent="0.25">
      <c r="A275" s="1"/>
      <c r="B275" s="78"/>
      <c r="C275" s="140">
        <v>91096</v>
      </c>
      <c r="D275" s="157" t="s">
        <v>194</v>
      </c>
      <c r="E275" s="140"/>
      <c r="F275" s="140" t="s">
        <v>22</v>
      </c>
      <c r="G275" s="141">
        <v>269.61</v>
      </c>
      <c r="H275" s="269">
        <v>3114535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267"/>
    </row>
    <row r="276" spans="1:20" ht="128.25" hidden="1" x14ac:dyDescent="0.25">
      <c r="A276" s="1"/>
      <c r="B276" s="78"/>
      <c r="C276" s="148">
        <v>92094</v>
      </c>
      <c r="D276" s="157" t="s">
        <v>196</v>
      </c>
      <c r="E276" s="140"/>
      <c r="F276" s="140" t="s">
        <v>22</v>
      </c>
      <c r="G276" s="141">
        <v>314.52999999999997</v>
      </c>
      <c r="H276" s="269">
        <v>3633451</v>
      </c>
      <c r="I276" s="171"/>
      <c r="J276" s="20"/>
      <c r="K276" s="20">
        <v>0</v>
      </c>
      <c r="L276" s="51" t="s">
        <v>186</v>
      </c>
      <c r="M276" s="52">
        <v>70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6" s="25" t="s">
        <v>186</v>
      </c>
      <c r="S276" s="52">
        <v>70</v>
      </c>
      <c r="T276" s="267"/>
    </row>
    <row r="277" spans="1:20" ht="128.25" hidden="1" x14ac:dyDescent="0.25">
      <c r="A277" s="1"/>
      <c r="B277" s="78"/>
      <c r="C277" s="148">
        <v>92095</v>
      </c>
      <c r="D277" s="157" t="s">
        <v>198</v>
      </c>
      <c r="E277" s="140"/>
      <c r="F277" s="140" t="s">
        <v>22</v>
      </c>
      <c r="G277" s="141">
        <v>359.44</v>
      </c>
      <c r="H277" s="269">
        <v>4152251</v>
      </c>
      <c r="I277" s="171"/>
      <c r="J277" s="20"/>
      <c r="K277" s="20">
        <v>0</v>
      </c>
      <c r="L277" s="51" t="s">
        <v>186</v>
      </c>
      <c r="M277" s="52">
        <v>80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7" s="25" t="s">
        <v>186</v>
      </c>
      <c r="S277" s="52">
        <v>80</v>
      </c>
      <c r="T277" s="267"/>
    </row>
    <row r="278" spans="1:20" ht="128.25" hidden="1" x14ac:dyDescent="0.25">
      <c r="A278" s="1"/>
      <c r="B278" s="78"/>
      <c r="C278" s="148">
        <v>92096</v>
      </c>
      <c r="D278" s="157" t="s">
        <v>200</v>
      </c>
      <c r="E278" s="140"/>
      <c r="F278" s="140" t="s">
        <v>22</v>
      </c>
      <c r="G278" s="141">
        <v>404.4</v>
      </c>
      <c r="H278" s="269">
        <v>4671629</v>
      </c>
      <c r="I278" s="171"/>
      <c r="J278" s="20"/>
      <c r="K278" s="20">
        <v>0</v>
      </c>
      <c r="L278" s="51" t="s">
        <v>186</v>
      </c>
      <c r="M278" s="52">
        <v>90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8" s="25" t="s">
        <v>186</v>
      </c>
      <c r="S278" s="52">
        <v>90</v>
      </c>
      <c r="T278" s="267"/>
    </row>
    <row r="279" spans="1:20" hidden="1" x14ac:dyDescent="0.25">
      <c r="A279" s="1"/>
      <c r="B279" s="78">
        <v>2017</v>
      </c>
      <c r="C279" s="155">
        <v>2017</v>
      </c>
      <c r="D279" s="157" t="s">
        <v>202</v>
      </c>
      <c r="E279" s="140"/>
      <c r="F279" s="140" t="s">
        <v>22</v>
      </c>
      <c r="G279" s="141">
        <v>470.48</v>
      </c>
      <c r="H279" s="269">
        <v>5434985</v>
      </c>
      <c r="I279" s="171"/>
      <c r="J279" s="20"/>
      <c r="K279" s="20">
        <v>0</v>
      </c>
      <c r="L279" s="31" t="s">
        <v>186</v>
      </c>
      <c r="M279" s="32">
        <v>100</v>
      </c>
      <c r="N279" s="33" t="s">
        <v>24</v>
      </c>
      <c r="O279" s="33"/>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79" s="16" t="s">
        <v>186</v>
      </c>
      <c r="S279" s="32">
        <v>100</v>
      </c>
      <c r="T279" s="267"/>
    </row>
    <row r="280" spans="1:20" ht="42.75" hidden="1" x14ac:dyDescent="0.25">
      <c r="A280" s="1"/>
      <c r="B280" s="89"/>
      <c r="C280" s="140">
        <v>90046</v>
      </c>
      <c r="D280" s="157" t="s">
        <v>204</v>
      </c>
      <c r="E280" s="140"/>
      <c r="F280" s="140" t="s">
        <v>22</v>
      </c>
      <c r="G280" s="141">
        <v>0</v>
      </c>
      <c r="H280" s="269">
        <v>0</v>
      </c>
      <c r="I280" s="171"/>
      <c r="J280" s="20"/>
      <c r="K280" s="20">
        <v>0</v>
      </c>
      <c r="L280" s="51" t="s">
        <v>186</v>
      </c>
      <c r="M280" s="52">
        <v>0</v>
      </c>
      <c r="N280" s="66" t="s">
        <v>24</v>
      </c>
      <c r="O280" s="66"/>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0" s="25" t="s">
        <v>186</v>
      </c>
      <c r="S280" s="52">
        <v>0</v>
      </c>
      <c r="T280" s="267"/>
    </row>
    <row r="281" spans="1:20" ht="114" hidden="1" x14ac:dyDescent="0.25">
      <c r="A281" s="1"/>
      <c r="B281" s="89"/>
      <c r="C281" s="140">
        <v>91097</v>
      </c>
      <c r="D281" s="157" t="s">
        <v>205</v>
      </c>
      <c r="E281" s="140"/>
      <c r="F281" s="140" t="s">
        <v>22</v>
      </c>
      <c r="G281" s="141">
        <v>188.18</v>
      </c>
      <c r="H281" s="269">
        <v>2173855</v>
      </c>
      <c r="I281" s="171"/>
      <c r="J281" s="20"/>
      <c r="K281" s="20">
        <v>0</v>
      </c>
      <c r="L281" s="51" t="s">
        <v>186</v>
      </c>
      <c r="M281" s="52">
        <v>40</v>
      </c>
      <c r="N281" s="66" t="s">
        <v>24</v>
      </c>
      <c r="O281" s="66"/>
      <c r="P281" s="34"/>
      <c r="Q2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1" s="25" t="s">
        <v>186</v>
      </c>
      <c r="S281" s="52">
        <v>40</v>
      </c>
      <c r="T281" s="267"/>
    </row>
    <row r="282" spans="1:20" ht="114" hidden="1" x14ac:dyDescent="0.25">
      <c r="A282" s="1"/>
      <c r="B282" s="89"/>
      <c r="C282" s="140">
        <v>91098</v>
      </c>
      <c r="D282" s="157" t="s">
        <v>207</v>
      </c>
      <c r="E282" s="140"/>
      <c r="F282" s="140" t="s">
        <v>22</v>
      </c>
      <c r="G282" s="141">
        <v>235.26</v>
      </c>
      <c r="H282" s="269">
        <v>2717724</v>
      </c>
      <c r="I282" s="171"/>
      <c r="J282" s="20"/>
      <c r="K282" s="20">
        <v>0</v>
      </c>
      <c r="L282" s="51" t="s">
        <v>186</v>
      </c>
      <c r="M282" s="52">
        <v>50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2" s="25" t="s">
        <v>186</v>
      </c>
      <c r="S282" s="52">
        <v>50</v>
      </c>
      <c r="T282" s="267"/>
    </row>
    <row r="283" spans="1:20" ht="128.25" hidden="1" x14ac:dyDescent="0.25">
      <c r="A283" s="1"/>
      <c r="B283" s="89"/>
      <c r="C283" s="140">
        <v>91099</v>
      </c>
      <c r="D283" s="197" t="s">
        <v>209</v>
      </c>
      <c r="E283" s="140"/>
      <c r="F283" s="140" t="s">
        <v>22</v>
      </c>
      <c r="G283" s="141">
        <v>282.29000000000002</v>
      </c>
      <c r="H283" s="269">
        <v>3261014</v>
      </c>
      <c r="I283" s="171"/>
      <c r="J283" s="20"/>
      <c r="K283" s="20">
        <v>0</v>
      </c>
      <c r="L283" s="51" t="s">
        <v>186</v>
      </c>
      <c r="M283" s="52">
        <v>60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3" s="25" t="s">
        <v>186</v>
      </c>
      <c r="S283" s="52">
        <v>60</v>
      </c>
      <c r="T283" s="267"/>
    </row>
    <row r="284" spans="1:20" ht="114" hidden="1" x14ac:dyDescent="0.25">
      <c r="A284" s="1"/>
      <c r="B284" s="89"/>
      <c r="C284" s="148">
        <v>92097</v>
      </c>
      <c r="D284" s="157" t="s">
        <v>211</v>
      </c>
      <c r="E284" s="140"/>
      <c r="F284" s="140" t="s">
        <v>22</v>
      </c>
      <c r="G284" s="141">
        <v>329.33</v>
      </c>
      <c r="H284" s="269">
        <v>3804420</v>
      </c>
      <c r="I284" s="171"/>
      <c r="J284" s="20"/>
      <c r="K284" s="20">
        <v>0</v>
      </c>
      <c r="L284" s="51" t="s">
        <v>186</v>
      </c>
      <c r="M284" s="52">
        <v>70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4" s="25" t="s">
        <v>186</v>
      </c>
      <c r="S284" s="52">
        <v>70</v>
      </c>
      <c r="T284" s="267"/>
    </row>
    <row r="285" spans="1:20" ht="114" hidden="1" x14ac:dyDescent="0.25">
      <c r="A285" s="1"/>
      <c r="B285" s="89"/>
      <c r="C285" s="148">
        <v>92098</v>
      </c>
      <c r="D285" s="157" t="s">
        <v>213</v>
      </c>
      <c r="E285" s="140"/>
      <c r="F285" s="140" t="s">
        <v>22</v>
      </c>
      <c r="G285" s="141">
        <v>376.41</v>
      </c>
      <c r="H285" s="269">
        <v>4348288</v>
      </c>
      <c r="I285" s="171"/>
      <c r="J285" s="20"/>
      <c r="K285" s="20">
        <v>0</v>
      </c>
      <c r="L285" s="51" t="s">
        <v>186</v>
      </c>
      <c r="M285" s="52">
        <v>80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5" s="25" t="s">
        <v>186</v>
      </c>
      <c r="S285" s="52">
        <v>80</v>
      </c>
      <c r="T285" s="267"/>
    </row>
    <row r="286" spans="1:20" ht="114" hidden="1" x14ac:dyDescent="0.25">
      <c r="A286" s="1"/>
      <c r="B286" s="89"/>
      <c r="C286" s="148">
        <v>92099</v>
      </c>
      <c r="D286" s="157" t="s">
        <v>215</v>
      </c>
      <c r="E286" s="140"/>
      <c r="F286" s="140" t="s">
        <v>22</v>
      </c>
      <c r="G286" s="141">
        <v>423.44</v>
      </c>
      <c r="H286" s="269">
        <v>4891579</v>
      </c>
      <c r="I286" s="171"/>
      <c r="J286" s="15"/>
      <c r="K286" s="20">
        <v>0</v>
      </c>
      <c r="L286" s="51" t="s">
        <v>186</v>
      </c>
      <c r="M286" s="52">
        <v>90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6" s="25" t="s">
        <v>186</v>
      </c>
      <c r="S286" s="52">
        <v>90</v>
      </c>
      <c r="T286" s="267"/>
    </row>
    <row r="287" spans="1:20" hidden="1" x14ac:dyDescent="0.25">
      <c r="A287" s="1"/>
      <c r="B287" s="89">
        <v>2018</v>
      </c>
      <c r="C287" s="155">
        <v>2018</v>
      </c>
      <c r="D287" s="157" t="s">
        <v>217</v>
      </c>
      <c r="E287" s="140"/>
      <c r="F287" s="140" t="s">
        <v>22</v>
      </c>
      <c r="G287" s="141">
        <v>466.96</v>
      </c>
      <c r="H287" s="269">
        <v>5394322</v>
      </c>
      <c r="I287" s="171"/>
      <c r="J287" s="15"/>
      <c r="K287" s="20">
        <v>0</v>
      </c>
      <c r="L287" s="31" t="s">
        <v>186</v>
      </c>
      <c r="M287" s="32">
        <v>100</v>
      </c>
      <c r="N287" s="33" t="s">
        <v>24</v>
      </c>
      <c r="O287" s="33"/>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7" s="16" t="s">
        <v>186</v>
      </c>
      <c r="S287" s="32">
        <v>100</v>
      </c>
      <c r="T287" s="267"/>
    </row>
    <row r="288" spans="1:20" ht="42.75" hidden="1" x14ac:dyDescent="0.25">
      <c r="A288" s="1"/>
      <c r="B288" s="89"/>
      <c r="C288" s="140">
        <v>90045</v>
      </c>
      <c r="D288" s="157" t="s">
        <v>219</v>
      </c>
      <c r="E288" s="140"/>
      <c r="F288" s="140" t="s">
        <v>22</v>
      </c>
      <c r="G288" s="141">
        <v>0</v>
      </c>
      <c r="H288" s="269">
        <v>0</v>
      </c>
      <c r="I288" s="171"/>
      <c r="J288" s="20"/>
      <c r="K288" s="20">
        <v>0</v>
      </c>
      <c r="L288" s="51" t="s">
        <v>186</v>
      </c>
      <c r="M288" s="52">
        <v>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88" s="25" t="s">
        <v>186</v>
      </c>
      <c r="S288" s="52">
        <v>0</v>
      </c>
      <c r="T288" s="267"/>
    </row>
    <row r="289" spans="1:20" ht="99.75" hidden="1" x14ac:dyDescent="0.25">
      <c r="A289" s="1"/>
      <c r="B289" s="89"/>
      <c r="C289" s="140">
        <v>91100</v>
      </c>
      <c r="D289" s="157" t="s">
        <v>220</v>
      </c>
      <c r="E289" s="140"/>
      <c r="F289" s="140" t="s">
        <v>22</v>
      </c>
      <c r="G289" s="141">
        <v>186.78</v>
      </c>
      <c r="H289" s="269">
        <v>2157683</v>
      </c>
      <c r="I289" s="171"/>
      <c r="J289" s="20"/>
      <c r="K289" s="20">
        <v>0</v>
      </c>
      <c r="L289" s="51" t="s">
        <v>186</v>
      </c>
      <c r="M289" s="52">
        <v>40</v>
      </c>
      <c r="N289" s="66" t="s">
        <v>24</v>
      </c>
      <c r="O289" s="66"/>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89" s="25" t="s">
        <v>186</v>
      </c>
      <c r="S289" s="52">
        <v>40</v>
      </c>
      <c r="T289" s="267"/>
    </row>
    <row r="290" spans="1:20" ht="99.75" hidden="1" x14ac:dyDescent="0.25">
      <c r="A290" s="1"/>
      <c r="B290" s="89"/>
      <c r="C290" s="140">
        <v>91101</v>
      </c>
      <c r="D290" s="157" t="s">
        <v>222</v>
      </c>
      <c r="E290" s="140"/>
      <c r="F290" s="140" t="s">
        <v>22</v>
      </c>
      <c r="G290" s="141">
        <v>233.48</v>
      </c>
      <c r="H290" s="269">
        <v>2697161</v>
      </c>
      <c r="I290" s="171"/>
      <c r="J290" s="20"/>
      <c r="K290" s="20">
        <v>0</v>
      </c>
      <c r="L290" s="51" t="s">
        <v>186</v>
      </c>
      <c r="M290" s="52">
        <v>50</v>
      </c>
      <c r="N290" s="66" t="s">
        <v>24</v>
      </c>
      <c r="O290" s="66"/>
      <c r="P290" s="34"/>
      <c r="Q2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0" s="25" t="s">
        <v>186</v>
      </c>
      <c r="S290" s="52">
        <v>50</v>
      </c>
      <c r="T290" s="267"/>
    </row>
    <row r="291" spans="1:20" ht="114" hidden="1" x14ac:dyDescent="0.25">
      <c r="A291" s="1"/>
      <c r="B291" s="89"/>
      <c r="C291" s="140">
        <v>91102</v>
      </c>
      <c r="D291" s="157" t="s">
        <v>224</v>
      </c>
      <c r="E291" s="140"/>
      <c r="F291" s="140" t="s">
        <v>22</v>
      </c>
      <c r="G291" s="141">
        <v>280.17</v>
      </c>
      <c r="H291" s="269">
        <v>3236524</v>
      </c>
      <c r="I291" s="171"/>
      <c r="J291" s="20"/>
      <c r="K291" s="20">
        <v>0</v>
      </c>
      <c r="L291" s="51" t="s">
        <v>186</v>
      </c>
      <c r="M291" s="52">
        <v>60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1" s="25" t="s">
        <v>186</v>
      </c>
      <c r="S291" s="52">
        <v>60</v>
      </c>
      <c r="T291" s="267"/>
    </row>
    <row r="292" spans="1:20" ht="99.75" hidden="1" x14ac:dyDescent="0.25">
      <c r="A292" s="1"/>
      <c r="B292" s="89"/>
      <c r="C292" s="148">
        <v>92100</v>
      </c>
      <c r="D292" s="157" t="s">
        <v>226</v>
      </c>
      <c r="E292" s="140"/>
      <c r="F292" s="140" t="s">
        <v>22</v>
      </c>
      <c r="G292" s="141">
        <v>326.87</v>
      </c>
      <c r="H292" s="269">
        <v>3776002</v>
      </c>
      <c r="I292" s="171"/>
      <c r="J292" s="20"/>
      <c r="K292" s="20">
        <v>0</v>
      </c>
      <c r="L292" s="51" t="s">
        <v>186</v>
      </c>
      <c r="M292" s="52">
        <v>70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2" s="25" t="s">
        <v>186</v>
      </c>
      <c r="S292" s="52">
        <v>70</v>
      </c>
      <c r="T292" s="267"/>
    </row>
    <row r="293" spans="1:20" ht="99.75" hidden="1" x14ac:dyDescent="0.25">
      <c r="A293" s="1"/>
      <c r="B293" s="89"/>
      <c r="C293" s="148">
        <v>92101</v>
      </c>
      <c r="D293" s="157" t="s">
        <v>228</v>
      </c>
      <c r="E293" s="140"/>
      <c r="F293" s="140" t="s">
        <v>22</v>
      </c>
      <c r="G293" s="141">
        <v>373.56</v>
      </c>
      <c r="H293" s="269">
        <v>4315365</v>
      </c>
      <c r="I293" s="171"/>
      <c r="J293" s="20"/>
      <c r="K293" s="20">
        <v>0</v>
      </c>
      <c r="L293" s="51" t="s">
        <v>186</v>
      </c>
      <c r="M293" s="52">
        <v>80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3" s="25" t="s">
        <v>186</v>
      </c>
      <c r="S293" s="52">
        <v>80</v>
      </c>
      <c r="T293" s="267"/>
    </row>
    <row r="294" spans="1:20" ht="99.75" hidden="1" x14ac:dyDescent="0.25">
      <c r="A294" s="1"/>
      <c r="B294" s="89"/>
      <c r="C294" s="209">
        <v>92102</v>
      </c>
      <c r="D294" s="165" t="s">
        <v>230</v>
      </c>
      <c r="E294" s="150"/>
      <c r="F294" s="150" t="s">
        <v>22</v>
      </c>
      <c r="G294" s="158">
        <v>420.26</v>
      </c>
      <c r="H294" s="269">
        <v>4854844</v>
      </c>
      <c r="I294" s="171"/>
      <c r="J294" s="15"/>
      <c r="K294" s="20">
        <v>0</v>
      </c>
      <c r="L294" s="51" t="s">
        <v>186</v>
      </c>
      <c r="M294" s="52">
        <v>90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4" s="25" t="s">
        <v>186</v>
      </c>
      <c r="S294" s="52">
        <v>90</v>
      </c>
      <c r="T294" s="267"/>
    </row>
    <row r="295" spans="1:20" ht="23.25" hidden="1" customHeight="1" x14ac:dyDescent="0.25">
      <c r="A295" s="1"/>
      <c r="B295" s="89">
        <v>90085</v>
      </c>
      <c r="C295" s="519" t="s">
        <v>232</v>
      </c>
      <c r="D295" s="527" t="s">
        <v>233</v>
      </c>
      <c r="E295" s="161">
        <v>1</v>
      </c>
      <c r="F295" s="161" t="s">
        <v>234</v>
      </c>
      <c r="G295" s="162">
        <v>0</v>
      </c>
      <c r="H295" s="269">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0" ht="28.5" hidden="1" x14ac:dyDescent="0.25">
      <c r="A296" s="1">
        <v>90086</v>
      </c>
      <c r="B296" s="89"/>
      <c r="C296" s="523"/>
      <c r="D296" s="528"/>
      <c r="E296" s="140">
        <v>2</v>
      </c>
      <c r="F296" s="140" t="s">
        <v>235</v>
      </c>
      <c r="G296" s="141">
        <v>0</v>
      </c>
      <c r="H296" s="269">
        <v>0</v>
      </c>
      <c r="I296" s="171"/>
      <c r="J296" s="20"/>
      <c r="K296" s="20">
        <v>0</v>
      </c>
      <c r="L296" s="31" t="s">
        <v>186</v>
      </c>
      <c r="M296" s="32">
        <v>0</v>
      </c>
      <c r="N296" s="33" t="s">
        <v>24</v>
      </c>
      <c r="O296" s="33"/>
      <c r="P296" s="34"/>
      <c r="Q296" s="108"/>
      <c r="R296" s="16"/>
      <c r="S296" s="32"/>
      <c r="T296" s="267"/>
    </row>
    <row r="297" spans="1:20" ht="29.25" hidden="1" thickBot="1" x14ac:dyDescent="0.3">
      <c r="A297" s="1">
        <v>90087</v>
      </c>
      <c r="B297" s="89"/>
      <c r="C297" s="520"/>
      <c r="D297" s="529"/>
      <c r="E297" s="163">
        <v>3</v>
      </c>
      <c r="F297" s="163" t="s">
        <v>236</v>
      </c>
      <c r="G297" s="164">
        <v>0</v>
      </c>
      <c r="H297" s="269">
        <v>0</v>
      </c>
      <c r="I297" s="171"/>
      <c r="J297" s="20"/>
      <c r="K297" s="20">
        <v>0</v>
      </c>
      <c r="L297" s="31" t="s">
        <v>186</v>
      </c>
      <c r="M297" s="32">
        <v>0</v>
      </c>
      <c r="N297" s="33" t="s">
        <v>24</v>
      </c>
      <c r="O297" s="33"/>
      <c r="P297" s="34"/>
      <c r="Q297" s="108"/>
      <c r="R297" s="16"/>
      <c r="S297" s="32"/>
      <c r="T297" s="267"/>
    </row>
    <row r="298" spans="1:20" ht="15" hidden="1" customHeight="1" x14ac:dyDescent="0.25">
      <c r="A298" s="1"/>
      <c r="B298" s="5"/>
      <c r="C298" s="535" t="s">
        <v>237</v>
      </c>
      <c r="D298" s="536"/>
      <c r="E298" s="536"/>
      <c r="F298" s="536"/>
      <c r="G298" s="536"/>
      <c r="H298" s="537"/>
      <c r="I298" s="171"/>
      <c r="J298" s="37"/>
      <c r="K298" s="20">
        <v>0</v>
      </c>
      <c r="L298" s="31"/>
      <c r="M298" s="32" t="s">
        <v>46</v>
      </c>
      <c r="N298" s="33" t="s">
        <v>46</v>
      </c>
      <c r="O298" s="33"/>
      <c r="P298" s="34"/>
      <c r="Q298" s="108"/>
      <c r="R298" s="4"/>
      <c r="S298" s="38"/>
      <c r="T298" s="267"/>
    </row>
    <row r="299" spans="1:20" ht="15.75" hidden="1" thickBot="1" x14ac:dyDescent="0.3">
      <c r="A299" s="1"/>
      <c r="B299" s="59" t="s">
        <v>1</v>
      </c>
      <c r="C299" s="194" t="s">
        <v>1</v>
      </c>
      <c r="D299" s="194" t="s">
        <v>2</v>
      </c>
      <c r="E299" s="194"/>
      <c r="F299" s="194" t="s">
        <v>4</v>
      </c>
      <c r="G299" s="10" t="s">
        <v>5</v>
      </c>
      <c r="H299" s="269"/>
      <c r="I299" s="172"/>
      <c r="J299" s="254"/>
      <c r="K299" s="20">
        <v>0</v>
      </c>
      <c r="L299" s="31"/>
      <c r="M299" s="32" t="s">
        <v>46</v>
      </c>
      <c r="N299" s="33" t="s">
        <v>46</v>
      </c>
      <c r="O299" s="33"/>
      <c r="P299" s="34"/>
      <c r="Q299" s="108"/>
      <c r="R299" s="4"/>
      <c r="S299" s="38"/>
      <c r="T299" s="267"/>
    </row>
    <row r="300" spans="1:20" ht="18.75" hidden="1" customHeight="1" x14ac:dyDescent="0.25">
      <c r="A300" s="64"/>
      <c r="B300" s="78">
        <v>2100</v>
      </c>
      <c r="C300" s="519">
        <v>2100</v>
      </c>
      <c r="D300" s="527" t="s">
        <v>1002</v>
      </c>
      <c r="E300" s="161">
        <v>1</v>
      </c>
      <c r="F300" s="161" t="s">
        <v>239</v>
      </c>
      <c r="G300" s="162">
        <v>700.43</v>
      </c>
      <c r="H300" s="269">
        <v>8091367</v>
      </c>
      <c r="I300" s="175"/>
      <c r="J300" s="91"/>
      <c r="K300" s="20">
        <v>0</v>
      </c>
      <c r="L300" s="31" t="s">
        <v>186</v>
      </c>
      <c r="M300" s="32">
        <v>100</v>
      </c>
      <c r="N300" s="33" t="s">
        <v>24</v>
      </c>
      <c r="O300" s="66" t="s">
        <v>240</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16" t="s">
        <v>186</v>
      </c>
      <c r="S300" s="32">
        <v>100</v>
      </c>
      <c r="T300" s="267"/>
    </row>
    <row r="301" spans="1:20" ht="20.25" hidden="1" customHeight="1" x14ac:dyDescent="0.25">
      <c r="A301" s="53">
        <v>2101</v>
      </c>
      <c r="B301" s="78"/>
      <c r="C301" s="523"/>
      <c r="D301" s="528"/>
      <c r="E301" s="140">
        <v>2</v>
      </c>
      <c r="F301" s="140" t="s">
        <v>241</v>
      </c>
      <c r="G301" s="141">
        <v>764.09</v>
      </c>
      <c r="H301" s="269">
        <v>8826768</v>
      </c>
      <c r="I301" s="184">
        <f>+G301-G300</f>
        <v>63.660000000000082</v>
      </c>
      <c r="J301" s="91"/>
      <c r="K301" s="20">
        <v>0</v>
      </c>
      <c r="L301" s="31" t="s">
        <v>186</v>
      </c>
      <c r="M301" s="32">
        <v>100</v>
      </c>
      <c r="N301" s="33" t="s">
        <v>24</v>
      </c>
      <c r="O301" s="66" t="s">
        <v>240</v>
      </c>
      <c r="P301" s="34"/>
      <c r="Q301" s="108"/>
      <c r="R301" s="4"/>
      <c r="S301" s="38"/>
      <c r="T301" s="267"/>
    </row>
    <row r="302" spans="1:20" ht="20.25" hidden="1" customHeight="1" thickBot="1" x14ac:dyDescent="0.3">
      <c r="A302" s="55">
        <v>2102</v>
      </c>
      <c r="B302" s="78"/>
      <c r="C302" s="520"/>
      <c r="D302" s="529"/>
      <c r="E302" s="163">
        <v>3</v>
      </c>
      <c r="F302" s="163" t="s">
        <v>242</v>
      </c>
      <c r="G302" s="164">
        <v>870.25</v>
      </c>
      <c r="H302" s="269">
        <v>10053128</v>
      </c>
      <c r="I302" s="185">
        <f>+G302-G300</f>
        <v>169.82000000000005</v>
      </c>
      <c r="J302" s="91"/>
      <c r="K302" s="20">
        <v>0</v>
      </c>
      <c r="L302" s="31" t="s">
        <v>186</v>
      </c>
      <c r="M302" s="32">
        <v>100</v>
      </c>
      <c r="N302" s="33" t="s">
        <v>24</v>
      </c>
      <c r="O302" s="66" t="s">
        <v>240</v>
      </c>
      <c r="P302" s="34"/>
      <c r="Q302" s="108"/>
      <c r="R302" s="4"/>
      <c r="S302" s="38"/>
      <c r="T302" s="267"/>
    </row>
    <row r="303" spans="1:20" ht="27" hidden="1" customHeight="1" x14ac:dyDescent="0.25">
      <c r="A303" s="64"/>
      <c r="B303" s="78"/>
      <c r="C303" s="576">
        <v>90039</v>
      </c>
      <c r="D303" s="527" t="s">
        <v>1003</v>
      </c>
      <c r="E303" s="161">
        <v>1</v>
      </c>
      <c r="F303" s="161" t="s">
        <v>239</v>
      </c>
      <c r="G303" s="231">
        <v>0</v>
      </c>
      <c r="H303" s="269">
        <v>0</v>
      </c>
      <c r="I303" s="175"/>
      <c r="J303" s="15"/>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5" t="s">
        <v>186</v>
      </c>
      <c r="S303" s="52">
        <v>0</v>
      </c>
      <c r="T303" s="267"/>
    </row>
    <row r="304" spans="1:20" ht="27" hidden="1" customHeight="1" x14ac:dyDescent="0.25">
      <c r="A304" s="53">
        <v>90040</v>
      </c>
      <c r="B304" s="78"/>
      <c r="C304" s="577"/>
      <c r="D304" s="528"/>
      <c r="E304" s="140">
        <v>2</v>
      </c>
      <c r="F304" s="140" t="s">
        <v>241</v>
      </c>
      <c r="G304" s="232">
        <v>0</v>
      </c>
      <c r="H304" s="269">
        <v>0</v>
      </c>
      <c r="I304" s="176"/>
      <c r="J304" s="15"/>
      <c r="K304" s="20">
        <v>0</v>
      </c>
      <c r="L304" s="51" t="s">
        <v>186</v>
      </c>
      <c r="M304" s="52">
        <v>0</v>
      </c>
      <c r="N304" s="66" t="s">
        <v>24</v>
      </c>
      <c r="O304" s="66"/>
      <c r="P304" s="34"/>
      <c r="Q304" s="108"/>
      <c r="R304" s="4"/>
      <c r="S304" s="38"/>
      <c r="T304" s="267"/>
    </row>
    <row r="305" spans="1:20" ht="31.5" hidden="1" customHeight="1" thickBot="1" x14ac:dyDescent="0.3">
      <c r="A305" s="55">
        <v>90041</v>
      </c>
      <c r="B305" s="78"/>
      <c r="C305" s="577"/>
      <c r="D305" s="528"/>
      <c r="E305" s="150">
        <v>3</v>
      </c>
      <c r="F305" s="150" t="s">
        <v>242</v>
      </c>
      <c r="G305" s="233">
        <v>0</v>
      </c>
      <c r="H305" s="269">
        <v>0</v>
      </c>
      <c r="I305" s="177"/>
      <c r="J305" s="15"/>
      <c r="K305" s="20">
        <v>0</v>
      </c>
      <c r="L305" s="51" t="s">
        <v>186</v>
      </c>
      <c r="M305" s="52">
        <v>0</v>
      </c>
      <c r="N305" s="66" t="s">
        <v>24</v>
      </c>
      <c r="O305" s="66"/>
      <c r="P305" s="34"/>
      <c r="Q305" s="108"/>
      <c r="R305" s="4"/>
      <c r="S305" s="38"/>
      <c r="T305" s="267"/>
    </row>
    <row r="306" spans="1:20" ht="49.5" hidden="1" customHeight="1" x14ac:dyDescent="0.25">
      <c r="A306" s="64"/>
      <c r="B306" s="78"/>
      <c r="C306" s="576">
        <v>91112</v>
      </c>
      <c r="D306" s="527" t="s">
        <v>1004</v>
      </c>
      <c r="E306" s="161">
        <v>1</v>
      </c>
      <c r="F306" s="161" t="s">
        <v>239</v>
      </c>
      <c r="G306" s="162">
        <v>280.17</v>
      </c>
      <c r="H306" s="269">
        <v>3236524</v>
      </c>
      <c r="I306" s="175"/>
      <c r="J306" s="91"/>
      <c r="K306" s="20">
        <v>0</v>
      </c>
      <c r="L306" s="51" t="s">
        <v>186</v>
      </c>
      <c r="M306" s="52">
        <v>40</v>
      </c>
      <c r="N306" s="66" t="s">
        <v>24</v>
      </c>
      <c r="O306" s="66"/>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25" t="s">
        <v>186</v>
      </c>
      <c r="S306" s="52">
        <v>40</v>
      </c>
      <c r="T306" s="267"/>
    </row>
    <row r="307" spans="1:20" ht="49.5" hidden="1" customHeight="1" x14ac:dyDescent="0.25">
      <c r="A307" s="53">
        <v>91115</v>
      </c>
      <c r="B307" s="78"/>
      <c r="C307" s="577"/>
      <c r="D307" s="528"/>
      <c r="E307" s="140">
        <v>2</v>
      </c>
      <c r="F307" s="140" t="s">
        <v>241</v>
      </c>
      <c r="G307" s="141">
        <v>305.66000000000003</v>
      </c>
      <c r="H307" s="269">
        <v>3530984</v>
      </c>
      <c r="I307" s="184">
        <f>+G307-G306</f>
        <v>25.490000000000009</v>
      </c>
      <c r="J307" s="91"/>
      <c r="K307" s="20">
        <v>0</v>
      </c>
      <c r="L307" s="51" t="s">
        <v>186</v>
      </c>
      <c r="M307" s="52">
        <v>40</v>
      </c>
      <c r="N307" s="66" t="s">
        <v>24</v>
      </c>
      <c r="O307" s="66"/>
      <c r="P307" s="34"/>
      <c r="Q307" s="108"/>
      <c r="R307" s="4"/>
      <c r="S307" s="38"/>
      <c r="T307" s="267"/>
    </row>
    <row r="308" spans="1:20" ht="49.5" hidden="1" customHeight="1" thickBot="1" x14ac:dyDescent="0.3">
      <c r="A308" s="55">
        <v>91118</v>
      </c>
      <c r="B308" s="78"/>
      <c r="C308" s="578"/>
      <c r="D308" s="529"/>
      <c r="E308" s="163">
        <v>3</v>
      </c>
      <c r="F308" s="163" t="s">
        <v>242</v>
      </c>
      <c r="G308" s="164">
        <v>348.12</v>
      </c>
      <c r="H308" s="269">
        <v>4021482</v>
      </c>
      <c r="I308" s="185">
        <f>+G308-G306</f>
        <v>67.949999999999989</v>
      </c>
      <c r="J308" s="91"/>
      <c r="K308" s="20">
        <v>0</v>
      </c>
      <c r="L308" s="51" t="s">
        <v>186</v>
      </c>
      <c r="M308" s="52">
        <v>40</v>
      </c>
      <c r="N308" s="66" t="s">
        <v>24</v>
      </c>
      <c r="O308" s="66"/>
      <c r="P308" s="34"/>
      <c r="Q308" s="108"/>
      <c r="R308" s="4"/>
      <c r="S308" s="38"/>
      <c r="T308" s="267"/>
    </row>
    <row r="309" spans="1:20" ht="47.25" hidden="1" customHeight="1" x14ac:dyDescent="0.25">
      <c r="A309" s="64"/>
      <c r="B309" s="78"/>
      <c r="C309" s="576">
        <v>91113</v>
      </c>
      <c r="D309" s="527" t="s">
        <v>1005</v>
      </c>
      <c r="E309" s="161">
        <v>1</v>
      </c>
      <c r="F309" s="161" t="s">
        <v>239</v>
      </c>
      <c r="G309" s="162">
        <v>350.24</v>
      </c>
      <c r="H309" s="269">
        <v>4045972</v>
      </c>
      <c r="I309" s="175"/>
      <c r="J309" s="91"/>
      <c r="K309" s="20">
        <v>0</v>
      </c>
      <c r="L309" s="51" t="s">
        <v>186</v>
      </c>
      <c r="M309" s="52">
        <v>50</v>
      </c>
      <c r="N309" s="66" t="s">
        <v>24</v>
      </c>
      <c r="O309" s="66"/>
      <c r="P309" s="34"/>
      <c r="Q3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25" t="s">
        <v>186</v>
      </c>
      <c r="S309" s="52">
        <v>50</v>
      </c>
      <c r="T309" s="267"/>
    </row>
    <row r="310" spans="1:20" ht="47.25" hidden="1" customHeight="1" x14ac:dyDescent="0.25">
      <c r="A310" s="53">
        <v>91116</v>
      </c>
      <c r="B310" s="78"/>
      <c r="C310" s="577"/>
      <c r="D310" s="528"/>
      <c r="E310" s="140">
        <v>2</v>
      </c>
      <c r="F310" s="140" t="s">
        <v>241</v>
      </c>
      <c r="G310" s="141">
        <v>382.05</v>
      </c>
      <c r="H310" s="269">
        <v>4413442</v>
      </c>
      <c r="I310" s="184">
        <f>+G310-G309</f>
        <v>31.810000000000002</v>
      </c>
      <c r="J310" s="91"/>
      <c r="K310" s="20">
        <v>0</v>
      </c>
      <c r="L310" s="51" t="s">
        <v>186</v>
      </c>
      <c r="M310" s="52">
        <v>50</v>
      </c>
      <c r="N310" s="66" t="s">
        <v>24</v>
      </c>
      <c r="O310" s="66"/>
      <c r="P310" s="34"/>
      <c r="Q310" s="108"/>
      <c r="R310" s="4"/>
      <c r="S310" s="38"/>
      <c r="T310" s="267"/>
    </row>
    <row r="311" spans="1:20" ht="54" hidden="1" customHeight="1" thickBot="1" x14ac:dyDescent="0.3">
      <c r="A311" s="55">
        <v>91119</v>
      </c>
      <c r="B311" s="78"/>
      <c r="C311" s="578"/>
      <c r="D311" s="529"/>
      <c r="E311" s="163">
        <v>3</v>
      </c>
      <c r="F311" s="163" t="s">
        <v>242</v>
      </c>
      <c r="G311" s="164">
        <v>435.15</v>
      </c>
      <c r="H311" s="269">
        <v>5026853</v>
      </c>
      <c r="I311" s="185">
        <f>+G311-G309</f>
        <v>84.909999999999968</v>
      </c>
      <c r="J311" s="91"/>
      <c r="K311" s="20">
        <v>0</v>
      </c>
      <c r="L311" s="51" t="s">
        <v>186</v>
      </c>
      <c r="M311" s="52">
        <v>50</v>
      </c>
      <c r="N311" s="66" t="s">
        <v>24</v>
      </c>
      <c r="O311" s="66"/>
      <c r="P311" s="34"/>
      <c r="Q311" s="108"/>
      <c r="R311" s="4"/>
      <c r="S311" s="38"/>
      <c r="T311" s="267"/>
    </row>
    <row r="312" spans="1:20" ht="56.25" hidden="1" customHeight="1" x14ac:dyDescent="0.25">
      <c r="A312" s="64"/>
      <c r="B312" s="78"/>
      <c r="C312" s="576">
        <v>91114</v>
      </c>
      <c r="D312" s="527" t="s">
        <v>1006</v>
      </c>
      <c r="E312" s="161">
        <v>1</v>
      </c>
      <c r="F312" s="161" t="s">
        <v>239</v>
      </c>
      <c r="G312" s="162">
        <v>420.26</v>
      </c>
      <c r="H312" s="269">
        <v>4854844</v>
      </c>
      <c r="I312" s="175"/>
      <c r="J312" s="15"/>
      <c r="K312" s="20">
        <v>0</v>
      </c>
      <c r="L312" s="51" t="s">
        <v>186</v>
      </c>
      <c r="M312" s="52">
        <v>60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25" t="s">
        <v>186</v>
      </c>
      <c r="S312" s="52">
        <v>60</v>
      </c>
      <c r="T312" s="267"/>
    </row>
    <row r="313" spans="1:20" ht="56.25" hidden="1" customHeight="1" x14ac:dyDescent="0.25">
      <c r="A313" s="53">
        <v>91117</v>
      </c>
      <c r="B313" s="78"/>
      <c r="C313" s="577"/>
      <c r="D313" s="528"/>
      <c r="E313" s="140">
        <v>2</v>
      </c>
      <c r="F313" s="140" t="s">
        <v>241</v>
      </c>
      <c r="G313" s="141">
        <v>458.47</v>
      </c>
      <c r="H313" s="269">
        <v>5296245</v>
      </c>
      <c r="I313" s="184">
        <f>+G313-G312</f>
        <v>38.210000000000036</v>
      </c>
      <c r="J313" s="91"/>
      <c r="K313" s="20">
        <v>0</v>
      </c>
      <c r="L313" s="51" t="s">
        <v>186</v>
      </c>
      <c r="M313" s="52">
        <v>60</v>
      </c>
      <c r="N313" s="66" t="s">
        <v>24</v>
      </c>
      <c r="O313" s="66"/>
      <c r="P313" s="34"/>
      <c r="Q313" s="108"/>
      <c r="R313" s="4"/>
      <c r="S313" s="38"/>
      <c r="T313" s="267"/>
    </row>
    <row r="314" spans="1:20" ht="56.25" hidden="1" customHeight="1" thickBot="1" x14ac:dyDescent="0.3">
      <c r="A314" s="55">
        <v>91120</v>
      </c>
      <c r="B314" s="78"/>
      <c r="C314" s="578"/>
      <c r="D314" s="529"/>
      <c r="E314" s="163">
        <v>3</v>
      </c>
      <c r="F314" s="163" t="s">
        <v>242</v>
      </c>
      <c r="G314" s="164">
        <v>522.17999999999995</v>
      </c>
      <c r="H314" s="269">
        <v>6032223</v>
      </c>
      <c r="I314" s="185">
        <f>+G314-G312</f>
        <v>101.91999999999996</v>
      </c>
      <c r="J314" s="91"/>
      <c r="K314" s="20">
        <v>0</v>
      </c>
      <c r="L314" s="51" t="s">
        <v>186</v>
      </c>
      <c r="M314" s="52">
        <v>60</v>
      </c>
      <c r="N314" s="66" t="s">
        <v>24</v>
      </c>
      <c r="O314" s="66"/>
      <c r="P314" s="34"/>
      <c r="Q314" s="108"/>
      <c r="R314" s="4"/>
      <c r="S314" s="38"/>
      <c r="T314" s="267"/>
    </row>
    <row r="315" spans="1:20" ht="55.5" hidden="1" customHeight="1" x14ac:dyDescent="0.25">
      <c r="A315" s="64"/>
      <c r="B315" s="78"/>
      <c r="C315" s="532">
        <v>92112</v>
      </c>
      <c r="D315" s="573" t="s">
        <v>1007</v>
      </c>
      <c r="E315" s="161">
        <v>1</v>
      </c>
      <c r="F315" s="161" t="s">
        <v>239</v>
      </c>
      <c r="G315" s="162">
        <v>490.33</v>
      </c>
      <c r="H315" s="269">
        <v>5664292</v>
      </c>
      <c r="I315" s="175"/>
      <c r="J315" s="91"/>
      <c r="K315" s="20">
        <v>0</v>
      </c>
      <c r="L315" s="51" t="s">
        <v>186</v>
      </c>
      <c r="M315" s="52">
        <v>70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25" t="s">
        <v>186</v>
      </c>
      <c r="S315" s="52">
        <v>70</v>
      </c>
      <c r="T315" s="267"/>
    </row>
    <row r="316" spans="1:20" ht="55.5" hidden="1" customHeight="1" x14ac:dyDescent="0.25">
      <c r="A316" s="53">
        <v>92115</v>
      </c>
      <c r="B316" s="78"/>
      <c r="C316" s="533"/>
      <c r="D316" s="574"/>
      <c r="E316" s="140">
        <v>2</v>
      </c>
      <c r="F316" s="140" t="s">
        <v>241</v>
      </c>
      <c r="G316" s="141">
        <v>534.86</v>
      </c>
      <c r="H316" s="269">
        <v>6178703</v>
      </c>
      <c r="I316" s="184">
        <f>+G316-G315</f>
        <v>44.53000000000003</v>
      </c>
      <c r="J316" s="91"/>
      <c r="K316" s="20">
        <v>0</v>
      </c>
      <c r="L316" s="51" t="s">
        <v>186</v>
      </c>
      <c r="M316" s="52">
        <v>70</v>
      </c>
      <c r="N316" s="66" t="s">
        <v>24</v>
      </c>
      <c r="O316" s="66"/>
      <c r="P316" s="34"/>
      <c r="Q316" s="108"/>
      <c r="R316" s="4"/>
      <c r="S316" s="38"/>
      <c r="T316" s="267"/>
    </row>
    <row r="317" spans="1:20" ht="39" hidden="1" customHeight="1" thickBot="1" x14ac:dyDescent="0.3">
      <c r="A317" s="55">
        <v>92118</v>
      </c>
      <c r="B317" s="78"/>
      <c r="C317" s="534"/>
      <c r="D317" s="575"/>
      <c r="E317" s="163">
        <v>3</v>
      </c>
      <c r="F317" s="163" t="s">
        <v>242</v>
      </c>
      <c r="G317" s="164">
        <v>609.21</v>
      </c>
      <c r="H317" s="269">
        <v>7037594</v>
      </c>
      <c r="I317" s="185">
        <f>+G317-G315</f>
        <v>118.88000000000005</v>
      </c>
      <c r="J317" s="91"/>
      <c r="K317" s="20">
        <v>0</v>
      </c>
      <c r="L317" s="51" t="s">
        <v>186</v>
      </c>
      <c r="M317" s="52">
        <v>70</v>
      </c>
      <c r="N317" s="66" t="s">
        <v>24</v>
      </c>
      <c r="O317" s="66"/>
      <c r="P317" s="34"/>
      <c r="Q317" s="108"/>
      <c r="R317" s="4"/>
      <c r="S317" s="38"/>
      <c r="T317" s="267"/>
    </row>
    <row r="318" spans="1:20" ht="53.25" hidden="1" customHeight="1" x14ac:dyDescent="0.25">
      <c r="A318" s="64"/>
      <c r="B318" s="78"/>
      <c r="C318" s="532">
        <v>92113</v>
      </c>
      <c r="D318" s="527" t="s">
        <v>1008</v>
      </c>
      <c r="E318" s="161">
        <v>1</v>
      </c>
      <c r="F318" s="161" t="s">
        <v>239</v>
      </c>
      <c r="G318" s="162">
        <v>560.35</v>
      </c>
      <c r="H318" s="269">
        <v>6473163</v>
      </c>
      <c r="I318" s="175"/>
      <c r="J318" s="15"/>
      <c r="K318" s="20">
        <v>0</v>
      </c>
      <c r="L318" s="51" t="s">
        <v>186</v>
      </c>
      <c r="M318" s="52">
        <v>80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25" t="s">
        <v>186</v>
      </c>
      <c r="S318" s="52">
        <v>80</v>
      </c>
      <c r="T318" s="267"/>
    </row>
    <row r="319" spans="1:20" ht="51.75" hidden="1" customHeight="1" x14ac:dyDescent="0.25">
      <c r="A319" s="53">
        <v>92116</v>
      </c>
      <c r="B319" s="78"/>
      <c r="C319" s="533"/>
      <c r="D319" s="528"/>
      <c r="E319" s="140">
        <v>2</v>
      </c>
      <c r="F319" s="140" t="s">
        <v>241</v>
      </c>
      <c r="G319" s="141">
        <v>611.28</v>
      </c>
      <c r="H319" s="269">
        <v>7061507</v>
      </c>
      <c r="I319" s="184">
        <f>+G319-G318</f>
        <v>50.92999999999995</v>
      </c>
      <c r="J319" s="15"/>
      <c r="K319" s="20">
        <v>0</v>
      </c>
      <c r="L319" s="51" t="s">
        <v>186</v>
      </c>
      <c r="M319" s="52">
        <v>80</v>
      </c>
      <c r="N319" s="66" t="s">
        <v>24</v>
      </c>
      <c r="O319" s="66"/>
      <c r="P319" s="34"/>
      <c r="Q319" s="108"/>
      <c r="R319" s="4"/>
      <c r="S319" s="38"/>
      <c r="T319" s="267"/>
    </row>
    <row r="320" spans="1:20" ht="58.5" hidden="1" customHeight="1" thickBot="1" x14ac:dyDescent="0.3">
      <c r="A320" s="55">
        <v>92119</v>
      </c>
      <c r="B320" s="78"/>
      <c r="C320" s="534"/>
      <c r="D320" s="529"/>
      <c r="E320" s="163">
        <v>3</v>
      </c>
      <c r="F320" s="163" t="s">
        <v>242</v>
      </c>
      <c r="G320" s="164">
        <v>696.24</v>
      </c>
      <c r="H320" s="269">
        <v>8042964</v>
      </c>
      <c r="I320" s="185">
        <f>+G320-G318</f>
        <v>135.88999999999999</v>
      </c>
      <c r="J320" s="15"/>
      <c r="K320" s="20">
        <v>0</v>
      </c>
      <c r="L320" s="51" t="s">
        <v>186</v>
      </c>
      <c r="M320" s="52">
        <v>80</v>
      </c>
      <c r="N320" s="66" t="s">
        <v>24</v>
      </c>
      <c r="O320" s="66"/>
      <c r="P320" s="34"/>
      <c r="Q320" s="108"/>
      <c r="R320" s="4"/>
      <c r="S320" s="38"/>
      <c r="T320" s="267"/>
    </row>
    <row r="321" spans="1:20" ht="52.5" hidden="1" customHeight="1" x14ac:dyDescent="0.25">
      <c r="A321" s="64"/>
      <c r="B321" s="78"/>
      <c r="C321" s="532">
        <v>92114</v>
      </c>
      <c r="D321" s="527" t="s">
        <v>1009</v>
      </c>
      <c r="E321" s="161">
        <v>1</v>
      </c>
      <c r="F321" s="161" t="s">
        <v>239</v>
      </c>
      <c r="G321" s="162">
        <v>630.41</v>
      </c>
      <c r="H321" s="269">
        <v>7282496</v>
      </c>
      <c r="I321" s="175"/>
      <c r="J321" s="15"/>
      <c r="K321" s="20">
        <v>0</v>
      </c>
      <c r="L321" s="51" t="s">
        <v>186</v>
      </c>
      <c r="M321" s="52">
        <v>90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25" t="s">
        <v>186</v>
      </c>
      <c r="S321" s="52">
        <v>90</v>
      </c>
      <c r="T321" s="267"/>
    </row>
    <row r="322" spans="1:20" ht="52.5" hidden="1" customHeight="1" x14ac:dyDescent="0.25">
      <c r="A322" s="53">
        <v>92117</v>
      </c>
      <c r="B322" s="78"/>
      <c r="C322" s="533"/>
      <c r="D322" s="528"/>
      <c r="E322" s="140">
        <v>2</v>
      </c>
      <c r="F322" s="140" t="s">
        <v>241</v>
      </c>
      <c r="G322" s="141">
        <v>687.71</v>
      </c>
      <c r="H322" s="269">
        <v>7944426</v>
      </c>
      <c r="I322" s="184">
        <f>+G322-G321</f>
        <v>57.300000000000068</v>
      </c>
      <c r="J322" s="91"/>
      <c r="K322" s="20">
        <v>0</v>
      </c>
      <c r="L322" s="51" t="s">
        <v>186</v>
      </c>
      <c r="M322" s="52">
        <v>90</v>
      </c>
      <c r="N322" s="66" t="s">
        <v>24</v>
      </c>
      <c r="O322" s="66"/>
      <c r="P322" s="34"/>
      <c r="Q322" s="108"/>
      <c r="R322" s="4"/>
      <c r="S322" s="38"/>
      <c r="T322" s="267"/>
    </row>
    <row r="323" spans="1:20" ht="52.5" hidden="1" customHeight="1" thickBot="1" x14ac:dyDescent="0.3">
      <c r="A323" s="55">
        <v>92120</v>
      </c>
      <c r="B323" s="78"/>
      <c r="C323" s="534"/>
      <c r="D323" s="529"/>
      <c r="E323" s="163">
        <v>3</v>
      </c>
      <c r="F323" s="163" t="s">
        <v>242</v>
      </c>
      <c r="G323" s="164">
        <v>783.26</v>
      </c>
      <c r="H323" s="269">
        <v>9048220</v>
      </c>
      <c r="I323" s="185">
        <f>+G323-G321</f>
        <v>152.85000000000002</v>
      </c>
      <c r="J323" s="91"/>
      <c r="K323" s="20">
        <v>0</v>
      </c>
      <c r="L323" s="51" t="s">
        <v>186</v>
      </c>
      <c r="M323" s="52">
        <v>90</v>
      </c>
      <c r="N323" s="66" t="s">
        <v>24</v>
      </c>
      <c r="O323" s="66"/>
      <c r="P323" s="34"/>
      <c r="Q323" s="108"/>
      <c r="R323" s="4"/>
      <c r="S323" s="38"/>
      <c r="T323" s="267"/>
    </row>
    <row r="324" spans="1:20" ht="21.75" hidden="1" customHeight="1" x14ac:dyDescent="0.25">
      <c r="A324" s="64"/>
      <c r="B324" s="78">
        <v>2200</v>
      </c>
      <c r="C324" s="519">
        <v>2200</v>
      </c>
      <c r="D324" s="527" t="s">
        <v>1010</v>
      </c>
      <c r="E324" s="161">
        <v>1</v>
      </c>
      <c r="F324" s="161" t="s">
        <v>239</v>
      </c>
      <c r="G324" s="162">
        <v>523.58000000000004</v>
      </c>
      <c r="H324" s="269">
        <v>6048396</v>
      </c>
      <c r="I324" s="175"/>
      <c r="J324" s="15"/>
      <c r="K324" s="20">
        <v>0</v>
      </c>
      <c r="L324" s="31" t="s">
        <v>186</v>
      </c>
      <c r="M324" s="32">
        <v>100</v>
      </c>
      <c r="N324" s="33" t="s">
        <v>24</v>
      </c>
      <c r="O324" s="66" t="s">
        <v>240</v>
      </c>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16" t="s">
        <v>186</v>
      </c>
      <c r="S324" s="32">
        <v>100</v>
      </c>
      <c r="T324" s="267"/>
    </row>
    <row r="325" spans="1:20" ht="21.75" hidden="1" customHeight="1" x14ac:dyDescent="0.25">
      <c r="A325" s="53">
        <v>2201</v>
      </c>
      <c r="B325" s="78"/>
      <c r="C325" s="523"/>
      <c r="D325" s="528"/>
      <c r="E325" s="140">
        <v>2</v>
      </c>
      <c r="F325" s="140" t="s">
        <v>241</v>
      </c>
      <c r="G325" s="141">
        <v>580.15</v>
      </c>
      <c r="H325" s="269">
        <v>6701893</v>
      </c>
      <c r="I325" s="184">
        <f>+G325-G324</f>
        <v>56.569999999999936</v>
      </c>
      <c r="J325" s="91"/>
      <c r="K325" s="20">
        <v>0</v>
      </c>
      <c r="L325" s="31" t="s">
        <v>186</v>
      </c>
      <c r="M325" s="32">
        <v>100</v>
      </c>
      <c r="N325" s="33" t="s">
        <v>24</v>
      </c>
      <c r="O325" s="66" t="s">
        <v>240</v>
      </c>
      <c r="P325" s="34"/>
      <c r="Q3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4"/>
      <c r="S325" s="38"/>
      <c r="T325" s="267"/>
    </row>
    <row r="326" spans="1:20" ht="21.75" hidden="1" customHeight="1" thickBot="1" x14ac:dyDescent="0.3">
      <c r="A326" s="55">
        <v>2202</v>
      </c>
      <c r="B326" s="78"/>
      <c r="C326" s="520"/>
      <c r="D326" s="529"/>
      <c r="E326" s="163">
        <v>3</v>
      </c>
      <c r="F326" s="163" t="s">
        <v>242</v>
      </c>
      <c r="G326" s="164">
        <v>686.27</v>
      </c>
      <c r="H326" s="269">
        <v>7927791</v>
      </c>
      <c r="I326" s="185">
        <f>+G326-G324</f>
        <v>162.68999999999994</v>
      </c>
      <c r="J326" s="91"/>
      <c r="K326" s="20">
        <v>0</v>
      </c>
      <c r="L326" s="31" t="s">
        <v>186</v>
      </c>
      <c r="M326" s="32">
        <v>100</v>
      </c>
      <c r="N326" s="33" t="s">
        <v>24</v>
      </c>
      <c r="O326" s="66" t="s">
        <v>240</v>
      </c>
      <c r="P326" s="34"/>
      <c r="Q3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4"/>
      <c r="S326" s="38"/>
      <c r="T326" s="267"/>
    </row>
    <row r="327" spans="1:20" ht="41.25" hidden="1" customHeight="1" x14ac:dyDescent="0.25">
      <c r="A327" s="1"/>
      <c r="B327" s="257"/>
      <c r="C327" s="624" t="s">
        <v>248</v>
      </c>
      <c r="D327" s="640" t="s">
        <v>1011</v>
      </c>
      <c r="E327" s="161">
        <v>1</v>
      </c>
      <c r="F327" s="161" t="s">
        <v>239</v>
      </c>
      <c r="G327" s="162">
        <v>0</v>
      </c>
      <c r="H327" s="269">
        <v>0</v>
      </c>
      <c r="I327" s="173"/>
      <c r="J327" s="15"/>
      <c r="K327" s="20">
        <v>0</v>
      </c>
      <c r="L327" s="31"/>
      <c r="M327" s="32"/>
      <c r="N327" s="33"/>
      <c r="O327" s="66"/>
      <c r="P327" s="34"/>
      <c r="Q327" s="108"/>
      <c r="R327" s="4"/>
      <c r="S327" s="38"/>
      <c r="T327" s="267"/>
    </row>
    <row r="328" spans="1:20" ht="43.5" hidden="1" customHeight="1" x14ac:dyDescent="0.25">
      <c r="A328" s="1"/>
      <c r="B328" s="257"/>
      <c r="C328" s="625"/>
      <c r="D328" s="614"/>
      <c r="E328" s="140">
        <v>2</v>
      </c>
      <c r="F328" s="140" t="s">
        <v>241</v>
      </c>
      <c r="G328" s="141">
        <v>0</v>
      </c>
      <c r="H328" s="269">
        <v>0</v>
      </c>
      <c r="I328" s="173"/>
      <c r="J328" s="15"/>
      <c r="K328" s="20">
        <v>0</v>
      </c>
      <c r="L328" s="31"/>
      <c r="M328" s="32"/>
      <c r="N328" s="33"/>
      <c r="O328" s="66"/>
      <c r="P328" s="34"/>
      <c r="Q328" s="108"/>
      <c r="R328" s="4"/>
      <c r="S328" s="38"/>
      <c r="T328" s="267"/>
    </row>
    <row r="329" spans="1:20" ht="39.75" hidden="1" customHeight="1" thickBot="1" x14ac:dyDescent="0.3">
      <c r="A329" s="1"/>
      <c r="B329" s="257"/>
      <c r="C329" s="626"/>
      <c r="D329" s="615"/>
      <c r="E329" s="163">
        <v>3</v>
      </c>
      <c r="F329" s="163" t="s">
        <v>242</v>
      </c>
      <c r="G329" s="164">
        <v>0</v>
      </c>
      <c r="H329" s="269">
        <v>0</v>
      </c>
      <c r="I329" s="173"/>
      <c r="J329" s="15"/>
      <c r="K329" s="20">
        <v>0</v>
      </c>
      <c r="L329" s="31"/>
      <c r="M329" s="32"/>
      <c r="N329" s="33"/>
      <c r="O329" s="66"/>
      <c r="P329" s="34"/>
      <c r="Q329" s="108"/>
      <c r="R329" s="4"/>
      <c r="S329" s="38"/>
      <c r="T329" s="267"/>
    </row>
    <row r="330" spans="1:20" ht="19.5" hidden="1" customHeight="1" x14ac:dyDescent="0.25">
      <c r="A330" s="64"/>
      <c r="B330" s="92">
        <v>2300</v>
      </c>
      <c r="C330" s="519">
        <v>2300</v>
      </c>
      <c r="D330" s="527" t="s">
        <v>1012</v>
      </c>
      <c r="E330" s="161">
        <v>1</v>
      </c>
      <c r="F330" s="161" t="s">
        <v>239</v>
      </c>
      <c r="G330" s="162">
        <v>350.24</v>
      </c>
      <c r="H330" s="269">
        <v>4045972</v>
      </c>
      <c r="I330" s="175"/>
      <c r="J330" s="15"/>
      <c r="K330" s="20">
        <v>0</v>
      </c>
      <c r="L330" s="31" t="s">
        <v>186</v>
      </c>
      <c r="M330" s="32">
        <v>100</v>
      </c>
      <c r="N330" s="33" t="s">
        <v>24</v>
      </c>
      <c r="O330" s="66" t="s">
        <v>240</v>
      </c>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16" t="s">
        <v>186</v>
      </c>
      <c r="S330" s="32">
        <v>100</v>
      </c>
      <c r="T330" s="267"/>
    </row>
    <row r="331" spans="1:20" ht="19.5" hidden="1" customHeight="1" x14ac:dyDescent="0.25">
      <c r="A331" s="53">
        <v>2301</v>
      </c>
      <c r="B331" s="92"/>
      <c r="C331" s="523"/>
      <c r="D331" s="528"/>
      <c r="E331" s="140">
        <v>2</v>
      </c>
      <c r="F331" s="140" t="s">
        <v>241</v>
      </c>
      <c r="G331" s="141">
        <v>385.61</v>
      </c>
      <c r="H331" s="269">
        <v>4454567</v>
      </c>
      <c r="I331" s="184">
        <f>+G331-G330</f>
        <v>35.370000000000005</v>
      </c>
      <c r="J331" s="15"/>
      <c r="K331" s="20">
        <v>0</v>
      </c>
      <c r="L331" s="31" t="s">
        <v>186</v>
      </c>
      <c r="M331" s="32">
        <v>100</v>
      </c>
      <c r="N331" s="33" t="s">
        <v>24</v>
      </c>
      <c r="O331" s="66" t="s">
        <v>240</v>
      </c>
      <c r="P331" s="34"/>
      <c r="Q331" s="108"/>
      <c r="R331" s="4"/>
      <c r="S331" s="38"/>
      <c r="T331" s="267"/>
    </row>
    <row r="332" spans="1:20" ht="19.5" hidden="1" customHeight="1" thickBot="1" x14ac:dyDescent="0.3">
      <c r="A332" s="55">
        <v>2302</v>
      </c>
      <c r="B332" s="92"/>
      <c r="C332" s="523"/>
      <c r="D332" s="528"/>
      <c r="E332" s="150">
        <v>3</v>
      </c>
      <c r="F332" s="150" t="s">
        <v>242</v>
      </c>
      <c r="G332" s="158">
        <v>459.87</v>
      </c>
      <c r="H332" s="269">
        <v>5312418</v>
      </c>
      <c r="I332" s="177">
        <f>+G332-G330</f>
        <v>109.63</v>
      </c>
      <c r="J332" s="15"/>
      <c r="K332" s="20">
        <v>0</v>
      </c>
      <c r="L332" s="31" t="s">
        <v>186</v>
      </c>
      <c r="M332" s="32">
        <v>100</v>
      </c>
      <c r="N332" s="33" t="s">
        <v>24</v>
      </c>
      <c r="O332" s="66" t="s">
        <v>240</v>
      </c>
      <c r="P332" s="34"/>
      <c r="Q332" s="108"/>
      <c r="R332" s="4"/>
      <c r="S332" s="38"/>
      <c r="T332" s="267"/>
    </row>
    <row r="333" spans="1:20" ht="41.25" hidden="1" customHeight="1" x14ac:dyDescent="0.25">
      <c r="A333" s="1"/>
      <c r="B333" s="257"/>
      <c r="C333" s="624" t="s">
        <v>249</v>
      </c>
      <c r="D333" s="640" t="s">
        <v>1013</v>
      </c>
      <c r="E333" s="161">
        <v>1</v>
      </c>
      <c r="F333" s="161" t="s">
        <v>239</v>
      </c>
      <c r="G333" s="162">
        <v>0</v>
      </c>
      <c r="H333" s="269">
        <v>0</v>
      </c>
      <c r="I333" s="173"/>
      <c r="J333" s="15"/>
      <c r="K333" s="20">
        <v>0</v>
      </c>
      <c r="L333" s="31"/>
      <c r="M333" s="32"/>
      <c r="N333" s="33"/>
      <c r="O333" s="66"/>
      <c r="P333" s="34"/>
      <c r="Q333" s="108"/>
      <c r="R333" s="4"/>
      <c r="S333" s="38"/>
      <c r="T333" s="267"/>
    </row>
    <row r="334" spans="1:20" ht="43.5" hidden="1" customHeight="1" x14ac:dyDescent="0.25">
      <c r="A334" s="1"/>
      <c r="B334" s="257"/>
      <c r="C334" s="625"/>
      <c r="D334" s="614"/>
      <c r="E334" s="140">
        <v>2</v>
      </c>
      <c r="F334" s="140" t="s">
        <v>241</v>
      </c>
      <c r="G334" s="141">
        <v>0</v>
      </c>
      <c r="H334" s="269">
        <v>0</v>
      </c>
      <c r="I334" s="173"/>
      <c r="J334" s="15"/>
      <c r="K334" s="20">
        <v>0</v>
      </c>
      <c r="L334" s="31"/>
      <c r="M334" s="32"/>
      <c r="N334" s="33"/>
      <c r="O334" s="66"/>
      <c r="P334" s="34"/>
      <c r="Q334" s="108"/>
      <c r="R334" s="4"/>
      <c r="S334" s="38"/>
      <c r="T334" s="267"/>
    </row>
    <row r="335" spans="1:20" ht="39.75" hidden="1" customHeight="1" thickBot="1" x14ac:dyDescent="0.3">
      <c r="A335" s="1"/>
      <c r="B335" s="257"/>
      <c r="C335" s="626"/>
      <c r="D335" s="615"/>
      <c r="E335" s="163">
        <v>3</v>
      </c>
      <c r="F335" s="163" t="s">
        <v>242</v>
      </c>
      <c r="G335" s="164">
        <v>0</v>
      </c>
      <c r="H335" s="269">
        <v>0</v>
      </c>
      <c r="I335" s="173"/>
      <c r="J335" s="15"/>
      <c r="K335" s="20">
        <v>0</v>
      </c>
      <c r="L335" s="31"/>
      <c r="M335" s="32"/>
      <c r="N335" s="33"/>
      <c r="O335" s="66"/>
      <c r="P335" s="34"/>
      <c r="Q335" s="108"/>
      <c r="R335" s="4"/>
      <c r="S335" s="38"/>
      <c r="T335" s="267"/>
    </row>
    <row r="336" spans="1:20" ht="15" hidden="1" customHeight="1" x14ac:dyDescent="0.25">
      <c r="A336" s="1"/>
      <c r="B336" s="5"/>
      <c r="C336" s="535" t="s">
        <v>250</v>
      </c>
      <c r="D336" s="536"/>
      <c r="E336" s="536"/>
      <c r="F336" s="536"/>
      <c r="G336" s="536"/>
      <c r="H336" s="537"/>
      <c r="I336" s="174"/>
      <c r="J336" s="37"/>
      <c r="K336" s="20">
        <v>0</v>
      </c>
      <c r="L336" s="31" t="s">
        <v>45</v>
      </c>
      <c r="M336" s="32" t="s">
        <v>46</v>
      </c>
      <c r="N336" s="33"/>
      <c r="O336" s="33"/>
      <c r="P336" s="34"/>
      <c r="Q336" s="108"/>
      <c r="R336" s="4"/>
      <c r="S336" s="38"/>
      <c r="T336" s="267"/>
    </row>
    <row r="337" spans="1:20" hidden="1" x14ac:dyDescent="0.25">
      <c r="A337" s="1"/>
      <c r="B337" s="59" t="s">
        <v>1</v>
      </c>
      <c r="C337" s="194" t="s">
        <v>1</v>
      </c>
      <c r="D337" s="194" t="s">
        <v>2</v>
      </c>
      <c r="E337" s="194" t="s">
        <v>3</v>
      </c>
      <c r="F337" s="194" t="s">
        <v>4</v>
      </c>
      <c r="G337" s="156" t="s">
        <v>5</v>
      </c>
      <c r="H337" s="269"/>
      <c r="I337" s="172"/>
      <c r="J337" s="254"/>
      <c r="K337" s="20">
        <v>0</v>
      </c>
      <c r="L337" s="31" t="s">
        <v>45</v>
      </c>
      <c r="M337" s="32" t="s">
        <v>46</v>
      </c>
      <c r="N337" s="33"/>
      <c r="O337" s="33"/>
      <c r="P337" s="34"/>
      <c r="Q337" s="108"/>
      <c r="R337" s="4"/>
      <c r="S337" s="38"/>
      <c r="T337" s="267"/>
    </row>
    <row r="338" spans="1:20" ht="30.75" hidden="1" customHeight="1" x14ac:dyDescent="0.25">
      <c r="A338" s="64"/>
      <c r="B338" s="78">
        <v>2025</v>
      </c>
      <c r="C338" s="519">
        <v>2025</v>
      </c>
      <c r="D338" s="527" t="s">
        <v>251</v>
      </c>
      <c r="E338" s="161">
        <v>1</v>
      </c>
      <c r="F338" s="161" t="s">
        <v>82</v>
      </c>
      <c r="G338" s="162">
        <v>555.39</v>
      </c>
      <c r="H338" s="269">
        <v>6415865</v>
      </c>
      <c r="I338" s="175"/>
      <c r="J338" s="15"/>
      <c r="K338" s="20">
        <v>0</v>
      </c>
      <c r="L338" s="33" t="s">
        <v>23</v>
      </c>
      <c r="M338" s="93">
        <v>100</v>
      </c>
      <c r="N338" s="93" t="s">
        <v>24</v>
      </c>
      <c r="O338" s="94" t="s">
        <v>252</v>
      </c>
      <c r="P338" s="95"/>
      <c r="Q338"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38" s="3" t="s">
        <v>23</v>
      </c>
      <c r="S338" s="93">
        <v>100</v>
      </c>
      <c r="T338" s="267"/>
    </row>
    <row r="339" spans="1:20" ht="30.75" hidden="1" customHeight="1" x14ac:dyDescent="0.25">
      <c r="A339" s="53">
        <v>2026</v>
      </c>
      <c r="B339" s="78"/>
      <c r="C339" s="523"/>
      <c r="D339" s="528"/>
      <c r="E339" s="140">
        <v>2</v>
      </c>
      <c r="F339" s="140" t="s">
        <v>253</v>
      </c>
      <c r="G339" s="141">
        <v>558.95000000000005</v>
      </c>
      <c r="H339" s="269">
        <v>6456990</v>
      </c>
      <c r="I339" s="184">
        <f>+G339-G338</f>
        <v>3.5600000000000591</v>
      </c>
      <c r="J339" s="97"/>
      <c r="K339" s="20">
        <v>0</v>
      </c>
      <c r="L339" s="33" t="s">
        <v>23</v>
      </c>
      <c r="M339" s="93" t="s">
        <v>254</v>
      </c>
      <c r="N339" s="93" t="s">
        <v>24</v>
      </c>
      <c r="O339" s="94" t="s">
        <v>252</v>
      </c>
      <c r="P339" s="95"/>
      <c r="Q339" s="96"/>
      <c r="R339" s="99"/>
      <c r="S339" s="42"/>
      <c r="T339" s="267"/>
    </row>
    <row r="340" spans="1:20" ht="30.75" hidden="1" customHeight="1" thickBot="1" x14ac:dyDescent="0.3">
      <c r="A340" s="55">
        <v>2024</v>
      </c>
      <c r="B340" s="78"/>
      <c r="C340" s="520"/>
      <c r="D340" s="529"/>
      <c r="E340" s="163">
        <v>3</v>
      </c>
      <c r="F340" s="163" t="s">
        <v>255</v>
      </c>
      <c r="G340" s="164">
        <v>583.72</v>
      </c>
      <c r="H340" s="269">
        <v>6743133</v>
      </c>
      <c r="I340" s="185">
        <f>+G340-G338</f>
        <v>28.330000000000041</v>
      </c>
      <c r="J340" s="97"/>
      <c r="K340" s="20">
        <v>0</v>
      </c>
      <c r="L340" s="33" t="s">
        <v>23</v>
      </c>
      <c r="M340" s="93" t="s">
        <v>254</v>
      </c>
      <c r="N340" s="93" t="s">
        <v>24</v>
      </c>
      <c r="O340" s="94" t="s">
        <v>252</v>
      </c>
      <c r="P340" s="95"/>
      <c r="Q340" s="96"/>
      <c r="R340" s="99"/>
      <c r="S340" s="42"/>
      <c r="T340" s="267"/>
    </row>
    <row r="341" spans="1:20" ht="42.75" hidden="1" customHeight="1" x14ac:dyDescent="0.25">
      <c r="A341" s="100"/>
      <c r="B341" s="78"/>
      <c r="C341" s="577">
        <v>90014</v>
      </c>
      <c r="D341" s="528" t="s">
        <v>256</v>
      </c>
      <c r="E341" s="151">
        <v>1</v>
      </c>
      <c r="F341" s="151" t="s">
        <v>82</v>
      </c>
      <c r="G341" s="195">
        <v>0</v>
      </c>
      <c r="H341" s="269">
        <v>0</v>
      </c>
      <c r="I341" s="175"/>
      <c r="J341" s="15"/>
      <c r="K341" s="20">
        <v>0</v>
      </c>
      <c r="L341" s="51" t="s">
        <v>23</v>
      </c>
      <c r="M341" s="52">
        <v>0</v>
      </c>
      <c r="N341" s="66" t="s">
        <v>24</v>
      </c>
      <c r="O341" s="94" t="s">
        <v>252</v>
      </c>
      <c r="P341" s="34"/>
      <c r="Q3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41" s="25" t="s">
        <v>23</v>
      </c>
      <c r="S341" s="52">
        <v>0</v>
      </c>
      <c r="T341" s="267"/>
    </row>
    <row r="342" spans="1:20" ht="42.75" hidden="1" customHeight="1" x14ac:dyDescent="0.25">
      <c r="A342" s="29">
        <v>90013</v>
      </c>
      <c r="B342" s="78"/>
      <c r="C342" s="577"/>
      <c r="D342" s="528"/>
      <c r="E342" s="140">
        <v>2</v>
      </c>
      <c r="F342" s="140" t="s">
        <v>253</v>
      </c>
      <c r="G342" s="141">
        <v>0</v>
      </c>
      <c r="H342" s="269">
        <v>0</v>
      </c>
      <c r="I342" s="176"/>
      <c r="J342" s="15"/>
      <c r="K342" s="20">
        <v>0</v>
      </c>
      <c r="L342" s="51" t="s">
        <v>23</v>
      </c>
      <c r="M342" s="52">
        <v>0</v>
      </c>
      <c r="N342" s="66" t="s">
        <v>24</v>
      </c>
      <c r="O342" s="94" t="s">
        <v>252</v>
      </c>
      <c r="P342" s="34"/>
      <c r="Q3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2" s="4"/>
      <c r="S342" s="38"/>
      <c r="T342" s="267"/>
    </row>
    <row r="343" spans="1:20" ht="42.75" hidden="1" customHeight="1" thickBot="1" x14ac:dyDescent="0.3">
      <c r="A343" s="29">
        <v>90015</v>
      </c>
      <c r="B343" s="78"/>
      <c r="C343" s="577"/>
      <c r="D343" s="528"/>
      <c r="E343" s="150">
        <v>3</v>
      </c>
      <c r="F343" s="150" t="s">
        <v>255</v>
      </c>
      <c r="G343" s="158">
        <v>0</v>
      </c>
      <c r="H343" s="269">
        <v>0</v>
      </c>
      <c r="I343" s="177"/>
      <c r="J343" s="15"/>
      <c r="K343" s="20">
        <v>0</v>
      </c>
      <c r="L343" s="51" t="s">
        <v>23</v>
      </c>
      <c r="M343" s="52">
        <v>0</v>
      </c>
      <c r="N343" s="66" t="s">
        <v>24</v>
      </c>
      <c r="O343" s="94" t="s">
        <v>252</v>
      </c>
      <c r="P343" s="34"/>
      <c r="Q3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3" s="4"/>
      <c r="S343" s="38"/>
      <c r="T343" s="267"/>
    </row>
    <row r="344" spans="1:20" ht="74.25" hidden="1" customHeight="1" x14ac:dyDescent="0.25">
      <c r="A344" s="29"/>
      <c r="B344" s="78"/>
      <c r="C344" s="576">
        <v>91106</v>
      </c>
      <c r="D344" s="527" t="s">
        <v>257</v>
      </c>
      <c r="E344" s="161">
        <v>1</v>
      </c>
      <c r="F344" s="161" t="s">
        <v>82</v>
      </c>
      <c r="G344" s="162">
        <v>222.15</v>
      </c>
      <c r="H344" s="269">
        <v>2566277</v>
      </c>
      <c r="I344" s="175"/>
      <c r="J344" s="15"/>
      <c r="K344" s="20">
        <v>0</v>
      </c>
      <c r="L344" s="51" t="s">
        <v>23</v>
      </c>
      <c r="M344" s="52">
        <v>40</v>
      </c>
      <c r="N344" s="66" t="s">
        <v>24</v>
      </c>
      <c r="O344" s="94" t="s">
        <v>252</v>
      </c>
      <c r="P344" s="34"/>
      <c r="Q3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4" s="25" t="s">
        <v>23</v>
      </c>
      <c r="S344" s="52">
        <v>40</v>
      </c>
      <c r="T344" s="267"/>
    </row>
    <row r="345" spans="1:20" ht="74.25" hidden="1" customHeight="1" x14ac:dyDescent="0.25">
      <c r="A345" s="29">
        <v>91109</v>
      </c>
      <c r="B345" s="78"/>
      <c r="C345" s="577"/>
      <c r="D345" s="528"/>
      <c r="E345" s="140">
        <v>2</v>
      </c>
      <c r="F345" s="140" t="s">
        <v>253</v>
      </c>
      <c r="G345" s="141">
        <v>223.6</v>
      </c>
      <c r="H345" s="269">
        <v>2583027</v>
      </c>
      <c r="I345" s="184">
        <f>+G345-G344</f>
        <v>1.4499999999999886</v>
      </c>
      <c r="J345" s="91"/>
      <c r="K345" s="20">
        <v>0</v>
      </c>
      <c r="L345" s="51" t="s">
        <v>23</v>
      </c>
      <c r="M345" s="52">
        <v>40</v>
      </c>
      <c r="N345" s="66" t="s">
        <v>24</v>
      </c>
      <c r="O345" s="94" t="s">
        <v>252</v>
      </c>
      <c r="P345" s="34"/>
      <c r="Q345" s="108"/>
      <c r="R345" s="4"/>
      <c r="S345" s="38"/>
      <c r="T345" s="267"/>
    </row>
    <row r="346" spans="1:20" ht="74.25" hidden="1" customHeight="1" thickBot="1" x14ac:dyDescent="0.3">
      <c r="A346" s="29">
        <v>91103</v>
      </c>
      <c r="B346" s="78"/>
      <c r="C346" s="578"/>
      <c r="D346" s="529"/>
      <c r="E346" s="163">
        <v>3</v>
      </c>
      <c r="F346" s="163" t="s">
        <v>255</v>
      </c>
      <c r="G346" s="164">
        <v>233.52</v>
      </c>
      <c r="H346" s="269">
        <v>2697623</v>
      </c>
      <c r="I346" s="185">
        <f>+G346-G344</f>
        <v>11.370000000000005</v>
      </c>
      <c r="J346" s="91"/>
      <c r="K346" s="20">
        <v>0</v>
      </c>
      <c r="L346" s="51" t="s">
        <v>23</v>
      </c>
      <c r="M346" s="52">
        <v>40</v>
      </c>
      <c r="N346" s="66" t="s">
        <v>24</v>
      </c>
      <c r="O346" s="94" t="s">
        <v>252</v>
      </c>
      <c r="P346" s="34"/>
      <c r="Q346" s="108"/>
      <c r="R346" s="4"/>
      <c r="S346" s="38"/>
      <c r="T346" s="267"/>
    </row>
    <row r="347" spans="1:20" ht="72.75" hidden="1" customHeight="1" x14ac:dyDescent="0.25">
      <c r="A347" s="29"/>
      <c r="B347" s="78"/>
      <c r="C347" s="576">
        <v>91107</v>
      </c>
      <c r="D347" s="527" t="s">
        <v>258</v>
      </c>
      <c r="E347" s="161">
        <v>1</v>
      </c>
      <c r="F347" s="161" t="s">
        <v>82</v>
      </c>
      <c r="G347" s="162">
        <v>277.70999999999998</v>
      </c>
      <c r="H347" s="269">
        <v>3208106</v>
      </c>
      <c r="I347" s="175"/>
      <c r="J347" s="15"/>
      <c r="K347" s="20">
        <v>0</v>
      </c>
      <c r="L347" s="51" t="s">
        <v>23</v>
      </c>
      <c r="M347" s="52">
        <v>50</v>
      </c>
      <c r="N347" s="66" t="s">
        <v>24</v>
      </c>
      <c r="O347" s="66"/>
      <c r="P347" s="34"/>
      <c r="Q3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7" s="25" t="s">
        <v>23</v>
      </c>
      <c r="S347" s="52">
        <v>50</v>
      </c>
      <c r="T347" s="267"/>
    </row>
    <row r="348" spans="1:20" ht="72.75" hidden="1" customHeight="1" x14ac:dyDescent="0.25">
      <c r="A348" s="29">
        <v>91110</v>
      </c>
      <c r="B348" s="78"/>
      <c r="C348" s="577"/>
      <c r="D348" s="528"/>
      <c r="E348" s="140">
        <v>2</v>
      </c>
      <c r="F348" s="140" t="s">
        <v>253</v>
      </c>
      <c r="G348" s="141">
        <v>279.5</v>
      </c>
      <c r="H348" s="269">
        <v>3228784</v>
      </c>
      <c r="I348" s="184">
        <f>+G348-G347</f>
        <v>1.7900000000000205</v>
      </c>
      <c r="J348" s="91"/>
      <c r="K348" s="20">
        <v>0</v>
      </c>
      <c r="L348" s="51" t="s">
        <v>23</v>
      </c>
      <c r="M348" s="52">
        <v>50</v>
      </c>
      <c r="N348" s="66" t="s">
        <v>24</v>
      </c>
      <c r="O348" s="66"/>
      <c r="P348" s="34"/>
      <c r="Q3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8" s="4"/>
      <c r="S348" s="38"/>
      <c r="T348" s="267"/>
    </row>
    <row r="349" spans="1:20" ht="72.75" hidden="1" customHeight="1" thickBot="1" x14ac:dyDescent="0.3">
      <c r="A349" s="29">
        <v>91104</v>
      </c>
      <c r="B349" s="78"/>
      <c r="C349" s="578"/>
      <c r="D349" s="529"/>
      <c r="E349" s="163">
        <v>3</v>
      </c>
      <c r="F349" s="163" t="s">
        <v>255</v>
      </c>
      <c r="G349" s="164">
        <v>291.88</v>
      </c>
      <c r="H349" s="269">
        <v>3371798</v>
      </c>
      <c r="I349" s="185">
        <f>+G349-G347</f>
        <v>14.170000000000016</v>
      </c>
      <c r="J349" s="91"/>
      <c r="K349" s="20">
        <v>0</v>
      </c>
      <c r="L349" s="51" t="s">
        <v>23</v>
      </c>
      <c r="M349" s="52">
        <v>50</v>
      </c>
      <c r="N349" s="66" t="s">
        <v>24</v>
      </c>
      <c r="O349" s="66"/>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49" s="4"/>
      <c r="S349" s="38"/>
      <c r="T349" s="267"/>
    </row>
    <row r="350" spans="1:20" ht="66" hidden="1" customHeight="1" x14ac:dyDescent="0.25">
      <c r="A350" s="29"/>
      <c r="B350" s="78"/>
      <c r="C350" s="576">
        <v>91108</v>
      </c>
      <c r="D350" s="527" t="s">
        <v>259</v>
      </c>
      <c r="E350" s="161">
        <v>1</v>
      </c>
      <c r="F350" s="161" t="s">
        <v>82</v>
      </c>
      <c r="G350" s="162">
        <v>333.23</v>
      </c>
      <c r="H350" s="269">
        <v>3849473</v>
      </c>
      <c r="I350" s="175"/>
      <c r="J350" s="15"/>
      <c r="K350" s="20">
        <v>0</v>
      </c>
      <c r="L350" s="51" t="s">
        <v>23</v>
      </c>
      <c r="M350" s="52">
        <v>60</v>
      </c>
      <c r="N350" s="66" t="s">
        <v>24</v>
      </c>
      <c r="O350" s="66"/>
      <c r="P350" s="34"/>
      <c r="Q3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0" s="25" t="s">
        <v>23</v>
      </c>
      <c r="S350" s="52">
        <v>60</v>
      </c>
      <c r="T350" s="267"/>
    </row>
    <row r="351" spans="1:20" ht="66" hidden="1" customHeight="1" x14ac:dyDescent="0.25">
      <c r="A351" s="29">
        <v>91111</v>
      </c>
      <c r="B351" s="78"/>
      <c r="C351" s="577"/>
      <c r="D351" s="528"/>
      <c r="E351" s="140">
        <v>2</v>
      </c>
      <c r="F351" s="140" t="s">
        <v>253</v>
      </c>
      <c r="G351" s="141">
        <v>335.39</v>
      </c>
      <c r="H351" s="269">
        <v>3874425</v>
      </c>
      <c r="I351" s="184">
        <f>+G351-G350</f>
        <v>2.1599999999999682</v>
      </c>
      <c r="J351" s="91"/>
      <c r="K351" s="20">
        <v>0</v>
      </c>
      <c r="L351" s="51" t="s">
        <v>23</v>
      </c>
      <c r="M351" s="52">
        <v>60</v>
      </c>
      <c r="N351" s="66" t="s">
        <v>24</v>
      </c>
      <c r="O351" s="66"/>
      <c r="P351" s="34"/>
      <c r="Q3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1" s="4"/>
      <c r="S351" s="38"/>
      <c r="T351" s="267"/>
    </row>
    <row r="352" spans="1:20" ht="87" hidden="1" customHeight="1" thickBot="1" x14ac:dyDescent="0.3">
      <c r="A352" s="29">
        <v>91105</v>
      </c>
      <c r="B352" s="78"/>
      <c r="C352" s="578"/>
      <c r="D352" s="529"/>
      <c r="E352" s="163">
        <v>3</v>
      </c>
      <c r="F352" s="163" t="s">
        <v>255</v>
      </c>
      <c r="G352" s="164">
        <v>350.24</v>
      </c>
      <c r="H352" s="269">
        <v>4045972</v>
      </c>
      <c r="I352" s="185">
        <f>+G352-G350</f>
        <v>17.009999999999991</v>
      </c>
      <c r="J352" s="91"/>
      <c r="K352" s="20">
        <v>0</v>
      </c>
      <c r="L352" s="51" t="s">
        <v>23</v>
      </c>
      <c r="M352" s="52">
        <v>60</v>
      </c>
      <c r="N352" s="66" t="s">
        <v>24</v>
      </c>
      <c r="O352" s="66"/>
      <c r="P352" s="34"/>
      <c r="Q3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2" s="4"/>
      <c r="S352" s="38"/>
      <c r="T352" s="267"/>
    </row>
    <row r="353" spans="1:20" ht="66" hidden="1" customHeight="1" x14ac:dyDescent="0.25">
      <c r="A353" s="29"/>
      <c r="B353" s="78"/>
      <c r="C353" s="532">
        <v>92106</v>
      </c>
      <c r="D353" s="527" t="s">
        <v>260</v>
      </c>
      <c r="E353" s="161">
        <v>1</v>
      </c>
      <c r="F353" s="161" t="s">
        <v>82</v>
      </c>
      <c r="G353" s="162">
        <v>388.79</v>
      </c>
      <c r="H353" s="269">
        <v>4491302</v>
      </c>
      <c r="I353" s="175"/>
      <c r="J353" s="15"/>
      <c r="K353" s="20">
        <v>0</v>
      </c>
      <c r="L353" s="51" t="s">
        <v>23</v>
      </c>
      <c r="M353" s="52">
        <v>70</v>
      </c>
      <c r="N353" s="66" t="s">
        <v>24</v>
      </c>
      <c r="O353" s="66"/>
      <c r="P353" s="34"/>
      <c r="Q3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3" s="25" t="s">
        <v>23</v>
      </c>
      <c r="S353" s="52">
        <v>70</v>
      </c>
      <c r="T353" s="267"/>
    </row>
    <row r="354" spans="1:20" ht="66" hidden="1" customHeight="1" x14ac:dyDescent="0.25">
      <c r="A354" s="29">
        <v>92109</v>
      </c>
      <c r="B354" s="78"/>
      <c r="C354" s="533"/>
      <c r="D354" s="528"/>
      <c r="E354" s="140">
        <v>2</v>
      </c>
      <c r="F354" s="140" t="s">
        <v>253</v>
      </c>
      <c r="G354" s="141">
        <v>391.29</v>
      </c>
      <c r="H354" s="269">
        <v>4520182</v>
      </c>
      <c r="I354" s="184">
        <f>+G354-G353</f>
        <v>2.5</v>
      </c>
      <c r="J354" s="91"/>
      <c r="K354" s="20">
        <v>0</v>
      </c>
      <c r="L354" s="51" t="s">
        <v>23</v>
      </c>
      <c r="M354" s="52">
        <v>70</v>
      </c>
      <c r="N354" s="66" t="s">
        <v>24</v>
      </c>
      <c r="O354" s="66"/>
      <c r="P354" s="34"/>
      <c r="Q3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4" s="4"/>
      <c r="S354" s="38"/>
      <c r="T354" s="267"/>
    </row>
    <row r="355" spans="1:20" ht="66" hidden="1" customHeight="1" thickBot="1" x14ac:dyDescent="0.3">
      <c r="A355" s="29">
        <v>92103</v>
      </c>
      <c r="B355" s="78"/>
      <c r="C355" s="534"/>
      <c r="D355" s="529"/>
      <c r="E355" s="163">
        <v>3</v>
      </c>
      <c r="F355" s="163" t="s">
        <v>255</v>
      </c>
      <c r="G355" s="164">
        <v>408.64</v>
      </c>
      <c r="H355" s="269">
        <v>4720609</v>
      </c>
      <c r="I355" s="185">
        <f>+G355-G353</f>
        <v>19.849999999999966</v>
      </c>
      <c r="J355" s="91"/>
      <c r="K355" s="20">
        <v>0</v>
      </c>
      <c r="L355" s="51" t="s">
        <v>23</v>
      </c>
      <c r="M355" s="52">
        <v>70</v>
      </c>
      <c r="N355" s="66" t="s">
        <v>24</v>
      </c>
      <c r="O355" s="66"/>
      <c r="P355" s="34"/>
      <c r="Q3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55" s="4"/>
      <c r="S355" s="38"/>
      <c r="T355" s="267"/>
    </row>
    <row r="356" spans="1:20" ht="69" hidden="1" customHeight="1" x14ac:dyDescent="0.25">
      <c r="A356" s="29"/>
      <c r="B356" s="78"/>
      <c r="C356" s="532">
        <v>92107</v>
      </c>
      <c r="D356" s="594" t="s">
        <v>261</v>
      </c>
      <c r="E356" s="161">
        <v>1</v>
      </c>
      <c r="F356" s="161" t="s">
        <v>82</v>
      </c>
      <c r="G356" s="162">
        <v>444.31</v>
      </c>
      <c r="H356" s="269">
        <v>5132669</v>
      </c>
      <c r="I356" s="175"/>
      <c r="J356" s="15"/>
      <c r="K356" s="20">
        <v>0</v>
      </c>
      <c r="L356" s="51" t="s">
        <v>23</v>
      </c>
      <c r="M356" s="52">
        <v>80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6" s="25" t="s">
        <v>23</v>
      </c>
      <c r="S356" s="52">
        <v>80</v>
      </c>
      <c r="T356" s="267"/>
    </row>
    <row r="357" spans="1:20" ht="69" hidden="1" customHeight="1" x14ac:dyDescent="0.25">
      <c r="A357" s="29">
        <v>92110</v>
      </c>
      <c r="B357" s="78"/>
      <c r="C357" s="533"/>
      <c r="D357" s="595"/>
      <c r="E357" s="140">
        <v>2</v>
      </c>
      <c r="F357" s="140" t="s">
        <v>253</v>
      </c>
      <c r="G357" s="141">
        <v>447.19</v>
      </c>
      <c r="H357" s="269">
        <v>5165939</v>
      </c>
      <c r="I357" s="184">
        <f>+G357-G356</f>
        <v>2.8799999999999955</v>
      </c>
      <c r="J357" s="97"/>
      <c r="K357" s="20">
        <v>0</v>
      </c>
      <c r="L357" s="51" t="s">
        <v>23</v>
      </c>
      <c r="M357" s="52">
        <v>80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7" s="4"/>
      <c r="S357" s="38"/>
      <c r="T357" s="267"/>
    </row>
    <row r="358" spans="1:20" ht="69" hidden="1" customHeight="1" thickBot="1" x14ac:dyDescent="0.3">
      <c r="A358" s="29">
        <v>92104</v>
      </c>
      <c r="B358" s="78"/>
      <c r="C358" s="534"/>
      <c r="D358" s="596"/>
      <c r="E358" s="163">
        <v>3</v>
      </c>
      <c r="F358" s="163" t="s">
        <v>255</v>
      </c>
      <c r="G358" s="164">
        <v>467</v>
      </c>
      <c r="H358" s="269">
        <v>5394784</v>
      </c>
      <c r="I358" s="185">
        <f>+G358-G356</f>
        <v>22.689999999999998</v>
      </c>
      <c r="J358" s="97"/>
      <c r="K358" s="20">
        <v>0</v>
      </c>
      <c r="L358" s="51" t="s">
        <v>23</v>
      </c>
      <c r="M358" s="52">
        <v>80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8" s="4"/>
      <c r="S358" s="38"/>
      <c r="T358" s="267"/>
    </row>
    <row r="359" spans="1:20" ht="68.25" hidden="1" customHeight="1" x14ac:dyDescent="0.25">
      <c r="A359" s="29"/>
      <c r="B359" s="78"/>
      <c r="C359" s="532">
        <v>92108</v>
      </c>
      <c r="D359" s="594" t="s">
        <v>262</v>
      </c>
      <c r="E359" s="161">
        <v>1</v>
      </c>
      <c r="F359" s="161" t="s">
        <v>82</v>
      </c>
      <c r="G359" s="162">
        <v>499.87</v>
      </c>
      <c r="H359" s="269">
        <v>5774498</v>
      </c>
      <c r="I359" s="175"/>
      <c r="J359" s="15"/>
      <c r="K359" s="20">
        <v>0</v>
      </c>
      <c r="L359" s="51" t="s">
        <v>23</v>
      </c>
      <c r="M359" s="52">
        <v>90</v>
      </c>
      <c r="N359" s="66" t="s">
        <v>24</v>
      </c>
      <c r="O359" s="66"/>
      <c r="P359" s="34"/>
      <c r="Q3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9" s="25" t="s">
        <v>23</v>
      </c>
      <c r="S359" s="52">
        <v>90</v>
      </c>
      <c r="T359" s="267"/>
    </row>
    <row r="360" spans="1:20" ht="68.25" hidden="1" customHeight="1" x14ac:dyDescent="0.25">
      <c r="A360" s="29">
        <v>92111</v>
      </c>
      <c r="B360" s="78"/>
      <c r="C360" s="533"/>
      <c r="D360" s="595"/>
      <c r="E360" s="140">
        <v>2</v>
      </c>
      <c r="F360" s="140" t="s">
        <v>253</v>
      </c>
      <c r="G360" s="141">
        <v>503.09</v>
      </c>
      <c r="H360" s="269">
        <v>5811696</v>
      </c>
      <c r="I360" s="184">
        <f>+G360-G359</f>
        <v>3.2199999999999704</v>
      </c>
      <c r="J360" s="91"/>
      <c r="K360" s="20">
        <v>0</v>
      </c>
      <c r="L360" s="51" t="s">
        <v>23</v>
      </c>
      <c r="M360" s="52">
        <v>90</v>
      </c>
      <c r="N360" s="66" t="s">
        <v>24</v>
      </c>
      <c r="O360" s="66"/>
      <c r="P360" s="34"/>
      <c r="Q360" s="108"/>
      <c r="R360" s="4"/>
      <c r="S360" s="38"/>
      <c r="T360" s="267"/>
    </row>
    <row r="361" spans="1:20" ht="68.25" hidden="1" customHeight="1" thickBot="1" x14ac:dyDescent="0.3">
      <c r="A361" s="29">
        <v>92105</v>
      </c>
      <c r="B361" s="78"/>
      <c r="C361" s="534"/>
      <c r="D361" s="596"/>
      <c r="E361" s="163">
        <v>3</v>
      </c>
      <c r="F361" s="163" t="s">
        <v>255</v>
      </c>
      <c r="G361" s="164">
        <v>525.36</v>
      </c>
      <c r="H361" s="269">
        <v>6068959</v>
      </c>
      <c r="I361" s="185">
        <f>+G361-G359</f>
        <v>25.490000000000009</v>
      </c>
      <c r="J361" s="91"/>
      <c r="K361" s="20">
        <v>0</v>
      </c>
      <c r="L361" s="51" t="s">
        <v>23</v>
      </c>
      <c r="M361" s="52">
        <v>90</v>
      </c>
      <c r="N361" s="66" t="s">
        <v>24</v>
      </c>
      <c r="O361" s="66"/>
      <c r="P361" s="34"/>
      <c r="Q361" s="108"/>
      <c r="R361" s="4"/>
      <c r="S361" s="38"/>
      <c r="T361" s="267"/>
    </row>
    <row r="362" spans="1:20" ht="35.25" hidden="1" customHeight="1" x14ac:dyDescent="0.25">
      <c r="A362" s="1"/>
      <c r="B362" s="5"/>
      <c r="C362" s="535" t="s">
        <v>263</v>
      </c>
      <c r="D362" s="536"/>
      <c r="E362" s="536"/>
      <c r="F362" s="536"/>
      <c r="G362" s="536"/>
      <c r="H362" s="537"/>
      <c r="I362" s="174"/>
      <c r="J362" s="37"/>
      <c r="K362" s="20">
        <v>0</v>
      </c>
      <c r="L362" s="31"/>
      <c r="M362" s="32" t="s">
        <v>46</v>
      </c>
      <c r="N362" s="33" t="s">
        <v>46</v>
      </c>
      <c r="O362" s="33"/>
      <c r="P362" s="34"/>
      <c r="Q362" s="108"/>
      <c r="R362" s="4"/>
      <c r="S362" s="38"/>
      <c r="T362" s="267"/>
    </row>
    <row r="363" spans="1:20" hidden="1" x14ac:dyDescent="0.25">
      <c r="A363" s="1"/>
      <c r="B363" s="59" t="s">
        <v>1</v>
      </c>
      <c r="C363" s="194" t="s">
        <v>1</v>
      </c>
      <c r="D363" s="194" t="s">
        <v>2</v>
      </c>
      <c r="E363" s="194" t="s">
        <v>3</v>
      </c>
      <c r="F363" s="194" t="s">
        <v>4</v>
      </c>
      <c r="G363" s="156" t="s">
        <v>5</v>
      </c>
      <c r="H363" s="269"/>
      <c r="I363" s="172"/>
      <c r="J363" s="254"/>
      <c r="K363" s="20">
        <v>0</v>
      </c>
      <c r="L363" s="31"/>
      <c r="M363" s="32" t="s">
        <v>46</v>
      </c>
      <c r="N363" s="33" t="s">
        <v>46</v>
      </c>
      <c r="O363" s="33"/>
      <c r="P363" s="34"/>
      <c r="Q363" s="108"/>
      <c r="R363" s="4"/>
      <c r="S363" s="38"/>
      <c r="T363" s="267"/>
    </row>
    <row r="364" spans="1:20" ht="42.75" hidden="1" customHeight="1" x14ac:dyDescent="0.25">
      <c r="A364" s="64"/>
      <c r="B364" s="92">
        <v>2031</v>
      </c>
      <c r="C364" s="519">
        <v>2031</v>
      </c>
      <c r="D364" s="527" t="s">
        <v>264</v>
      </c>
      <c r="E364" s="161">
        <v>1</v>
      </c>
      <c r="F364" s="161" t="s">
        <v>265</v>
      </c>
      <c r="G364" s="162">
        <v>297.14</v>
      </c>
      <c r="H364" s="269">
        <v>3432561</v>
      </c>
      <c r="I364" s="175"/>
      <c r="J364" s="15"/>
      <c r="K364" s="20">
        <v>0</v>
      </c>
      <c r="L364" s="31" t="s">
        <v>266</v>
      </c>
      <c r="M364" s="32">
        <v>100</v>
      </c>
      <c r="N364" s="31" t="s">
        <v>266</v>
      </c>
      <c r="O364" s="33">
        <v>975</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64" s="16" t="s">
        <v>266</v>
      </c>
      <c r="S364" s="32">
        <v>100</v>
      </c>
      <c r="T364" s="267"/>
    </row>
    <row r="365" spans="1:20" ht="57" hidden="1" customHeight="1" x14ac:dyDescent="0.25">
      <c r="A365" s="53">
        <v>2059</v>
      </c>
      <c r="B365" s="92"/>
      <c r="C365" s="523"/>
      <c r="D365" s="528"/>
      <c r="E365" s="140">
        <v>2</v>
      </c>
      <c r="F365" s="140" t="s">
        <v>267</v>
      </c>
      <c r="G365" s="141">
        <v>300.7</v>
      </c>
      <c r="H365" s="269">
        <v>3473686</v>
      </c>
      <c r="I365" s="184">
        <f>+G365-G364</f>
        <v>3.5600000000000023</v>
      </c>
      <c r="J365" s="97"/>
      <c r="K365" s="20">
        <v>0</v>
      </c>
      <c r="L365" s="31" t="s">
        <v>266</v>
      </c>
      <c r="M365" s="32">
        <v>100</v>
      </c>
      <c r="N365" s="31" t="s">
        <v>266</v>
      </c>
      <c r="O365" s="33">
        <v>975</v>
      </c>
      <c r="P365" s="34"/>
      <c r="Q365" s="108"/>
      <c r="R365" s="4"/>
      <c r="S365" s="38"/>
      <c r="T365" s="267"/>
    </row>
    <row r="366" spans="1:20" ht="30.75" hidden="1" customHeight="1" thickBot="1" x14ac:dyDescent="0.3">
      <c r="A366" s="55">
        <v>2034</v>
      </c>
      <c r="B366" s="92"/>
      <c r="C366" s="520"/>
      <c r="D366" s="529"/>
      <c r="E366" s="163">
        <v>3</v>
      </c>
      <c r="F366" s="163" t="s">
        <v>268</v>
      </c>
      <c r="G366" s="164">
        <v>392.65</v>
      </c>
      <c r="H366" s="269">
        <v>4535893</v>
      </c>
      <c r="I366" s="185">
        <f>+G366-G364</f>
        <v>95.509999999999991</v>
      </c>
      <c r="J366" s="97"/>
      <c r="K366" s="20">
        <v>0</v>
      </c>
      <c r="L366" s="31" t="s">
        <v>266</v>
      </c>
      <c r="M366" s="32">
        <v>100</v>
      </c>
      <c r="N366" s="31" t="s">
        <v>266</v>
      </c>
      <c r="O366" s="33">
        <v>975</v>
      </c>
      <c r="P366" s="34"/>
      <c r="Q366" s="108"/>
      <c r="R366" s="4"/>
      <c r="S366" s="38"/>
      <c r="T366" s="267"/>
    </row>
    <row r="367" spans="1:20" hidden="1" x14ac:dyDescent="0.25">
      <c r="A367" s="1"/>
      <c r="B367" s="78">
        <v>2032</v>
      </c>
      <c r="C367" s="198">
        <v>2032</v>
      </c>
      <c r="D367" s="252" t="s">
        <v>269</v>
      </c>
      <c r="E367" s="199"/>
      <c r="F367" s="199" t="s">
        <v>22</v>
      </c>
      <c r="G367" s="200">
        <v>325.47000000000003</v>
      </c>
      <c r="H367" s="269">
        <v>3759829</v>
      </c>
      <c r="I367" s="178"/>
      <c r="J367" s="20"/>
      <c r="K367" s="20">
        <v>0</v>
      </c>
      <c r="L367" s="31" t="s">
        <v>266</v>
      </c>
      <c r="M367" s="32">
        <v>100</v>
      </c>
      <c r="N367" s="31" t="s">
        <v>266</v>
      </c>
      <c r="O367" s="33">
        <v>975</v>
      </c>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67" s="16" t="s">
        <v>266</v>
      </c>
      <c r="S367" s="32">
        <v>100</v>
      </c>
      <c r="T367" s="267"/>
    </row>
    <row r="368" spans="1:20" ht="78" hidden="1" customHeight="1" x14ac:dyDescent="0.25">
      <c r="A368" s="64"/>
      <c r="B368" s="78">
        <v>2033</v>
      </c>
      <c r="C368" s="519">
        <v>2033</v>
      </c>
      <c r="D368" s="521" t="s">
        <v>270</v>
      </c>
      <c r="E368" s="161">
        <v>1</v>
      </c>
      <c r="F368" s="201" t="s">
        <v>271</v>
      </c>
      <c r="G368" s="162">
        <v>247.64</v>
      </c>
      <c r="H368" s="269">
        <v>2860737</v>
      </c>
      <c r="I368" s="175"/>
      <c r="J368" s="15"/>
      <c r="K368" s="20">
        <v>0</v>
      </c>
      <c r="L368" s="31" t="s">
        <v>266</v>
      </c>
      <c r="M368" s="32">
        <v>100</v>
      </c>
      <c r="N368" s="31" t="s">
        <v>266</v>
      </c>
      <c r="O368" s="33">
        <v>975</v>
      </c>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68" s="16" t="s">
        <v>266</v>
      </c>
      <c r="S368" s="32">
        <v>100</v>
      </c>
      <c r="T368" s="267"/>
    </row>
    <row r="369" spans="1:20" ht="42.75" hidden="1" customHeight="1" x14ac:dyDescent="0.25">
      <c r="A369" s="53">
        <v>2040</v>
      </c>
      <c r="B369" s="78"/>
      <c r="C369" s="523"/>
      <c r="D369" s="531"/>
      <c r="E369" s="140">
        <v>2</v>
      </c>
      <c r="F369" s="202" t="s">
        <v>272</v>
      </c>
      <c r="G369" s="141">
        <v>254.68</v>
      </c>
      <c r="H369" s="269">
        <v>2942063</v>
      </c>
      <c r="I369" s="184">
        <f>+G369-G368</f>
        <v>7.0400000000000205</v>
      </c>
      <c r="J369" s="97"/>
      <c r="K369" s="20">
        <v>0</v>
      </c>
      <c r="L369" s="31" t="s">
        <v>266</v>
      </c>
      <c r="M369" s="32">
        <v>100</v>
      </c>
      <c r="N369" s="31" t="s">
        <v>266</v>
      </c>
      <c r="O369" s="33">
        <v>975</v>
      </c>
      <c r="P369" s="34"/>
      <c r="Q369" s="108"/>
      <c r="R369" s="4"/>
      <c r="S369" s="38"/>
      <c r="T369" s="267"/>
    </row>
    <row r="370" spans="1:20" ht="57.75" hidden="1" customHeight="1" thickBot="1" x14ac:dyDescent="0.3">
      <c r="A370" s="55">
        <v>2036</v>
      </c>
      <c r="B370" s="78"/>
      <c r="C370" s="520"/>
      <c r="D370" s="522"/>
      <c r="E370" s="163">
        <v>3</v>
      </c>
      <c r="F370" s="203" t="s">
        <v>273</v>
      </c>
      <c r="G370" s="164">
        <v>258.25</v>
      </c>
      <c r="H370" s="269">
        <v>2983304</v>
      </c>
      <c r="I370" s="185">
        <f>+G370-G368</f>
        <v>10.610000000000014</v>
      </c>
      <c r="J370" s="97"/>
      <c r="K370" s="20">
        <v>0</v>
      </c>
      <c r="L370" s="31" t="s">
        <v>266</v>
      </c>
      <c r="M370" s="32">
        <v>100</v>
      </c>
      <c r="N370" s="31" t="s">
        <v>266</v>
      </c>
      <c r="O370" s="33">
        <v>975</v>
      </c>
      <c r="P370" s="34"/>
      <c r="Q370" s="108"/>
      <c r="R370" s="4"/>
      <c r="S370" s="38"/>
      <c r="T370" s="267"/>
    </row>
    <row r="371" spans="1:20" ht="20.25" hidden="1" customHeight="1" x14ac:dyDescent="0.25">
      <c r="A371" s="1"/>
      <c r="B371" s="78">
        <v>2035</v>
      </c>
      <c r="C371" s="204">
        <v>2035</v>
      </c>
      <c r="D371" s="205" t="s">
        <v>274</v>
      </c>
      <c r="E371" s="151"/>
      <c r="F371" s="151" t="s">
        <v>22</v>
      </c>
      <c r="G371" s="195">
        <v>166.26</v>
      </c>
      <c r="H371" s="269">
        <v>1920636</v>
      </c>
      <c r="I371" s="174"/>
      <c r="J371" s="20"/>
      <c r="K371" s="20">
        <v>0</v>
      </c>
      <c r="L371" s="31" t="s">
        <v>266</v>
      </c>
      <c r="M371" s="32">
        <v>100</v>
      </c>
      <c r="N371" s="33" t="s">
        <v>266</v>
      </c>
      <c r="O371" s="33">
        <v>975</v>
      </c>
      <c r="P371" s="34"/>
      <c r="Q3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71" s="16" t="s">
        <v>266</v>
      </c>
      <c r="S371" s="32">
        <v>100</v>
      </c>
      <c r="T371" s="267"/>
    </row>
    <row r="372" spans="1:20" ht="28.5" hidden="1" x14ac:dyDescent="0.25">
      <c r="A372" s="1"/>
      <c r="B372" s="78">
        <v>2037</v>
      </c>
      <c r="C372" s="152">
        <v>2037</v>
      </c>
      <c r="D372" s="165" t="s">
        <v>275</v>
      </c>
      <c r="E372" s="150"/>
      <c r="F372" s="150" t="s">
        <v>22</v>
      </c>
      <c r="G372" s="158">
        <v>293.62</v>
      </c>
      <c r="H372" s="269">
        <v>3391898</v>
      </c>
      <c r="I372" s="172"/>
      <c r="J372" s="20"/>
      <c r="K372" s="20">
        <v>0</v>
      </c>
      <c r="L372" s="31" t="s">
        <v>266</v>
      </c>
      <c r="M372" s="32">
        <v>100</v>
      </c>
      <c r="N372" s="33" t="s">
        <v>266</v>
      </c>
      <c r="O372" s="33">
        <v>975</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72" s="16" t="s">
        <v>266</v>
      </c>
      <c r="S372" s="32">
        <v>100</v>
      </c>
      <c r="T372" s="267"/>
    </row>
    <row r="373" spans="1:20" ht="45" hidden="1" customHeight="1" x14ac:dyDescent="0.25">
      <c r="A373" s="29"/>
      <c r="B373" s="78">
        <v>2039</v>
      </c>
      <c r="C373" s="519">
        <v>2039</v>
      </c>
      <c r="D373" s="527" t="s">
        <v>276</v>
      </c>
      <c r="E373" s="161">
        <v>1</v>
      </c>
      <c r="F373" s="161" t="s">
        <v>277</v>
      </c>
      <c r="G373" s="162">
        <v>201.63</v>
      </c>
      <c r="H373" s="269">
        <v>2329230</v>
      </c>
      <c r="I373" s="175"/>
      <c r="J373" s="15"/>
      <c r="K373" s="20">
        <v>0</v>
      </c>
      <c r="L373" s="31" t="s">
        <v>266</v>
      </c>
      <c r="M373" s="32">
        <v>100</v>
      </c>
      <c r="N373" s="33"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73" s="16" t="s">
        <v>266</v>
      </c>
      <c r="S373" s="32">
        <v>100</v>
      </c>
      <c r="T373" s="267"/>
    </row>
    <row r="374" spans="1:20" ht="40.5" hidden="1" customHeight="1" thickBot="1" x14ac:dyDescent="0.3">
      <c r="A374" s="29">
        <v>2038</v>
      </c>
      <c r="B374" s="78"/>
      <c r="C374" s="520"/>
      <c r="D374" s="529"/>
      <c r="E374" s="163">
        <v>2</v>
      </c>
      <c r="F374" s="163" t="s">
        <v>278</v>
      </c>
      <c r="G374" s="164">
        <v>244.08</v>
      </c>
      <c r="H374" s="269">
        <v>2819612</v>
      </c>
      <c r="I374" s="185">
        <f>+G374-G373</f>
        <v>42.450000000000017</v>
      </c>
      <c r="J374" s="91"/>
      <c r="K374" s="20">
        <v>0</v>
      </c>
      <c r="L374" s="31" t="s">
        <v>266</v>
      </c>
      <c r="M374" s="32">
        <v>100</v>
      </c>
      <c r="N374" s="33" t="s">
        <v>266</v>
      </c>
      <c r="O374" s="33">
        <v>975</v>
      </c>
      <c r="P374" s="34"/>
      <c r="Q374" s="108"/>
      <c r="R374" s="4"/>
      <c r="S374" s="38"/>
      <c r="T374" s="267"/>
    </row>
    <row r="375" spans="1:20" ht="28.5" hidden="1" x14ac:dyDescent="0.25">
      <c r="A375" s="1"/>
      <c r="B375" s="78">
        <v>2041</v>
      </c>
      <c r="C375" s="204">
        <v>2041</v>
      </c>
      <c r="D375" s="205" t="s">
        <v>279</v>
      </c>
      <c r="E375" s="151"/>
      <c r="F375" s="151" t="s">
        <v>22</v>
      </c>
      <c r="G375" s="195">
        <v>268.85000000000002</v>
      </c>
      <c r="H375" s="269">
        <v>3105755</v>
      </c>
      <c r="I375" s="174"/>
      <c r="J375" s="20"/>
      <c r="K375" s="20">
        <v>0</v>
      </c>
      <c r="L375" s="31" t="s">
        <v>266</v>
      </c>
      <c r="M375" s="32">
        <v>100</v>
      </c>
      <c r="N375" s="33" t="s">
        <v>266</v>
      </c>
      <c r="O375" s="33">
        <v>975</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75" s="16" t="s">
        <v>266</v>
      </c>
      <c r="S375" s="32">
        <v>100</v>
      </c>
      <c r="T375" s="267"/>
    </row>
    <row r="376" spans="1:20" hidden="1" x14ac:dyDescent="0.25">
      <c r="A376" s="1"/>
      <c r="B376" s="78">
        <v>2042</v>
      </c>
      <c r="C376" s="152">
        <v>2042</v>
      </c>
      <c r="D376" s="165" t="s">
        <v>280</v>
      </c>
      <c r="E376" s="150"/>
      <c r="F376" s="150" t="s">
        <v>22</v>
      </c>
      <c r="G376" s="158">
        <v>336.07</v>
      </c>
      <c r="H376" s="269">
        <v>3882281</v>
      </c>
      <c r="I376" s="172"/>
      <c r="J376" s="20"/>
      <c r="K376" s="20">
        <v>0</v>
      </c>
      <c r="L376" s="31" t="s">
        <v>266</v>
      </c>
      <c r="M376" s="32">
        <v>100</v>
      </c>
      <c r="N376" s="33"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76" s="16" t="s">
        <v>266</v>
      </c>
      <c r="S376" s="32">
        <v>100</v>
      </c>
      <c r="T376" s="267"/>
    </row>
    <row r="377" spans="1:20" ht="57" hidden="1" customHeight="1" x14ac:dyDescent="0.25">
      <c r="A377" s="29"/>
      <c r="B377" s="78">
        <v>2043</v>
      </c>
      <c r="C377" s="519">
        <v>2043</v>
      </c>
      <c r="D377" s="527" t="s">
        <v>281</v>
      </c>
      <c r="E377" s="161">
        <v>1</v>
      </c>
      <c r="F377" s="161" t="s">
        <v>282</v>
      </c>
      <c r="G377" s="162">
        <v>212.27</v>
      </c>
      <c r="H377" s="269">
        <v>2452143</v>
      </c>
      <c r="I377" s="175"/>
      <c r="J377" s="15"/>
      <c r="K377" s="20">
        <v>0</v>
      </c>
      <c r="L377" s="31" t="s">
        <v>266</v>
      </c>
      <c r="M377" s="32">
        <v>100</v>
      </c>
      <c r="N377" s="33"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77" s="16" t="s">
        <v>266</v>
      </c>
      <c r="S377" s="32">
        <v>100</v>
      </c>
      <c r="T377" s="267"/>
    </row>
    <row r="378" spans="1:20" ht="28.5" hidden="1" customHeight="1" thickBot="1" x14ac:dyDescent="0.3">
      <c r="A378" s="29" t="s">
        <v>283</v>
      </c>
      <c r="B378" s="78"/>
      <c r="C378" s="520"/>
      <c r="D378" s="529"/>
      <c r="E378" s="163">
        <v>2</v>
      </c>
      <c r="F378" s="163" t="s">
        <v>284</v>
      </c>
      <c r="G378" s="164">
        <v>229.96</v>
      </c>
      <c r="H378" s="269">
        <v>2656498</v>
      </c>
      <c r="I378" s="185">
        <f>+G378-G377</f>
        <v>17.689999999999998</v>
      </c>
      <c r="J378" s="98"/>
      <c r="K378" s="20">
        <v>0</v>
      </c>
      <c r="L378" s="31" t="s">
        <v>266</v>
      </c>
      <c r="M378" s="32">
        <v>100</v>
      </c>
      <c r="N378" s="33" t="s">
        <v>266</v>
      </c>
      <c r="O378" s="33">
        <v>975</v>
      </c>
      <c r="P378" s="34"/>
      <c r="Q378" s="108"/>
      <c r="R378" s="4"/>
      <c r="S378" s="38"/>
      <c r="T378" s="267"/>
    </row>
    <row r="379" spans="1:20" ht="57" hidden="1" customHeight="1" x14ac:dyDescent="0.25">
      <c r="A379" s="29"/>
      <c r="B379" s="78">
        <v>2045</v>
      </c>
      <c r="C379" s="519">
        <v>2045</v>
      </c>
      <c r="D379" s="524" t="s">
        <v>285</v>
      </c>
      <c r="E379" s="161">
        <v>1</v>
      </c>
      <c r="F379" s="161" t="s">
        <v>286</v>
      </c>
      <c r="G379" s="162">
        <v>152.13</v>
      </c>
      <c r="H379" s="269">
        <v>1757406</v>
      </c>
      <c r="I379" s="175"/>
      <c r="J379" s="15"/>
      <c r="K379" s="20">
        <v>0</v>
      </c>
      <c r="L379" s="31" t="s">
        <v>266</v>
      </c>
      <c r="M379" s="32">
        <v>100</v>
      </c>
      <c r="N379" s="33" t="s">
        <v>266</v>
      </c>
      <c r="O379" s="33">
        <v>975</v>
      </c>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79" s="16" t="s">
        <v>266</v>
      </c>
      <c r="S379" s="32">
        <v>100</v>
      </c>
      <c r="T379" s="267"/>
    </row>
    <row r="380" spans="1:20" ht="22.5" hidden="1" customHeight="1" x14ac:dyDescent="0.25">
      <c r="A380" s="29">
        <v>2047</v>
      </c>
      <c r="B380" s="78"/>
      <c r="C380" s="523"/>
      <c r="D380" s="525"/>
      <c r="E380" s="140">
        <v>2</v>
      </c>
      <c r="F380" s="140" t="s">
        <v>217</v>
      </c>
      <c r="G380" s="141">
        <v>169.82</v>
      </c>
      <c r="H380" s="269">
        <v>1961761</v>
      </c>
      <c r="I380" s="184">
        <f>+G380-G379</f>
        <v>17.689999999999998</v>
      </c>
      <c r="J380" s="15"/>
      <c r="K380" s="20">
        <v>0</v>
      </c>
      <c r="L380" s="31" t="s">
        <v>266</v>
      </c>
      <c r="M380" s="32">
        <v>100</v>
      </c>
      <c r="N380" s="33" t="s">
        <v>266</v>
      </c>
      <c r="O380" s="33">
        <v>975</v>
      </c>
      <c r="P380" s="34"/>
      <c r="Q380" s="108"/>
      <c r="R380" s="4"/>
      <c r="S380" s="38"/>
      <c r="T380" s="267"/>
    </row>
    <row r="381" spans="1:20" ht="24" hidden="1" customHeight="1" thickBot="1" x14ac:dyDescent="0.3">
      <c r="A381" s="29">
        <v>2046</v>
      </c>
      <c r="B381" s="78"/>
      <c r="C381" s="520"/>
      <c r="D381" s="526"/>
      <c r="E381" s="163">
        <v>3</v>
      </c>
      <c r="F381" s="163" t="s">
        <v>287</v>
      </c>
      <c r="G381" s="164">
        <v>173.34</v>
      </c>
      <c r="H381" s="269">
        <v>2002424</v>
      </c>
      <c r="I381" s="185">
        <f>+G381-G379</f>
        <v>21.210000000000008</v>
      </c>
      <c r="J381" s="15"/>
      <c r="K381" s="20">
        <v>0</v>
      </c>
      <c r="L381" s="31" t="s">
        <v>266</v>
      </c>
      <c r="M381" s="32">
        <v>100</v>
      </c>
      <c r="N381" s="33" t="s">
        <v>266</v>
      </c>
      <c r="O381" s="33">
        <v>975</v>
      </c>
      <c r="P381" s="34"/>
      <c r="Q381" s="108"/>
      <c r="R381" s="4"/>
      <c r="S381" s="38"/>
      <c r="T381" s="267"/>
    </row>
    <row r="382" spans="1:20" ht="28.5" hidden="1" customHeight="1" x14ac:dyDescent="0.25">
      <c r="A382" s="53"/>
      <c r="B382" s="92">
        <v>2053</v>
      </c>
      <c r="C382" s="519">
        <v>2053</v>
      </c>
      <c r="D382" s="527" t="s">
        <v>288</v>
      </c>
      <c r="E382" s="161">
        <v>1</v>
      </c>
      <c r="F382" s="161" t="s">
        <v>289</v>
      </c>
      <c r="G382" s="162">
        <v>106.11</v>
      </c>
      <c r="H382" s="269">
        <v>1225783</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82" s="16" t="s">
        <v>266</v>
      </c>
      <c r="S382" s="32">
        <v>100</v>
      </c>
      <c r="T382" s="267"/>
    </row>
    <row r="383" spans="1:20" ht="28.5" hidden="1" customHeight="1" x14ac:dyDescent="0.25">
      <c r="A383" s="53" t="s">
        <v>290</v>
      </c>
      <c r="B383" s="92"/>
      <c r="C383" s="523"/>
      <c r="D383" s="528"/>
      <c r="E383" s="140">
        <v>2</v>
      </c>
      <c r="F383" s="140" t="s">
        <v>291</v>
      </c>
      <c r="G383" s="141">
        <v>120.28</v>
      </c>
      <c r="H383" s="269">
        <v>1389475</v>
      </c>
      <c r="I383" s="184">
        <f>+G383-G382</f>
        <v>14.170000000000002</v>
      </c>
      <c r="J383" s="91"/>
      <c r="K383" s="20">
        <v>0</v>
      </c>
      <c r="L383" s="31" t="s">
        <v>266</v>
      </c>
      <c r="M383" s="32">
        <v>100</v>
      </c>
      <c r="N383" s="33" t="s">
        <v>266</v>
      </c>
      <c r="O383" s="33">
        <v>975</v>
      </c>
      <c r="P383" s="34"/>
      <c r="Q383" s="108"/>
      <c r="R383" s="4"/>
      <c r="S383" s="38"/>
      <c r="T383" s="267"/>
    </row>
    <row r="384" spans="1:20" ht="15" hidden="1" customHeight="1" x14ac:dyDescent="0.25">
      <c r="A384" s="53">
        <v>2058</v>
      </c>
      <c r="B384" s="92"/>
      <c r="C384" s="523"/>
      <c r="D384" s="528"/>
      <c r="E384" s="140">
        <v>3</v>
      </c>
      <c r="F384" s="140" t="s">
        <v>292</v>
      </c>
      <c r="G384" s="141">
        <v>127.36</v>
      </c>
      <c r="H384" s="269">
        <v>1471263</v>
      </c>
      <c r="I384" s="184">
        <f>+G384-G382</f>
        <v>21.25</v>
      </c>
      <c r="J384" s="91"/>
      <c r="K384" s="20">
        <v>0</v>
      </c>
      <c r="L384" s="31" t="s">
        <v>266</v>
      </c>
      <c r="M384" s="32">
        <v>100</v>
      </c>
      <c r="N384" s="33" t="s">
        <v>266</v>
      </c>
      <c r="O384" s="33">
        <v>975</v>
      </c>
      <c r="P384" s="34"/>
      <c r="Q384" s="108"/>
      <c r="R384" s="4"/>
      <c r="S384" s="38"/>
      <c r="T384" s="267"/>
    </row>
    <row r="385" spans="1:20" ht="15" hidden="1" customHeight="1" x14ac:dyDescent="0.25">
      <c r="A385" s="53">
        <v>2051</v>
      </c>
      <c r="B385" s="92"/>
      <c r="C385" s="523"/>
      <c r="D385" s="528"/>
      <c r="E385" s="140">
        <v>4</v>
      </c>
      <c r="F385" s="140" t="s">
        <v>293</v>
      </c>
      <c r="G385" s="141">
        <v>134.44999999999999</v>
      </c>
      <c r="H385" s="269">
        <v>1553166</v>
      </c>
      <c r="I385" s="184">
        <f>+G385-G382</f>
        <v>28.339999999999989</v>
      </c>
      <c r="J385" s="91"/>
      <c r="K385" s="20">
        <v>0</v>
      </c>
      <c r="L385" s="31" t="s">
        <v>266</v>
      </c>
      <c r="M385" s="32">
        <v>100</v>
      </c>
      <c r="N385" s="33" t="s">
        <v>266</v>
      </c>
      <c r="O385" s="33">
        <v>975</v>
      </c>
      <c r="P385" s="34"/>
      <c r="Q385" s="108"/>
      <c r="R385" s="4"/>
      <c r="S385" s="38"/>
      <c r="T385" s="267"/>
    </row>
    <row r="386" spans="1:20" ht="28.5" hidden="1" customHeight="1" x14ac:dyDescent="0.25">
      <c r="A386" s="53">
        <v>2052</v>
      </c>
      <c r="B386" s="92"/>
      <c r="C386" s="523"/>
      <c r="D386" s="528"/>
      <c r="E386" s="140">
        <v>5</v>
      </c>
      <c r="F386" s="140" t="s">
        <v>294</v>
      </c>
      <c r="G386" s="141">
        <v>137.97</v>
      </c>
      <c r="H386" s="269">
        <v>1593829</v>
      </c>
      <c r="I386" s="184">
        <f>+G386-G382</f>
        <v>31.86</v>
      </c>
      <c r="J386" s="91"/>
      <c r="K386" s="20">
        <v>0</v>
      </c>
      <c r="L386" s="31" t="s">
        <v>266</v>
      </c>
      <c r="M386" s="32">
        <v>100</v>
      </c>
      <c r="N386" s="33" t="s">
        <v>266</v>
      </c>
      <c r="O386" s="33">
        <v>975</v>
      </c>
      <c r="P386" s="34"/>
      <c r="Q386" s="108"/>
      <c r="R386" s="4"/>
      <c r="S386" s="38"/>
      <c r="T386" s="267"/>
    </row>
    <row r="387" spans="1:20" ht="15" hidden="1" customHeight="1" x14ac:dyDescent="0.25">
      <c r="A387" s="53">
        <v>2049</v>
      </c>
      <c r="B387" s="92"/>
      <c r="C387" s="523"/>
      <c r="D387" s="528"/>
      <c r="E387" s="140">
        <v>6</v>
      </c>
      <c r="F387" s="140" t="s">
        <v>295</v>
      </c>
      <c r="G387" s="141">
        <v>162.72999999999999</v>
      </c>
      <c r="H387" s="269">
        <v>1879857</v>
      </c>
      <c r="I387" s="184">
        <f>+G387-G382</f>
        <v>56.61999999999999</v>
      </c>
      <c r="J387" s="91"/>
      <c r="K387" s="20">
        <v>0</v>
      </c>
      <c r="L387" s="31" t="s">
        <v>266</v>
      </c>
      <c r="M387" s="32">
        <v>100</v>
      </c>
      <c r="N387" s="33" t="s">
        <v>266</v>
      </c>
      <c r="O387" s="33">
        <v>975</v>
      </c>
      <c r="P387" s="34"/>
      <c r="Q387" s="108"/>
      <c r="R387" s="4"/>
      <c r="S387" s="38"/>
      <c r="T387" s="267"/>
    </row>
    <row r="388" spans="1:20" ht="15" hidden="1" customHeight="1" x14ac:dyDescent="0.25">
      <c r="A388" s="53">
        <v>2050</v>
      </c>
      <c r="B388" s="92"/>
      <c r="C388" s="523"/>
      <c r="D388" s="528"/>
      <c r="E388" s="140">
        <v>7</v>
      </c>
      <c r="F388" s="140" t="s">
        <v>296</v>
      </c>
      <c r="G388" s="141">
        <v>176.86</v>
      </c>
      <c r="H388" s="269">
        <v>2043087</v>
      </c>
      <c r="I388" s="184">
        <f>+G388-G382</f>
        <v>70.750000000000014</v>
      </c>
      <c r="J388" s="91"/>
      <c r="K388" s="20">
        <v>0</v>
      </c>
      <c r="L388" s="31" t="s">
        <v>266</v>
      </c>
      <c r="M388" s="32">
        <v>100</v>
      </c>
      <c r="N388" s="33" t="s">
        <v>266</v>
      </c>
      <c r="O388" s="33">
        <v>975</v>
      </c>
      <c r="P388" s="34"/>
      <c r="Q388" s="108"/>
      <c r="R388" s="4"/>
      <c r="S388" s="38"/>
      <c r="T388" s="267"/>
    </row>
    <row r="389" spans="1:20" ht="42.75" hidden="1" customHeight="1" x14ac:dyDescent="0.25">
      <c r="A389" s="53">
        <v>2065</v>
      </c>
      <c r="B389" s="92"/>
      <c r="C389" s="523"/>
      <c r="D389" s="528"/>
      <c r="E389" s="140">
        <v>8</v>
      </c>
      <c r="F389" s="140" t="s">
        <v>297</v>
      </c>
      <c r="G389" s="141">
        <v>187.5</v>
      </c>
      <c r="H389" s="269">
        <v>2166000</v>
      </c>
      <c r="I389" s="184">
        <f>+G389-G382</f>
        <v>81.39</v>
      </c>
      <c r="J389" s="91"/>
      <c r="K389" s="20">
        <v>0</v>
      </c>
      <c r="L389" s="31" t="s">
        <v>266</v>
      </c>
      <c r="M389" s="32">
        <v>100</v>
      </c>
      <c r="N389" s="33" t="s">
        <v>266</v>
      </c>
      <c r="O389" s="33">
        <v>975</v>
      </c>
      <c r="P389" s="34"/>
      <c r="Q389" s="108"/>
      <c r="R389" s="4"/>
      <c r="S389" s="38"/>
      <c r="T389" s="267"/>
    </row>
    <row r="390" spans="1:20" ht="48" hidden="1" customHeight="1" thickBot="1" x14ac:dyDescent="0.3">
      <c r="A390" s="55">
        <v>2055</v>
      </c>
      <c r="B390" s="92"/>
      <c r="C390" s="520"/>
      <c r="D390" s="529"/>
      <c r="E390" s="163">
        <v>9</v>
      </c>
      <c r="F390" s="163" t="s">
        <v>298</v>
      </c>
      <c r="G390" s="164">
        <v>565.99</v>
      </c>
      <c r="H390" s="269">
        <v>6538316</v>
      </c>
      <c r="I390" s="185">
        <f>+G390-G382</f>
        <v>459.88</v>
      </c>
      <c r="J390" s="91"/>
      <c r="K390" s="20">
        <v>0</v>
      </c>
      <c r="L390" s="31" t="s">
        <v>266</v>
      </c>
      <c r="M390" s="32">
        <v>100</v>
      </c>
      <c r="N390" s="33" t="s">
        <v>266</v>
      </c>
      <c r="O390" s="33">
        <v>975</v>
      </c>
      <c r="P390" s="34"/>
      <c r="Q390" s="108"/>
      <c r="R390" s="4"/>
      <c r="S390" s="38"/>
      <c r="T390" s="267"/>
    </row>
    <row r="391" spans="1:20" hidden="1" x14ac:dyDescent="0.25">
      <c r="A391" s="1"/>
      <c r="B391" s="78">
        <v>2056</v>
      </c>
      <c r="C391" s="250">
        <v>2056</v>
      </c>
      <c r="D391" s="234" t="s">
        <v>299</v>
      </c>
      <c r="E391" s="199"/>
      <c r="F391" s="199" t="s">
        <v>22</v>
      </c>
      <c r="G391" s="200">
        <v>187.5</v>
      </c>
      <c r="H391" s="269">
        <v>2166000</v>
      </c>
      <c r="I391" s="178"/>
      <c r="J391" s="20"/>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391" s="16" t="s">
        <v>266</v>
      </c>
      <c r="S391" s="32">
        <v>100</v>
      </c>
      <c r="T391" s="267"/>
    </row>
    <row r="392" spans="1:20" ht="15" hidden="1" customHeight="1" x14ac:dyDescent="0.25">
      <c r="A392" s="29"/>
      <c r="B392" s="78">
        <v>2062</v>
      </c>
      <c r="C392" s="519">
        <v>2062</v>
      </c>
      <c r="D392" s="530" t="s">
        <v>300</v>
      </c>
      <c r="E392" s="161">
        <v>1</v>
      </c>
      <c r="F392" s="201" t="s">
        <v>301</v>
      </c>
      <c r="G392" s="162">
        <v>300.7</v>
      </c>
      <c r="H392" s="269">
        <v>3473686</v>
      </c>
      <c r="I392" s="175"/>
      <c r="J392" s="15"/>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392" s="16" t="s">
        <v>266</v>
      </c>
      <c r="S392" s="32">
        <v>100</v>
      </c>
      <c r="T392" s="267"/>
    </row>
    <row r="393" spans="1:20" ht="28.5" hidden="1" customHeight="1" x14ac:dyDescent="0.25">
      <c r="A393" s="29">
        <v>2060</v>
      </c>
      <c r="B393" s="78"/>
      <c r="C393" s="523"/>
      <c r="D393" s="531"/>
      <c r="E393" s="140">
        <v>2</v>
      </c>
      <c r="F393" s="202" t="s">
        <v>302</v>
      </c>
      <c r="G393" s="141">
        <v>307.77999999999997</v>
      </c>
      <c r="H393" s="269">
        <v>3555475</v>
      </c>
      <c r="I393" s="184">
        <f>+G393-G392</f>
        <v>7.0799999999999841</v>
      </c>
      <c r="J393" s="91"/>
      <c r="K393" s="20">
        <v>0</v>
      </c>
      <c r="L393" s="31" t="s">
        <v>266</v>
      </c>
      <c r="M393" s="32">
        <v>100</v>
      </c>
      <c r="N393" s="33" t="s">
        <v>266</v>
      </c>
      <c r="O393" s="33">
        <v>975</v>
      </c>
      <c r="P393" s="34"/>
      <c r="Q393" s="108"/>
      <c r="R393" s="4"/>
      <c r="S393" s="38"/>
      <c r="T393" s="267"/>
    </row>
    <row r="394" spans="1:20" ht="15" hidden="1" customHeight="1" x14ac:dyDescent="0.25">
      <c r="A394" s="29">
        <v>2061</v>
      </c>
      <c r="B394" s="78"/>
      <c r="C394" s="523"/>
      <c r="D394" s="531"/>
      <c r="E394" s="140">
        <v>3</v>
      </c>
      <c r="F394" s="202" t="s">
        <v>303</v>
      </c>
      <c r="G394" s="141">
        <v>321.91000000000003</v>
      </c>
      <c r="H394" s="269">
        <v>3718704</v>
      </c>
      <c r="I394" s="184">
        <f>+G394-G392</f>
        <v>21.210000000000036</v>
      </c>
      <c r="J394" s="91"/>
      <c r="K394" s="20">
        <v>0</v>
      </c>
      <c r="L394" s="31" t="s">
        <v>266</v>
      </c>
      <c r="M394" s="32">
        <v>100</v>
      </c>
      <c r="N394" s="33" t="s">
        <v>266</v>
      </c>
      <c r="O394" s="33">
        <v>975</v>
      </c>
      <c r="P394" s="34"/>
      <c r="Q394" s="108"/>
      <c r="R394" s="4"/>
      <c r="S394" s="38"/>
      <c r="T394" s="267"/>
    </row>
    <row r="395" spans="1:20" ht="71.25" hidden="1" customHeight="1" thickBot="1" x14ac:dyDescent="0.3">
      <c r="A395" s="29">
        <v>2030</v>
      </c>
      <c r="B395" s="78"/>
      <c r="C395" s="520"/>
      <c r="D395" s="522"/>
      <c r="E395" s="163">
        <v>4</v>
      </c>
      <c r="F395" s="203" t="s">
        <v>304</v>
      </c>
      <c r="G395" s="164">
        <v>466.96</v>
      </c>
      <c r="H395" s="269">
        <v>5394322</v>
      </c>
      <c r="I395" s="185">
        <f>+G395-G392</f>
        <v>166.26</v>
      </c>
      <c r="J395" s="91"/>
      <c r="K395" s="20">
        <v>0</v>
      </c>
      <c r="L395" s="31" t="s">
        <v>266</v>
      </c>
      <c r="M395" s="32">
        <v>100</v>
      </c>
      <c r="N395" s="33" t="s">
        <v>266</v>
      </c>
      <c r="O395" s="33">
        <v>975</v>
      </c>
      <c r="P395" s="34"/>
      <c r="Q395" s="108"/>
      <c r="R395" s="4"/>
      <c r="S395" s="38"/>
      <c r="T395" s="267"/>
    </row>
    <row r="396" spans="1:20" ht="42.75" hidden="1" x14ac:dyDescent="0.25">
      <c r="A396" s="1"/>
      <c r="B396" s="78">
        <v>2063</v>
      </c>
      <c r="C396" s="204">
        <v>2063</v>
      </c>
      <c r="D396" s="205" t="s">
        <v>305</v>
      </c>
      <c r="E396" s="151"/>
      <c r="F396" s="151" t="s">
        <v>22</v>
      </c>
      <c r="G396" s="195">
        <v>194.59</v>
      </c>
      <c r="H396" s="269">
        <v>2247904</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396" s="16" t="s">
        <v>266</v>
      </c>
      <c r="S396" s="32">
        <v>100</v>
      </c>
      <c r="T396" s="267"/>
    </row>
    <row r="397" spans="1:20" ht="28.5" hidden="1" x14ac:dyDescent="0.25">
      <c r="A397" s="1"/>
      <c r="B397" s="78">
        <v>2064</v>
      </c>
      <c r="C397" s="152">
        <v>2064</v>
      </c>
      <c r="D397" s="165" t="s">
        <v>306</v>
      </c>
      <c r="E397" s="150"/>
      <c r="F397" s="150" t="s">
        <v>22</v>
      </c>
      <c r="G397" s="158">
        <v>212.27</v>
      </c>
      <c r="H397" s="269">
        <v>2452143</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397" s="16" t="s">
        <v>266</v>
      </c>
      <c r="S397" s="32">
        <v>100</v>
      </c>
      <c r="T397" s="267"/>
    </row>
    <row r="398" spans="1:20" ht="36" hidden="1" customHeight="1" x14ac:dyDescent="0.25">
      <c r="A398" s="29"/>
      <c r="B398" s="78">
        <v>2066</v>
      </c>
      <c r="C398" s="519">
        <v>2066</v>
      </c>
      <c r="D398" s="521" t="s">
        <v>307</v>
      </c>
      <c r="E398" s="161">
        <v>1</v>
      </c>
      <c r="F398" s="201" t="s">
        <v>308</v>
      </c>
      <c r="G398" s="162">
        <v>237</v>
      </c>
      <c r="H398" s="269">
        <v>2737824</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398" s="16" t="s">
        <v>266</v>
      </c>
      <c r="S398" s="32">
        <v>100</v>
      </c>
      <c r="T398" s="267"/>
    </row>
    <row r="399" spans="1:20" ht="71.25" hidden="1" customHeight="1" thickBot="1" x14ac:dyDescent="0.3">
      <c r="A399" s="29">
        <v>2048</v>
      </c>
      <c r="B399" s="78"/>
      <c r="C399" s="520"/>
      <c r="D399" s="522"/>
      <c r="E399" s="163">
        <v>2</v>
      </c>
      <c r="F399" s="203" t="s">
        <v>309</v>
      </c>
      <c r="G399" s="164">
        <v>286.54000000000002</v>
      </c>
      <c r="H399" s="269">
        <v>3310110</v>
      </c>
      <c r="I399" s="185">
        <f>+G399-G398</f>
        <v>49.54000000000002</v>
      </c>
      <c r="J399" s="91"/>
      <c r="K399" s="20">
        <v>0</v>
      </c>
      <c r="L399" s="31" t="s">
        <v>266</v>
      </c>
      <c r="M399" s="32">
        <v>100</v>
      </c>
      <c r="N399" s="33" t="s">
        <v>266</v>
      </c>
      <c r="O399" s="33">
        <v>975</v>
      </c>
      <c r="P399" s="34"/>
      <c r="Q399" s="108"/>
      <c r="R399" s="4"/>
      <c r="S399" s="38"/>
      <c r="T399" s="267"/>
    </row>
    <row r="400" spans="1:20" hidden="1" x14ac:dyDescent="0.25">
      <c r="A400" s="1"/>
      <c r="B400" s="78">
        <v>2067</v>
      </c>
      <c r="C400" s="204">
        <v>2067</v>
      </c>
      <c r="D400" s="205" t="s">
        <v>310</v>
      </c>
      <c r="E400" s="151"/>
      <c r="F400" s="151" t="s">
        <v>22</v>
      </c>
      <c r="G400" s="195">
        <v>99.03</v>
      </c>
      <c r="H400" s="269">
        <v>1143995</v>
      </c>
      <c r="I400" s="174"/>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0" s="16" t="s">
        <v>266</v>
      </c>
      <c r="S400" s="32">
        <v>100</v>
      </c>
      <c r="T400" s="267"/>
    </row>
    <row r="401" spans="1:20" ht="57" hidden="1" customHeight="1" x14ac:dyDescent="0.25">
      <c r="A401" s="1"/>
      <c r="B401" s="78">
        <v>2068</v>
      </c>
      <c r="C401" s="155">
        <v>2068</v>
      </c>
      <c r="D401" s="157" t="s">
        <v>311</v>
      </c>
      <c r="E401" s="140"/>
      <c r="F401" s="140" t="s">
        <v>22</v>
      </c>
      <c r="G401" s="141">
        <v>71.930000000000007</v>
      </c>
      <c r="H401" s="269">
        <v>830935</v>
      </c>
      <c r="I401" s="186">
        <v>24.64</v>
      </c>
      <c r="J401" s="263">
        <v>24.64</v>
      </c>
      <c r="K401" s="268">
        <v>284641</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01" s="16" t="s">
        <v>266</v>
      </c>
      <c r="S401" s="32">
        <v>100</v>
      </c>
      <c r="T401" s="267"/>
    </row>
    <row r="402" spans="1:20" ht="28.5" hidden="1" x14ac:dyDescent="0.25">
      <c r="A402" s="1"/>
      <c r="B402" s="89">
        <v>2069</v>
      </c>
      <c r="C402" s="155">
        <v>2069</v>
      </c>
      <c r="D402" s="157" t="s">
        <v>312</v>
      </c>
      <c r="E402" s="140"/>
      <c r="F402" s="140" t="s">
        <v>22</v>
      </c>
      <c r="G402" s="141">
        <v>58.32</v>
      </c>
      <c r="H402" s="269">
        <v>673713</v>
      </c>
      <c r="I402" s="171"/>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02" s="16" t="s">
        <v>266</v>
      </c>
      <c r="S402" s="32">
        <v>100</v>
      </c>
      <c r="T402" s="267"/>
    </row>
    <row r="403" spans="1:20" ht="34.5" hidden="1" customHeight="1" x14ac:dyDescent="0.25">
      <c r="A403" s="1"/>
      <c r="B403" s="5"/>
      <c r="C403" s="516" t="s">
        <v>313</v>
      </c>
      <c r="D403" s="517"/>
      <c r="E403" s="517"/>
      <c r="F403" s="517"/>
      <c r="G403" s="517"/>
      <c r="H403" s="518"/>
      <c r="I403" s="171"/>
      <c r="J403" s="101"/>
      <c r="K403" s="20">
        <v>0</v>
      </c>
      <c r="L403" s="31"/>
      <c r="M403" s="32" t="s">
        <v>46</v>
      </c>
      <c r="N403" s="33" t="s">
        <v>46</v>
      </c>
      <c r="O403" s="33"/>
      <c r="P403" s="34"/>
      <c r="Q403" s="108"/>
      <c r="R403" s="4"/>
      <c r="S403" s="38"/>
      <c r="T403" s="267"/>
    </row>
    <row r="404" spans="1:20" hidden="1" x14ac:dyDescent="0.25">
      <c r="A404" s="1"/>
      <c r="B404" s="59" t="s">
        <v>1</v>
      </c>
      <c r="C404" s="196" t="s">
        <v>1</v>
      </c>
      <c r="D404" s="196" t="s">
        <v>2</v>
      </c>
      <c r="E404" s="196" t="s">
        <v>3</v>
      </c>
      <c r="F404" s="196" t="s">
        <v>4</v>
      </c>
      <c r="G404" s="141"/>
      <c r="H404" s="269"/>
      <c r="I404" s="171"/>
      <c r="J404" s="254"/>
      <c r="K404" s="20">
        <v>0</v>
      </c>
      <c r="L404" s="31"/>
      <c r="M404" s="32" t="s">
        <v>46</v>
      </c>
      <c r="N404" s="33" t="s">
        <v>46</v>
      </c>
      <c r="O404" s="33"/>
      <c r="P404" s="34"/>
      <c r="Q404" s="108"/>
      <c r="R404" s="4"/>
      <c r="S404" s="38"/>
      <c r="T404" s="267"/>
    </row>
    <row r="405" spans="1:20" ht="28.5" hidden="1" x14ac:dyDescent="0.25">
      <c r="A405" s="1"/>
      <c r="B405" s="89">
        <v>3010</v>
      </c>
      <c r="C405" s="155">
        <v>3010</v>
      </c>
      <c r="D405" s="157" t="s">
        <v>314</v>
      </c>
      <c r="E405" s="140"/>
      <c r="F405" s="140" t="s">
        <v>22</v>
      </c>
      <c r="G405" s="141">
        <v>181.4</v>
      </c>
      <c r="H405" s="269">
        <v>2095533</v>
      </c>
      <c r="I405" s="171"/>
      <c r="J405" s="20"/>
      <c r="K405" s="20">
        <v>0</v>
      </c>
      <c r="L405" s="31" t="s">
        <v>315</v>
      </c>
      <c r="M405" s="32">
        <v>100</v>
      </c>
      <c r="N405" s="33" t="s">
        <v>24</v>
      </c>
      <c r="O405" s="33">
        <v>136</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05" s="16" t="s">
        <v>315</v>
      </c>
      <c r="S405" s="32">
        <v>100</v>
      </c>
      <c r="T405" s="267"/>
    </row>
    <row r="406" spans="1:20" ht="15" hidden="1" customHeight="1" x14ac:dyDescent="0.25">
      <c r="A406" s="1"/>
      <c r="B406" s="5"/>
      <c r="C406" s="516" t="s">
        <v>316</v>
      </c>
      <c r="D406" s="517"/>
      <c r="E406" s="517"/>
      <c r="F406" s="517"/>
      <c r="G406" s="517"/>
      <c r="H406" s="518"/>
      <c r="I406" s="171"/>
      <c r="J406" s="101"/>
      <c r="K406" s="20">
        <v>0</v>
      </c>
      <c r="L406" s="31"/>
      <c r="M406" s="32" t="s">
        <v>46</v>
      </c>
      <c r="N406" s="33" t="s">
        <v>46</v>
      </c>
      <c r="O406" s="33"/>
      <c r="P406" s="34"/>
      <c r="Q406" s="108"/>
      <c r="R406" s="4"/>
      <c r="S406" s="38"/>
      <c r="T406" s="267"/>
    </row>
    <row r="407" spans="1:20" hidden="1" x14ac:dyDescent="0.25">
      <c r="A407" s="1"/>
      <c r="B407" s="59" t="s">
        <v>1</v>
      </c>
      <c r="C407" s="196" t="s">
        <v>1</v>
      </c>
      <c r="D407" s="196" t="s">
        <v>2</v>
      </c>
      <c r="E407" s="196" t="s">
        <v>3</v>
      </c>
      <c r="F407" s="140" t="s">
        <v>22</v>
      </c>
      <c r="G407" s="10" t="s">
        <v>5</v>
      </c>
      <c r="H407" s="269"/>
      <c r="I407" s="171"/>
      <c r="J407" s="254"/>
      <c r="K407" s="20">
        <v>0</v>
      </c>
      <c r="L407" s="31"/>
      <c r="M407" s="32" t="s">
        <v>46</v>
      </c>
      <c r="N407" s="33" t="s">
        <v>46</v>
      </c>
      <c r="O407" s="33"/>
      <c r="P407" s="34"/>
      <c r="Q407" s="108"/>
      <c r="R407" s="4"/>
      <c r="S407" s="38"/>
      <c r="T407" s="267"/>
    </row>
    <row r="408" spans="1:20" ht="28.5" hidden="1" x14ac:dyDescent="0.25">
      <c r="A408" s="1"/>
      <c r="B408" s="78">
        <v>3003</v>
      </c>
      <c r="C408" s="155">
        <v>3003</v>
      </c>
      <c r="D408" s="157" t="s">
        <v>317</v>
      </c>
      <c r="E408" s="140"/>
      <c r="F408" s="140" t="s">
        <v>22</v>
      </c>
      <c r="G408" s="141">
        <v>321.91000000000003</v>
      </c>
      <c r="H408" s="269">
        <v>3718704</v>
      </c>
      <c r="I408" s="171"/>
      <c r="J408" s="20"/>
      <c r="K408" s="20">
        <v>0</v>
      </c>
      <c r="L408" s="31" t="s">
        <v>318</v>
      </c>
      <c r="M408" s="32">
        <v>100</v>
      </c>
      <c r="N408" s="33" t="s">
        <v>24</v>
      </c>
      <c r="O408" s="33">
        <v>5248</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08" s="16" t="s">
        <v>318</v>
      </c>
      <c r="S408" s="32">
        <v>100</v>
      </c>
      <c r="T408" s="267"/>
    </row>
    <row r="409" spans="1:20" ht="57" hidden="1" x14ac:dyDescent="0.25">
      <c r="A409" s="1"/>
      <c r="B409" s="78"/>
      <c r="C409" s="140">
        <v>90091</v>
      </c>
      <c r="D409" s="157" t="s">
        <v>319</v>
      </c>
      <c r="E409" s="140"/>
      <c r="F409" s="140" t="s">
        <v>22</v>
      </c>
      <c r="G409" s="141">
        <v>0</v>
      </c>
      <c r="H409" s="269">
        <v>0</v>
      </c>
      <c r="I409" s="171"/>
      <c r="J409" s="20"/>
      <c r="K409" s="20">
        <v>0</v>
      </c>
      <c r="L409" s="51" t="s">
        <v>318</v>
      </c>
      <c r="M409" s="52">
        <v>0</v>
      </c>
      <c r="N409" s="66" t="s">
        <v>24</v>
      </c>
      <c r="O409" s="33">
        <v>5248</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09" s="25" t="s">
        <v>318</v>
      </c>
      <c r="S409" s="52">
        <v>0</v>
      </c>
      <c r="T409" s="267"/>
    </row>
    <row r="410" spans="1:20" ht="114" hidden="1" x14ac:dyDescent="0.25">
      <c r="A410" s="1"/>
      <c r="B410" s="78"/>
      <c r="C410" s="140">
        <v>91121</v>
      </c>
      <c r="D410" s="157" t="s">
        <v>320</v>
      </c>
      <c r="E410" s="140"/>
      <c r="F410" s="140" t="s">
        <v>22</v>
      </c>
      <c r="G410" s="141">
        <v>128.76</v>
      </c>
      <c r="H410" s="269">
        <v>1487436</v>
      </c>
      <c r="I410" s="171"/>
      <c r="J410" s="20"/>
      <c r="K410" s="20">
        <v>0</v>
      </c>
      <c r="L410" s="51" t="s">
        <v>318</v>
      </c>
      <c r="M410" s="52">
        <v>40</v>
      </c>
      <c r="N410" s="66" t="s">
        <v>24</v>
      </c>
      <c r="O410" s="33">
        <v>5248</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0" s="25" t="s">
        <v>318</v>
      </c>
      <c r="S410" s="52">
        <v>40</v>
      </c>
      <c r="T410" s="267"/>
    </row>
    <row r="411" spans="1:20" ht="114" hidden="1" x14ac:dyDescent="0.25">
      <c r="A411" s="1"/>
      <c r="B411" s="78"/>
      <c r="C411" s="140">
        <v>91122</v>
      </c>
      <c r="D411" s="157" t="s">
        <v>321</v>
      </c>
      <c r="E411" s="140"/>
      <c r="F411" s="140" t="s">
        <v>22</v>
      </c>
      <c r="G411" s="141">
        <v>160.94999999999999</v>
      </c>
      <c r="H411" s="269">
        <v>1859294</v>
      </c>
      <c r="I411" s="171"/>
      <c r="J411" s="15"/>
      <c r="K411" s="20">
        <v>0</v>
      </c>
      <c r="L411" s="51" t="s">
        <v>318</v>
      </c>
      <c r="M411" s="52">
        <v>50</v>
      </c>
      <c r="N411" s="66" t="s">
        <v>24</v>
      </c>
      <c r="O411" s="33">
        <v>5248</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11" s="25" t="s">
        <v>318</v>
      </c>
      <c r="S411" s="52">
        <v>50</v>
      </c>
      <c r="T411" s="267"/>
    </row>
    <row r="412" spans="1:20" ht="128.25" hidden="1" x14ac:dyDescent="0.25">
      <c r="A412" s="1"/>
      <c r="B412" s="78"/>
      <c r="C412" s="140">
        <v>91123</v>
      </c>
      <c r="D412" s="197" t="s">
        <v>322</v>
      </c>
      <c r="E412" s="140"/>
      <c r="F412" s="140" t="s">
        <v>22</v>
      </c>
      <c r="G412" s="141">
        <v>193.14</v>
      </c>
      <c r="H412" s="269">
        <v>2231153</v>
      </c>
      <c r="I412" s="171"/>
      <c r="J412" s="15"/>
      <c r="K412" s="20">
        <v>0</v>
      </c>
      <c r="L412" s="51" t="s">
        <v>318</v>
      </c>
      <c r="M412" s="52">
        <v>60</v>
      </c>
      <c r="N412" s="66" t="s">
        <v>24</v>
      </c>
      <c r="O412" s="33">
        <v>5248</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12" s="25" t="s">
        <v>318</v>
      </c>
      <c r="S412" s="52">
        <v>60</v>
      </c>
      <c r="T412" s="267"/>
    </row>
    <row r="413" spans="1:20" ht="114" hidden="1" x14ac:dyDescent="0.25">
      <c r="A413" s="1"/>
      <c r="B413" s="78"/>
      <c r="C413" s="148">
        <v>92121</v>
      </c>
      <c r="D413" s="157" t="s">
        <v>323</v>
      </c>
      <c r="E413" s="140"/>
      <c r="F413" s="140" t="s">
        <v>22</v>
      </c>
      <c r="G413" s="141">
        <v>225.34</v>
      </c>
      <c r="H413" s="269">
        <v>2603128</v>
      </c>
      <c r="I413" s="171"/>
      <c r="J413" s="20"/>
      <c r="K413" s="20">
        <v>0</v>
      </c>
      <c r="L413" s="51" t="s">
        <v>318</v>
      </c>
      <c r="M413" s="52">
        <v>70</v>
      </c>
      <c r="N413" s="66" t="s">
        <v>24</v>
      </c>
      <c r="O413" s="33">
        <v>5248</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13" s="25" t="s">
        <v>318</v>
      </c>
      <c r="S413" s="52">
        <v>70</v>
      </c>
      <c r="T413" s="267"/>
    </row>
    <row r="414" spans="1:20" ht="114" hidden="1" x14ac:dyDescent="0.25">
      <c r="A414" s="1"/>
      <c r="B414" s="78"/>
      <c r="C414" s="148">
        <v>92122</v>
      </c>
      <c r="D414" s="157" t="s">
        <v>324</v>
      </c>
      <c r="E414" s="140"/>
      <c r="F414" s="140" t="s">
        <v>22</v>
      </c>
      <c r="G414" s="141">
        <v>257.52999999999997</v>
      </c>
      <c r="H414" s="269">
        <v>2974987</v>
      </c>
      <c r="I414" s="171"/>
      <c r="J414" s="20"/>
      <c r="K414" s="20">
        <v>0</v>
      </c>
      <c r="L414" s="51" t="s">
        <v>318</v>
      </c>
      <c r="M414" s="52">
        <v>80</v>
      </c>
      <c r="N414" s="66" t="s">
        <v>24</v>
      </c>
      <c r="O414" s="33">
        <v>5248</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14" s="25" t="s">
        <v>318</v>
      </c>
      <c r="S414" s="52">
        <v>80</v>
      </c>
      <c r="T414" s="267"/>
    </row>
    <row r="415" spans="1:20" ht="114" hidden="1" x14ac:dyDescent="0.25">
      <c r="A415" s="1"/>
      <c r="B415" s="78"/>
      <c r="C415" s="148">
        <v>92123</v>
      </c>
      <c r="D415" s="157" t="s">
        <v>325</v>
      </c>
      <c r="E415" s="140"/>
      <c r="F415" s="140" t="s">
        <v>22</v>
      </c>
      <c r="G415" s="141">
        <v>289.72000000000003</v>
      </c>
      <c r="H415" s="269">
        <v>3346845</v>
      </c>
      <c r="I415" s="171"/>
      <c r="J415" s="20"/>
      <c r="K415" s="20">
        <v>0</v>
      </c>
      <c r="L415" s="51" t="s">
        <v>318</v>
      </c>
      <c r="M415" s="52">
        <v>90</v>
      </c>
      <c r="N415" s="66" t="s">
        <v>24</v>
      </c>
      <c r="O415" s="33">
        <v>5248</v>
      </c>
      <c r="P415" s="34"/>
      <c r="Q4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15" s="25" t="s">
        <v>318</v>
      </c>
      <c r="S415" s="52">
        <v>90</v>
      </c>
      <c r="T415" s="267"/>
    </row>
    <row r="416" spans="1:20" hidden="1" x14ac:dyDescent="0.25">
      <c r="A416" s="1"/>
      <c r="B416" s="78">
        <v>3004</v>
      </c>
      <c r="C416" s="155">
        <v>3004</v>
      </c>
      <c r="D416" s="157" t="s">
        <v>326</v>
      </c>
      <c r="E416" s="140"/>
      <c r="F416" s="140" t="s">
        <v>22</v>
      </c>
      <c r="G416" s="141">
        <v>364.36</v>
      </c>
      <c r="H416" s="269">
        <v>4209087</v>
      </c>
      <c r="I416" s="171"/>
      <c r="J416" s="20"/>
      <c r="K416" s="20">
        <v>0</v>
      </c>
      <c r="L416" s="31" t="s">
        <v>318</v>
      </c>
      <c r="M416" s="32">
        <v>100</v>
      </c>
      <c r="N416" s="33" t="s">
        <v>24</v>
      </c>
      <c r="O416" s="33">
        <v>5249</v>
      </c>
      <c r="P416" s="34"/>
      <c r="Q4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16" s="16" t="s">
        <v>318</v>
      </c>
      <c r="S416" s="32">
        <v>100</v>
      </c>
      <c r="T416" s="267"/>
    </row>
    <row r="417" spans="1:20" ht="62.25" hidden="1" customHeight="1" x14ac:dyDescent="0.25">
      <c r="A417" s="1"/>
      <c r="B417" s="89"/>
      <c r="C417" s="140">
        <v>90092</v>
      </c>
      <c r="D417" s="157" t="s">
        <v>327</v>
      </c>
      <c r="E417" s="140"/>
      <c r="F417" s="140" t="s">
        <v>22</v>
      </c>
      <c r="G417" s="141">
        <v>0</v>
      </c>
      <c r="H417" s="269">
        <v>0</v>
      </c>
      <c r="I417" s="171"/>
      <c r="J417" s="20"/>
      <c r="K417" s="20">
        <v>0</v>
      </c>
      <c r="L417" s="51" t="s">
        <v>318</v>
      </c>
      <c r="M417" s="52">
        <v>0</v>
      </c>
      <c r="N417" s="33" t="s">
        <v>24</v>
      </c>
      <c r="O417" s="66"/>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17" s="25" t="s">
        <v>318</v>
      </c>
      <c r="S417" s="52">
        <v>0</v>
      </c>
      <c r="T417" s="267"/>
    </row>
    <row r="418" spans="1:20" ht="99.75" hidden="1" x14ac:dyDescent="0.25">
      <c r="A418" s="1"/>
      <c r="B418" s="89"/>
      <c r="C418" s="140">
        <v>91124</v>
      </c>
      <c r="D418" s="157" t="s">
        <v>328</v>
      </c>
      <c r="E418" s="140"/>
      <c r="F418" s="140" t="s">
        <v>22</v>
      </c>
      <c r="G418" s="141">
        <v>145.72999999999999</v>
      </c>
      <c r="H418" s="269">
        <v>1683473</v>
      </c>
      <c r="I418" s="171"/>
      <c r="J418" s="20"/>
      <c r="K418" s="20">
        <v>0</v>
      </c>
      <c r="L418" s="51" t="s">
        <v>318</v>
      </c>
      <c r="M418" s="52">
        <v>40</v>
      </c>
      <c r="N418" s="33" t="s">
        <v>24</v>
      </c>
      <c r="O418" s="66"/>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18" s="25" t="s">
        <v>318</v>
      </c>
      <c r="S418" s="52">
        <v>40</v>
      </c>
      <c r="T418" s="267"/>
    </row>
    <row r="419" spans="1:20" ht="99.75" hidden="1" x14ac:dyDescent="0.25">
      <c r="A419" s="1"/>
      <c r="B419" s="89"/>
      <c r="C419" s="140">
        <v>91125</v>
      </c>
      <c r="D419" s="157" t="s">
        <v>329</v>
      </c>
      <c r="E419" s="140"/>
      <c r="F419" s="140" t="s">
        <v>22</v>
      </c>
      <c r="G419" s="141">
        <v>182.2</v>
      </c>
      <c r="H419" s="269">
        <v>2104774</v>
      </c>
      <c r="I419" s="171"/>
      <c r="J419" s="20"/>
      <c r="K419" s="20">
        <v>0</v>
      </c>
      <c r="L419" s="51" t="s">
        <v>318</v>
      </c>
      <c r="M419" s="52">
        <v>50</v>
      </c>
      <c r="N419" s="33" t="s">
        <v>24</v>
      </c>
      <c r="O419" s="66"/>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19" s="25" t="s">
        <v>318</v>
      </c>
      <c r="S419" s="52">
        <v>50</v>
      </c>
      <c r="T419" s="267"/>
    </row>
    <row r="420" spans="1:20" ht="114" hidden="1" x14ac:dyDescent="0.25">
      <c r="A420" s="1"/>
      <c r="B420" s="89"/>
      <c r="C420" s="140">
        <v>91126</v>
      </c>
      <c r="D420" s="197" t="s">
        <v>330</v>
      </c>
      <c r="E420" s="140"/>
      <c r="F420" s="140" t="s">
        <v>22</v>
      </c>
      <c r="G420" s="141">
        <v>218.63</v>
      </c>
      <c r="H420" s="269">
        <v>2525614</v>
      </c>
      <c r="I420" s="171"/>
      <c r="J420" s="20"/>
      <c r="K420" s="20">
        <v>0</v>
      </c>
      <c r="L420" s="51" t="s">
        <v>318</v>
      </c>
      <c r="M420" s="52">
        <v>60</v>
      </c>
      <c r="N420" s="33" t="s">
        <v>24</v>
      </c>
      <c r="O420" s="66"/>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0" s="25" t="s">
        <v>318</v>
      </c>
      <c r="S420" s="52">
        <v>60</v>
      </c>
      <c r="T420" s="267"/>
    </row>
    <row r="421" spans="1:20" ht="99.75" hidden="1" x14ac:dyDescent="0.25">
      <c r="A421" s="1"/>
      <c r="B421" s="89"/>
      <c r="C421" s="148">
        <v>92124</v>
      </c>
      <c r="D421" s="157" t="s">
        <v>331</v>
      </c>
      <c r="E421" s="140"/>
      <c r="F421" s="140" t="s">
        <v>22</v>
      </c>
      <c r="G421" s="141">
        <v>255.07</v>
      </c>
      <c r="H421" s="269">
        <v>2946569</v>
      </c>
      <c r="I421" s="171"/>
      <c r="J421" s="20"/>
      <c r="K421" s="20">
        <v>0</v>
      </c>
      <c r="L421" s="51" t="s">
        <v>318</v>
      </c>
      <c r="M421" s="52">
        <v>70</v>
      </c>
      <c r="N421" s="33" t="s">
        <v>24</v>
      </c>
      <c r="O421" s="66"/>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21" s="25" t="s">
        <v>318</v>
      </c>
      <c r="S421" s="52">
        <v>70</v>
      </c>
      <c r="T421" s="267"/>
    </row>
    <row r="422" spans="1:20" ht="99.75" hidden="1" x14ac:dyDescent="0.25">
      <c r="A422" s="1"/>
      <c r="B422" s="89"/>
      <c r="C422" s="148">
        <v>92125</v>
      </c>
      <c r="D422" s="157" t="s">
        <v>332</v>
      </c>
      <c r="E422" s="140"/>
      <c r="F422" s="140" t="s">
        <v>22</v>
      </c>
      <c r="G422" s="141">
        <v>291.5</v>
      </c>
      <c r="H422" s="269">
        <v>3367408</v>
      </c>
      <c r="I422" s="171"/>
      <c r="J422" s="20"/>
      <c r="K422" s="20">
        <v>0</v>
      </c>
      <c r="L422" s="51" t="s">
        <v>318</v>
      </c>
      <c r="M422" s="52">
        <v>80</v>
      </c>
      <c r="N422" s="33" t="s">
        <v>24</v>
      </c>
      <c r="O422" s="66"/>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22" s="25" t="s">
        <v>318</v>
      </c>
      <c r="S422" s="52">
        <v>80</v>
      </c>
      <c r="T422" s="267"/>
    </row>
    <row r="423" spans="1:20" ht="99.75" hidden="1" x14ac:dyDescent="0.25">
      <c r="A423" s="1"/>
      <c r="B423" s="89"/>
      <c r="C423" s="148">
        <v>92126</v>
      </c>
      <c r="D423" s="157" t="s">
        <v>333</v>
      </c>
      <c r="E423" s="140"/>
      <c r="F423" s="140" t="s">
        <v>22</v>
      </c>
      <c r="G423" s="141">
        <v>327.93</v>
      </c>
      <c r="H423" s="269">
        <v>3788247</v>
      </c>
      <c r="I423" s="171"/>
      <c r="J423" s="15"/>
      <c r="K423" s="20">
        <v>0</v>
      </c>
      <c r="L423" s="51" t="s">
        <v>318</v>
      </c>
      <c r="M423" s="52">
        <v>90</v>
      </c>
      <c r="N423" s="33" t="s">
        <v>24</v>
      </c>
      <c r="O423" s="66"/>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23" s="25" t="s">
        <v>318</v>
      </c>
      <c r="S423" s="52">
        <v>90</v>
      </c>
      <c r="T423" s="267"/>
    </row>
    <row r="424" spans="1:20" hidden="1" x14ac:dyDescent="0.25">
      <c r="A424" s="1"/>
      <c r="B424" s="89">
        <v>3005</v>
      </c>
      <c r="C424" s="166">
        <v>3005</v>
      </c>
      <c r="D424" s="157" t="s">
        <v>334</v>
      </c>
      <c r="E424" s="140"/>
      <c r="F424" s="140" t="s">
        <v>22</v>
      </c>
      <c r="G424" s="141">
        <v>367.92</v>
      </c>
      <c r="H424" s="269">
        <v>4250212</v>
      </c>
      <c r="I424" s="171"/>
      <c r="J424" s="15"/>
      <c r="K424" s="20">
        <v>0</v>
      </c>
      <c r="L424" s="31" t="s">
        <v>318</v>
      </c>
      <c r="M424" s="32">
        <v>100</v>
      </c>
      <c r="N424" s="33" t="s">
        <v>24</v>
      </c>
      <c r="O424" s="33">
        <v>1880</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24" s="16" t="s">
        <v>318</v>
      </c>
      <c r="S424" s="32">
        <v>100</v>
      </c>
      <c r="T424" s="267"/>
    </row>
    <row r="425" spans="1:20" ht="29.25" hidden="1" customHeight="1" x14ac:dyDescent="0.25">
      <c r="A425" s="1"/>
      <c r="B425" s="5"/>
      <c r="C425" s="516" t="s">
        <v>335</v>
      </c>
      <c r="D425" s="517"/>
      <c r="E425" s="517"/>
      <c r="F425" s="517"/>
      <c r="G425" s="517"/>
      <c r="H425" s="518"/>
      <c r="I425" s="171"/>
      <c r="J425" s="101"/>
      <c r="K425" s="20">
        <v>0</v>
      </c>
      <c r="L425" s="31"/>
      <c r="M425" s="32" t="s">
        <v>46</v>
      </c>
      <c r="N425" s="33" t="s">
        <v>46</v>
      </c>
      <c r="O425" s="33"/>
      <c r="P425" s="34"/>
      <c r="Q425" s="108"/>
      <c r="R425" s="4"/>
      <c r="S425" s="38"/>
      <c r="T425" s="267"/>
    </row>
    <row r="426" spans="1:20" hidden="1" x14ac:dyDescent="0.25">
      <c r="A426" s="1"/>
      <c r="B426" s="59" t="s">
        <v>1</v>
      </c>
      <c r="C426" s="196" t="s">
        <v>1</v>
      </c>
      <c r="D426" s="196" t="s">
        <v>2</v>
      </c>
      <c r="E426" s="196" t="s">
        <v>3</v>
      </c>
      <c r="F426" s="196" t="s">
        <v>4</v>
      </c>
      <c r="G426" s="10" t="s">
        <v>5</v>
      </c>
      <c r="H426" s="269"/>
      <c r="I426" s="171"/>
      <c r="J426" s="254"/>
      <c r="K426" s="20">
        <v>0</v>
      </c>
      <c r="L426" s="31"/>
      <c r="M426" s="32" t="s">
        <v>46</v>
      </c>
      <c r="N426" s="33" t="s">
        <v>46</v>
      </c>
      <c r="O426" s="33"/>
      <c r="P426" s="34"/>
      <c r="Q426" s="108"/>
      <c r="R426" s="4"/>
      <c r="S426" s="38"/>
      <c r="T426" s="267"/>
    </row>
    <row r="427" spans="1:20" hidden="1" x14ac:dyDescent="0.25">
      <c r="A427" s="1"/>
      <c r="B427" s="89">
        <v>3006</v>
      </c>
      <c r="C427" s="155">
        <v>3006</v>
      </c>
      <c r="D427" s="157" t="s">
        <v>336</v>
      </c>
      <c r="E427" s="140"/>
      <c r="F427" s="140" t="s">
        <v>22</v>
      </c>
      <c r="G427" s="141">
        <v>675.67</v>
      </c>
      <c r="H427" s="269">
        <v>7805340</v>
      </c>
      <c r="I427" s="171"/>
      <c r="J427" s="20"/>
      <c r="K427" s="20">
        <v>0</v>
      </c>
      <c r="L427" s="31" t="s">
        <v>180</v>
      </c>
      <c r="M427" s="32">
        <v>100</v>
      </c>
      <c r="N427" s="33" t="s">
        <v>24</v>
      </c>
      <c r="O427" s="33">
        <v>944</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27" s="16" t="s">
        <v>180</v>
      </c>
      <c r="S427" s="32">
        <v>100</v>
      </c>
      <c r="T427" s="267"/>
    </row>
    <row r="428" spans="1:20" ht="42.75" hidden="1" x14ac:dyDescent="0.25">
      <c r="A428" s="1"/>
      <c r="B428" s="89"/>
      <c r="C428" s="191">
        <v>90093</v>
      </c>
      <c r="D428" s="157" t="s">
        <v>337</v>
      </c>
      <c r="E428" s="140"/>
      <c r="F428" s="140" t="s">
        <v>22</v>
      </c>
      <c r="G428" s="141">
        <v>0</v>
      </c>
      <c r="H428" s="269">
        <v>0</v>
      </c>
      <c r="I428" s="171"/>
      <c r="J428" s="90"/>
      <c r="K428" s="20">
        <v>0</v>
      </c>
      <c r="L428" s="31" t="s">
        <v>180</v>
      </c>
      <c r="M428" s="52">
        <v>0</v>
      </c>
      <c r="N428" s="33" t="s">
        <v>24</v>
      </c>
      <c r="O428" s="33">
        <v>944</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28" s="16" t="s">
        <v>180</v>
      </c>
      <c r="S428" s="52">
        <v>0</v>
      </c>
      <c r="T428" s="267"/>
    </row>
    <row r="429" spans="1:20" ht="114" hidden="1" x14ac:dyDescent="0.25">
      <c r="A429" s="1"/>
      <c r="B429" s="89"/>
      <c r="C429" s="140">
        <v>91127</v>
      </c>
      <c r="D429" s="157" t="s">
        <v>338</v>
      </c>
      <c r="E429" s="140"/>
      <c r="F429" s="140" t="s">
        <v>22</v>
      </c>
      <c r="G429" s="141">
        <v>270.25</v>
      </c>
      <c r="H429" s="269">
        <v>3121928</v>
      </c>
      <c r="I429" s="171"/>
      <c r="J429" s="20"/>
      <c r="K429" s="20">
        <v>0</v>
      </c>
      <c r="L429" s="31" t="s">
        <v>180</v>
      </c>
      <c r="M429" s="52">
        <v>40</v>
      </c>
      <c r="N429" s="33" t="s">
        <v>24</v>
      </c>
      <c r="O429" s="33">
        <v>944</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29" s="16" t="s">
        <v>180</v>
      </c>
      <c r="S429" s="52">
        <v>40</v>
      </c>
      <c r="T429" s="267"/>
    </row>
    <row r="430" spans="1:20" ht="117" hidden="1" customHeight="1" x14ac:dyDescent="0.25">
      <c r="A430" s="1"/>
      <c r="B430" s="89"/>
      <c r="C430" s="140">
        <v>91128</v>
      </c>
      <c r="D430" s="157" t="s">
        <v>339</v>
      </c>
      <c r="E430" s="140"/>
      <c r="F430" s="140" t="s">
        <v>22</v>
      </c>
      <c r="G430" s="141">
        <v>337.85</v>
      </c>
      <c r="H430" s="269">
        <v>3902843</v>
      </c>
      <c r="I430" s="171"/>
      <c r="J430" s="20"/>
      <c r="K430" s="20">
        <v>0</v>
      </c>
      <c r="L430" s="31" t="s">
        <v>180</v>
      </c>
      <c r="M430" s="52">
        <v>50</v>
      </c>
      <c r="N430" s="33" t="s">
        <v>24</v>
      </c>
      <c r="O430" s="33">
        <v>944</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0" s="16" t="s">
        <v>180</v>
      </c>
      <c r="S430" s="52">
        <v>50</v>
      </c>
      <c r="T430" s="267"/>
    </row>
    <row r="431" spans="1:20" ht="117.75" hidden="1" customHeight="1" x14ac:dyDescent="0.25">
      <c r="A431" s="1"/>
      <c r="B431" s="89"/>
      <c r="C431" s="140">
        <v>91129</v>
      </c>
      <c r="D431" s="197" t="s">
        <v>340</v>
      </c>
      <c r="E431" s="140"/>
      <c r="F431" s="140" t="s">
        <v>22</v>
      </c>
      <c r="G431" s="141">
        <v>405.42</v>
      </c>
      <c r="H431" s="269">
        <v>4683412</v>
      </c>
      <c r="I431" s="171"/>
      <c r="J431" s="20"/>
      <c r="K431" s="20">
        <v>0</v>
      </c>
      <c r="L431" s="31" t="s">
        <v>180</v>
      </c>
      <c r="M431" s="52">
        <v>60</v>
      </c>
      <c r="N431" s="33" t="s">
        <v>24</v>
      </c>
      <c r="O431" s="33">
        <v>944</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31" s="16" t="s">
        <v>180</v>
      </c>
      <c r="S431" s="52">
        <v>60</v>
      </c>
      <c r="T431" s="267"/>
    </row>
    <row r="432" spans="1:20" ht="114" hidden="1" x14ac:dyDescent="0.25">
      <c r="A432" s="1"/>
      <c r="B432" s="89"/>
      <c r="C432" s="148">
        <v>92127</v>
      </c>
      <c r="D432" s="157" t="s">
        <v>341</v>
      </c>
      <c r="E432" s="140"/>
      <c r="F432" s="140" t="s">
        <v>22</v>
      </c>
      <c r="G432" s="141">
        <v>472.98</v>
      </c>
      <c r="H432" s="269">
        <v>5463865</v>
      </c>
      <c r="I432" s="171"/>
      <c r="J432" s="20"/>
      <c r="K432" s="20">
        <v>0</v>
      </c>
      <c r="L432" s="31" t="s">
        <v>180</v>
      </c>
      <c r="M432" s="52">
        <v>70</v>
      </c>
      <c r="N432" s="33" t="s">
        <v>24</v>
      </c>
      <c r="O432" s="33">
        <v>944</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32" s="16" t="s">
        <v>180</v>
      </c>
      <c r="S432" s="52">
        <v>70</v>
      </c>
      <c r="T432" s="267"/>
    </row>
    <row r="433" spans="1:20" ht="114" hidden="1" x14ac:dyDescent="0.25">
      <c r="A433" s="1"/>
      <c r="B433" s="89"/>
      <c r="C433" s="148">
        <v>92128</v>
      </c>
      <c r="D433" s="157" t="s">
        <v>342</v>
      </c>
      <c r="E433" s="140"/>
      <c r="F433" s="140" t="s">
        <v>22</v>
      </c>
      <c r="G433" s="141">
        <v>540.54</v>
      </c>
      <c r="H433" s="269">
        <v>6244318</v>
      </c>
      <c r="I433" s="171"/>
      <c r="J433" s="20"/>
      <c r="K433" s="20">
        <v>0</v>
      </c>
      <c r="L433" s="31" t="s">
        <v>180</v>
      </c>
      <c r="M433" s="52">
        <v>80</v>
      </c>
      <c r="N433" s="33" t="s">
        <v>24</v>
      </c>
      <c r="O433" s="33">
        <v>944</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33" s="16" t="s">
        <v>180</v>
      </c>
      <c r="S433" s="52">
        <v>80</v>
      </c>
      <c r="T433" s="267"/>
    </row>
    <row r="434" spans="1:20" ht="114" hidden="1" x14ac:dyDescent="0.25">
      <c r="A434" s="1"/>
      <c r="B434" s="89"/>
      <c r="C434" s="148">
        <v>92129</v>
      </c>
      <c r="D434" s="157" t="s">
        <v>343</v>
      </c>
      <c r="E434" s="140"/>
      <c r="F434" s="140" t="s">
        <v>22</v>
      </c>
      <c r="G434" s="141">
        <v>608.1</v>
      </c>
      <c r="H434" s="269">
        <v>7024771</v>
      </c>
      <c r="I434" s="171"/>
      <c r="J434" s="20"/>
      <c r="K434" s="20">
        <v>0</v>
      </c>
      <c r="L434" s="31" t="s">
        <v>180</v>
      </c>
      <c r="M434" s="52">
        <v>90</v>
      </c>
      <c r="N434" s="33" t="s">
        <v>24</v>
      </c>
      <c r="O434" s="33">
        <v>944</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34" s="16" t="s">
        <v>180</v>
      </c>
      <c r="S434" s="52">
        <v>90</v>
      </c>
      <c r="T434" s="267"/>
    </row>
    <row r="435" spans="1:20" ht="15" hidden="1" customHeight="1" x14ac:dyDescent="0.25">
      <c r="A435" s="1"/>
      <c r="B435" s="5"/>
      <c r="C435" s="516" t="s">
        <v>344</v>
      </c>
      <c r="D435" s="517"/>
      <c r="E435" s="517"/>
      <c r="F435" s="517"/>
      <c r="G435" s="517"/>
      <c r="H435" s="518"/>
      <c r="I435" s="171"/>
      <c r="J435" s="101"/>
      <c r="K435" s="20">
        <v>0</v>
      </c>
      <c r="L435" s="31"/>
      <c r="M435" s="32" t="s">
        <v>46</v>
      </c>
      <c r="N435" s="33" t="s">
        <v>46</v>
      </c>
      <c r="O435" s="33"/>
      <c r="P435" s="34"/>
      <c r="Q435" s="108"/>
      <c r="R435" s="4"/>
      <c r="S435" s="38"/>
      <c r="T435" s="267"/>
    </row>
    <row r="436" spans="1:20" hidden="1" x14ac:dyDescent="0.25">
      <c r="A436" s="1"/>
      <c r="B436" s="59" t="s">
        <v>1</v>
      </c>
      <c r="C436" s="194" t="s">
        <v>1</v>
      </c>
      <c r="D436" s="194" t="s">
        <v>2</v>
      </c>
      <c r="E436" s="194" t="s">
        <v>3</v>
      </c>
      <c r="F436" s="194" t="s">
        <v>4</v>
      </c>
      <c r="G436" s="156" t="s">
        <v>5</v>
      </c>
      <c r="H436" s="269"/>
      <c r="I436" s="172"/>
      <c r="J436" s="254"/>
      <c r="K436" s="20">
        <v>0</v>
      </c>
      <c r="L436" s="31"/>
      <c r="M436" s="32" t="s">
        <v>46</v>
      </c>
      <c r="N436" s="33" t="s">
        <v>46</v>
      </c>
      <c r="O436" s="33"/>
      <c r="P436" s="34"/>
      <c r="Q436" s="108"/>
      <c r="R436" s="4"/>
      <c r="S436" s="38"/>
      <c r="T436" s="267"/>
    </row>
    <row r="437" spans="1:20" ht="14.25" hidden="1" customHeight="1" x14ac:dyDescent="0.25">
      <c r="A437" s="29"/>
      <c r="B437" s="78">
        <v>3040</v>
      </c>
      <c r="C437" s="519">
        <v>3040</v>
      </c>
      <c r="D437" s="527" t="s">
        <v>345</v>
      </c>
      <c r="E437" s="161">
        <v>1</v>
      </c>
      <c r="F437" s="161" t="s">
        <v>346</v>
      </c>
      <c r="G437" s="162">
        <v>212.27</v>
      </c>
      <c r="H437" s="269">
        <v>2452143</v>
      </c>
      <c r="I437" s="175"/>
      <c r="J437" s="102"/>
      <c r="K437" s="20">
        <v>0</v>
      </c>
      <c r="L437" s="51" t="s">
        <v>318</v>
      </c>
      <c r="M437" s="32">
        <v>100</v>
      </c>
      <c r="N437" s="33" t="s">
        <v>24</v>
      </c>
      <c r="O437" s="66" t="s">
        <v>347</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37" s="25" t="s">
        <v>318</v>
      </c>
      <c r="S437" s="32">
        <v>100</v>
      </c>
      <c r="T437" s="267"/>
    </row>
    <row r="438" spans="1:20" ht="14.25" hidden="1" customHeight="1" x14ac:dyDescent="0.25">
      <c r="A438" s="29">
        <v>3041</v>
      </c>
      <c r="B438" s="78"/>
      <c r="C438" s="523"/>
      <c r="D438" s="528"/>
      <c r="E438" s="140">
        <v>2</v>
      </c>
      <c r="F438" s="140" t="s">
        <v>348</v>
      </c>
      <c r="G438" s="141">
        <v>297.14</v>
      </c>
      <c r="H438" s="269">
        <v>3432561</v>
      </c>
      <c r="I438" s="171">
        <f>+G438-G437</f>
        <v>84.869999999999976</v>
      </c>
      <c r="J438" s="264">
        <v>84.869999999999976</v>
      </c>
      <c r="K438" s="268">
        <v>980418</v>
      </c>
      <c r="L438" s="51" t="s">
        <v>318</v>
      </c>
      <c r="M438" s="32">
        <v>100</v>
      </c>
      <c r="N438" s="33" t="s">
        <v>24</v>
      </c>
      <c r="O438" s="66" t="s">
        <v>347</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38" s="4"/>
      <c r="S438" s="38"/>
      <c r="T438" s="267"/>
    </row>
    <row r="439" spans="1:20" ht="14.25" hidden="1" customHeight="1" x14ac:dyDescent="0.25">
      <c r="A439" s="29">
        <v>3042</v>
      </c>
      <c r="B439" s="78"/>
      <c r="C439" s="523"/>
      <c r="D439" s="528"/>
      <c r="E439" s="140">
        <v>3</v>
      </c>
      <c r="F439" s="140" t="s">
        <v>349</v>
      </c>
      <c r="G439" s="141">
        <v>382.01</v>
      </c>
      <c r="H439" s="269">
        <v>4412980</v>
      </c>
      <c r="I439" s="171">
        <f>+G439-G438</f>
        <v>84.87</v>
      </c>
      <c r="K439" s="20">
        <v>0</v>
      </c>
      <c r="L439" s="51" t="s">
        <v>318</v>
      </c>
      <c r="M439" s="32">
        <v>100</v>
      </c>
      <c r="N439" s="33" t="s">
        <v>24</v>
      </c>
      <c r="O439" s="66" t="s">
        <v>347</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39" s="4"/>
      <c r="S439" s="38"/>
      <c r="T439" s="267"/>
    </row>
    <row r="440" spans="1:20" ht="14.25" hidden="1" customHeight="1" x14ac:dyDescent="0.25">
      <c r="A440" s="29">
        <v>3043</v>
      </c>
      <c r="B440" s="78"/>
      <c r="C440" s="523"/>
      <c r="D440" s="528"/>
      <c r="E440" s="140">
        <v>4</v>
      </c>
      <c r="F440" s="140" t="s">
        <v>350</v>
      </c>
      <c r="G440" s="141">
        <v>466.87</v>
      </c>
      <c r="H440" s="269">
        <v>5393282</v>
      </c>
      <c r="I440" s="171">
        <f t="shared" ref="I440:I451" si="0">+G440-G439</f>
        <v>84.860000000000014</v>
      </c>
      <c r="J440" s="103"/>
      <c r="K440" s="20">
        <v>0</v>
      </c>
      <c r="L440" s="51" t="s">
        <v>318</v>
      </c>
      <c r="M440" s="32">
        <v>100</v>
      </c>
      <c r="N440" s="33" t="s">
        <v>24</v>
      </c>
      <c r="O440" s="66" t="s">
        <v>347</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0" s="4"/>
      <c r="S440" s="38"/>
      <c r="T440" s="267"/>
    </row>
    <row r="441" spans="1:20" ht="14.25" hidden="1" customHeight="1" x14ac:dyDescent="0.25">
      <c r="A441" s="29">
        <v>3044</v>
      </c>
      <c r="B441" s="78"/>
      <c r="C441" s="523"/>
      <c r="D441" s="528"/>
      <c r="E441" s="140">
        <v>5</v>
      </c>
      <c r="F441" s="140" t="s">
        <v>351</v>
      </c>
      <c r="G441" s="141">
        <v>551.74</v>
      </c>
      <c r="H441" s="269">
        <v>6373700</v>
      </c>
      <c r="I441" s="171">
        <f t="shared" si="0"/>
        <v>84.87</v>
      </c>
      <c r="J441" s="102"/>
      <c r="K441" s="20">
        <v>0</v>
      </c>
      <c r="L441" s="51" t="s">
        <v>318</v>
      </c>
      <c r="M441" s="32">
        <v>100</v>
      </c>
      <c r="N441" s="33" t="s">
        <v>24</v>
      </c>
      <c r="O441" s="66" t="s">
        <v>347</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41" s="4"/>
      <c r="S441" s="38"/>
      <c r="T441" s="267"/>
    </row>
    <row r="442" spans="1:20" ht="14.25" hidden="1" customHeight="1" x14ac:dyDescent="0.25">
      <c r="A442" s="29">
        <v>3045</v>
      </c>
      <c r="B442" s="78"/>
      <c r="C442" s="523"/>
      <c r="D442" s="528"/>
      <c r="E442" s="140">
        <v>6</v>
      </c>
      <c r="F442" s="140" t="s">
        <v>352</v>
      </c>
      <c r="G442" s="141">
        <v>636.61</v>
      </c>
      <c r="H442" s="269">
        <v>7354119</v>
      </c>
      <c r="I442" s="171">
        <f t="shared" si="0"/>
        <v>84.87</v>
      </c>
      <c r="J442" s="102"/>
      <c r="K442" s="20">
        <v>0</v>
      </c>
      <c r="L442" s="51" t="s">
        <v>318</v>
      </c>
      <c r="M442" s="32">
        <v>100</v>
      </c>
      <c r="N442" s="33" t="s">
        <v>24</v>
      </c>
      <c r="O442" s="66" t="s">
        <v>347</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42" s="4"/>
      <c r="S442" s="38"/>
      <c r="T442" s="267"/>
    </row>
    <row r="443" spans="1:20" ht="14.25" hidden="1" customHeight="1" x14ac:dyDescent="0.25">
      <c r="A443" s="29">
        <v>3046</v>
      </c>
      <c r="B443" s="78"/>
      <c r="C443" s="523"/>
      <c r="D443" s="528"/>
      <c r="E443" s="140">
        <v>7</v>
      </c>
      <c r="F443" s="140" t="s">
        <v>353</v>
      </c>
      <c r="G443" s="141">
        <v>721.47</v>
      </c>
      <c r="H443" s="269">
        <v>8334421</v>
      </c>
      <c r="I443" s="171">
        <f t="shared" si="0"/>
        <v>84.860000000000014</v>
      </c>
      <c r="J443" s="102"/>
      <c r="K443" s="20">
        <v>0</v>
      </c>
      <c r="L443" s="51" t="s">
        <v>318</v>
      </c>
      <c r="M443" s="32">
        <v>100</v>
      </c>
      <c r="N443" s="33" t="s">
        <v>24</v>
      </c>
      <c r="O443" s="66" t="s">
        <v>347</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43" s="4"/>
      <c r="S443" s="38"/>
      <c r="T443" s="267"/>
    </row>
    <row r="444" spans="1:20" ht="14.25" hidden="1" customHeight="1" x14ac:dyDescent="0.25">
      <c r="A444" s="29">
        <v>3047</v>
      </c>
      <c r="B444" s="78"/>
      <c r="C444" s="523"/>
      <c r="D444" s="528"/>
      <c r="E444" s="140">
        <v>8</v>
      </c>
      <c r="F444" s="140" t="s">
        <v>354</v>
      </c>
      <c r="G444" s="141">
        <v>806.34</v>
      </c>
      <c r="H444" s="269">
        <v>9314840</v>
      </c>
      <c r="I444" s="171">
        <f t="shared" si="0"/>
        <v>84.87</v>
      </c>
      <c r="J444" s="102"/>
      <c r="K444" s="20">
        <v>0</v>
      </c>
      <c r="L444" s="51" t="s">
        <v>318</v>
      </c>
      <c r="M444" s="32">
        <v>100</v>
      </c>
      <c r="N444" s="33" t="s">
        <v>24</v>
      </c>
      <c r="O444" s="66" t="s">
        <v>347</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44" s="4"/>
      <c r="S444" s="38"/>
      <c r="T444" s="267"/>
    </row>
    <row r="445" spans="1:20" ht="14.25" hidden="1" customHeight="1" x14ac:dyDescent="0.25">
      <c r="A445" s="29">
        <v>3048</v>
      </c>
      <c r="B445" s="78"/>
      <c r="C445" s="523"/>
      <c r="D445" s="528"/>
      <c r="E445" s="140">
        <v>9</v>
      </c>
      <c r="F445" s="140" t="s">
        <v>355</v>
      </c>
      <c r="G445" s="141">
        <v>891.21</v>
      </c>
      <c r="H445" s="269">
        <v>10295258</v>
      </c>
      <c r="I445" s="171">
        <f t="shared" si="0"/>
        <v>84.87</v>
      </c>
      <c r="J445" s="102"/>
      <c r="K445" s="20">
        <v>0</v>
      </c>
      <c r="L445" s="51" t="s">
        <v>318</v>
      </c>
      <c r="M445" s="32">
        <v>100</v>
      </c>
      <c r="N445" s="33" t="s">
        <v>24</v>
      </c>
      <c r="O445" s="66" t="s">
        <v>347</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45" s="4"/>
      <c r="S445" s="38"/>
      <c r="T445" s="267"/>
    </row>
    <row r="446" spans="1:20" ht="14.25" hidden="1" customHeight="1" x14ac:dyDescent="0.25">
      <c r="A446" s="29">
        <v>3049</v>
      </c>
      <c r="B446" s="78"/>
      <c r="C446" s="523"/>
      <c r="D446" s="528"/>
      <c r="E446" s="140">
        <v>10</v>
      </c>
      <c r="F446" s="140" t="s">
        <v>356</v>
      </c>
      <c r="G446" s="141">
        <v>976.07</v>
      </c>
      <c r="H446" s="269">
        <v>11275561</v>
      </c>
      <c r="I446" s="171">
        <f t="shared" si="0"/>
        <v>84.860000000000014</v>
      </c>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46" s="4"/>
      <c r="S446" s="38"/>
      <c r="T446" s="267"/>
    </row>
    <row r="447" spans="1:20" ht="14.25" hidden="1" customHeight="1" x14ac:dyDescent="0.25">
      <c r="A447" s="29">
        <v>3050</v>
      </c>
      <c r="B447" s="78"/>
      <c r="C447" s="523"/>
      <c r="D447" s="528"/>
      <c r="E447" s="140">
        <v>11</v>
      </c>
      <c r="F447" s="140" t="s">
        <v>357</v>
      </c>
      <c r="G447" s="141">
        <v>1060.94</v>
      </c>
      <c r="H447" s="269">
        <v>12255979</v>
      </c>
      <c r="I447" s="171">
        <f t="shared" si="0"/>
        <v>84.87</v>
      </c>
      <c r="J447" s="102"/>
      <c r="K447" s="20">
        <v>0</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47" s="4"/>
      <c r="S447" s="38"/>
      <c r="T447" s="267"/>
    </row>
    <row r="448" spans="1:20" ht="14.25" hidden="1" customHeight="1" x14ac:dyDescent="0.25">
      <c r="A448" s="29">
        <v>3051</v>
      </c>
      <c r="B448" s="78"/>
      <c r="C448" s="523"/>
      <c r="D448" s="528"/>
      <c r="E448" s="140">
        <v>12</v>
      </c>
      <c r="F448" s="140" t="s">
        <v>358</v>
      </c>
      <c r="G448" s="141">
        <v>1145.81</v>
      </c>
      <c r="H448" s="269">
        <v>13236397</v>
      </c>
      <c r="I448" s="171">
        <f t="shared" si="0"/>
        <v>84.869999999999891</v>
      </c>
      <c r="J448" s="102"/>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48" s="4"/>
      <c r="S448" s="38"/>
      <c r="T448" s="267"/>
    </row>
    <row r="449" spans="1:20" ht="14.25" hidden="1" customHeight="1" x14ac:dyDescent="0.25">
      <c r="A449" s="29">
        <v>3052</v>
      </c>
      <c r="B449" s="78"/>
      <c r="C449" s="523"/>
      <c r="D449" s="528"/>
      <c r="E449" s="140">
        <v>13</v>
      </c>
      <c r="F449" s="140" t="s">
        <v>359</v>
      </c>
      <c r="G449" s="141">
        <v>1230.6699999999998</v>
      </c>
      <c r="H449" s="269">
        <v>14216700</v>
      </c>
      <c r="I449" s="171">
        <f t="shared" si="0"/>
        <v>84.8599999999999</v>
      </c>
      <c r="J449" s="102"/>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49" s="4"/>
      <c r="S449" s="38"/>
      <c r="T449" s="267"/>
    </row>
    <row r="450" spans="1:20" ht="14.25" hidden="1" customHeight="1" x14ac:dyDescent="0.25">
      <c r="A450" s="29">
        <v>3053</v>
      </c>
      <c r="B450" s="78"/>
      <c r="C450" s="523"/>
      <c r="D450" s="528"/>
      <c r="E450" s="140">
        <v>14</v>
      </c>
      <c r="F450" s="140" t="s">
        <v>360</v>
      </c>
      <c r="G450" s="141">
        <v>1315.54</v>
      </c>
      <c r="H450" s="269">
        <v>15197118</v>
      </c>
      <c r="I450" s="171">
        <f t="shared" si="0"/>
        <v>84.870000000000118</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0" s="4"/>
      <c r="S450" s="38"/>
      <c r="T450" s="267"/>
    </row>
    <row r="451" spans="1:20" ht="14.25" hidden="1" customHeight="1" thickBot="1" x14ac:dyDescent="0.3">
      <c r="A451" s="29">
        <v>3054</v>
      </c>
      <c r="B451" s="78"/>
      <c r="C451" s="520"/>
      <c r="D451" s="529"/>
      <c r="E451" s="163">
        <v>15</v>
      </c>
      <c r="F451" s="163" t="s">
        <v>361</v>
      </c>
      <c r="G451" s="164">
        <v>1400.4099999999999</v>
      </c>
      <c r="H451" s="269">
        <v>16177536</v>
      </c>
      <c r="I451" s="171">
        <f t="shared" si="0"/>
        <v>84.869999999999891</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51" s="4"/>
      <c r="S451" s="38"/>
      <c r="T451" s="267"/>
    </row>
    <row r="452" spans="1:20" ht="12" hidden="1" customHeight="1" x14ac:dyDescent="0.25">
      <c r="A452" s="29"/>
      <c r="B452" s="78"/>
      <c r="C452" s="576">
        <v>90049</v>
      </c>
      <c r="D452" s="527" t="s">
        <v>362</v>
      </c>
      <c r="E452" s="161">
        <v>1</v>
      </c>
      <c r="F452" s="161" t="s">
        <v>346</v>
      </c>
      <c r="G452" s="162">
        <v>0</v>
      </c>
      <c r="H452" s="269">
        <v>0</v>
      </c>
      <c r="I452" s="175"/>
      <c r="J452" s="30"/>
      <c r="K452" s="20">
        <v>0</v>
      </c>
      <c r="L452" s="51" t="s">
        <v>318</v>
      </c>
      <c r="M452" s="52">
        <v>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2" s="25" t="s">
        <v>318</v>
      </c>
      <c r="S452" s="52">
        <v>0</v>
      </c>
      <c r="T452" s="267"/>
    </row>
    <row r="453" spans="1:20" ht="12" hidden="1" customHeight="1" x14ac:dyDescent="0.25">
      <c r="A453" s="29">
        <v>90050</v>
      </c>
      <c r="B453" s="78"/>
      <c r="C453" s="577"/>
      <c r="D453" s="528"/>
      <c r="E453" s="140">
        <v>2</v>
      </c>
      <c r="F453" s="140" t="s">
        <v>348</v>
      </c>
      <c r="G453" s="141">
        <v>0</v>
      </c>
      <c r="H453" s="269">
        <v>0</v>
      </c>
      <c r="I453" s="176"/>
      <c r="J453" s="30"/>
      <c r="K453" s="20">
        <v>0</v>
      </c>
      <c r="L453" s="51" t="s">
        <v>318</v>
      </c>
      <c r="M453" s="52">
        <v>0</v>
      </c>
      <c r="N453" s="33" t="s">
        <v>24</v>
      </c>
      <c r="O453" s="66" t="s">
        <v>347</v>
      </c>
      <c r="P453" s="34"/>
      <c r="Q453" s="108"/>
      <c r="R453" s="4"/>
      <c r="S453" s="38"/>
      <c r="T453" s="267"/>
    </row>
    <row r="454" spans="1:20" ht="12" hidden="1" customHeight="1" x14ac:dyDescent="0.25">
      <c r="A454" s="29">
        <v>90051</v>
      </c>
      <c r="B454" s="78"/>
      <c r="C454" s="577"/>
      <c r="D454" s="528"/>
      <c r="E454" s="140">
        <v>3</v>
      </c>
      <c r="F454" s="140" t="s">
        <v>349</v>
      </c>
      <c r="G454" s="141">
        <v>0</v>
      </c>
      <c r="H454" s="269">
        <v>0</v>
      </c>
      <c r="I454" s="176"/>
      <c r="J454" s="30"/>
      <c r="K454" s="20">
        <v>0</v>
      </c>
      <c r="L454" s="51" t="s">
        <v>318</v>
      </c>
      <c r="M454" s="52">
        <v>0</v>
      </c>
      <c r="N454" s="33" t="s">
        <v>24</v>
      </c>
      <c r="O454" s="66" t="s">
        <v>347</v>
      </c>
      <c r="P454" s="34"/>
      <c r="Q454" s="108"/>
      <c r="R454" s="4"/>
      <c r="S454" s="38"/>
      <c r="T454" s="267"/>
    </row>
    <row r="455" spans="1:20" ht="12" hidden="1" customHeight="1" x14ac:dyDescent="0.25">
      <c r="A455" s="29">
        <v>90052</v>
      </c>
      <c r="B455" s="78"/>
      <c r="C455" s="577"/>
      <c r="D455" s="528"/>
      <c r="E455" s="140">
        <v>4</v>
      </c>
      <c r="F455" s="140" t="s">
        <v>350</v>
      </c>
      <c r="G455" s="141">
        <v>0</v>
      </c>
      <c r="H455" s="269">
        <v>0</v>
      </c>
      <c r="I455" s="176"/>
      <c r="J455" s="30"/>
      <c r="K455" s="20">
        <v>0</v>
      </c>
      <c r="L455" s="51" t="s">
        <v>318</v>
      </c>
      <c r="M455" s="52">
        <v>0</v>
      </c>
      <c r="N455" s="33" t="s">
        <v>24</v>
      </c>
      <c r="O455" s="66" t="s">
        <v>347</v>
      </c>
      <c r="P455" s="34"/>
      <c r="Q455" s="108"/>
      <c r="R455" s="4"/>
      <c r="S455" s="38"/>
      <c r="T455" s="267"/>
    </row>
    <row r="456" spans="1:20" ht="12" hidden="1" customHeight="1" x14ac:dyDescent="0.25">
      <c r="A456" s="29">
        <v>90053</v>
      </c>
      <c r="B456" s="78"/>
      <c r="C456" s="577"/>
      <c r="D456" s="528"/>
      <c r="E456" s="140">
        <v>5</v>
      </c>
      <c r="F456" s="140" t="s">
        <v>351</v>
      </c>
      <c r="G456" s="141">
        <v>0</v>
      </c>
      <c r="H456" s="269">
        <v>0</v>
      </c>
      <c r="I456" s="176"/>
      <c r="J456" s="30"/>
      <c r="K456" s="20">
        <v>0</v>
      </c>
      <c r="L456" s="51" t="s">
        <v>318</v>
      </c>
      <c r="M456" s="52">
        <v>0</v>
      </c>
      <c r="N456" s="33" t="s">
        <v>24</v>
      </c>
      <c r="O456" s="66" t="s">
        <v>347</v>
      </c>
      <c r="P456" s="34"/>
      <c r="Q456" s="108"/>
      <c r="R456" s="4"/>
      <c r="S456" s="38"/>
      <c r="T456" s="267"/>
    </row>
    <row r="457" spans="1:20" ht="12" hidden="1" customHeight="1" x14ac:dyDescent="0.25">
      <c r="A457" s="29">
        <v>90054</v>
      </c>
      <c r="B457" s="78"/>
      <c r="C457" s="577"/>
      <c r="D457" s="528"/>
      <c r="E457" s="140">
        <v>6</v>
      </c>
      <c r="F457" s="140" t="s">
        <v>352</v>
      </c>
      <c r="G457" s="141">
        <v>0</v>
      </c>
      <c r="H457" s="269">
        <v>0</v>
      </c>
      <c r="I457" s="176"/>
      <c r="J457" s="30"/>
      <c r="K457" s="20">
        <v>0</v>
      </c>
      <c r="L457" s="51" t="s">
        <v>318</v>
      </c>
      <c r="M457" s="52">
        <v>0</v>
      </c>
      <c r="N457" s="33" t="s">
        <v>24</v>
      </c>
      <c r="O457" s="66" t="s">
        <v>347</v>
      </c>
      <c r="P457" s="34"/>
      <c r="Q457" s="108"/>
      <c r="R457" s="4"/>
      <c r="S457" s="38"/>
      <c r="T457" s="267"/>
    </row>
    <row r="458" spans="1:20" ht="12" hidden="1" customHeight="1" x14ac:dyDescent="0.25">
      <c r="A458" s="29">
        <v>90055</v>
      </c>
      <c r="B458" s="78"/>
      <c r="C458" s="577"/>
      <c r="D458" s="528"/>
      <c r="E458" s="140">
        <v>7</v>
      </c>
      <c r="F458" s="140" t="s">
        <v>353</v>
      </c>
      <c r="G458" s="141">
        <v>0</v>
      </c>
      <c r="H458" s="269">
        <v>0</v>
      </c>
      <c r="I458" s="176"/>
      <c r="J458" s="30"/>
      <c r="K458" s="20">
        <v>0</v>
      </c>
      <c r="L458" s="51" t="s">
        <v>318</v>
      </c>
      <c r="M458" s="52">
        <v>0</v>
      </c>
      <c r="N458" s="33" t="s">
        <v>24</v>
      </c>
      <c r="O458" s="66" t="s">
        <v>347</v>
      </c>
      <c r="P458" s="34"/>
      <c r="Q458" s="108"/>
      <c r="R458" s="4"/>
      <c r="S458" s="38"/>
      <c r="T458" s="267"/>
    </row>
    <row r="459" spans="1:20" ht="12" hidden="1" customHeight="1" x14ac:dyDescent="0.25">
      <c r="A459" s="29">
        <v>90056</v>
      </c>
      <c r="B459" s="78"/>
      <c r="C459" s="577"/>
      <c r="D459" s="528"/>
      <c r="E459" s="140">
        <v>8</v>
      </c>
      <c r="F459" s="140" t="s">
        <v>354</v>
      </c>
      <c r="G459" s="141">
        <v>0</v>
      </c>
      <c r="H459" s="269">
        <v>0</v>
      </c>
      <c r="I459" s="176"/>
      <c r="J459" s="30"/>
      <c r="K459" s="20">
        <v>0</v>
      </c>
      <c r="L459" s="51" t="s">
        <v>318</v>
      </c>
      <c r="M459" s="52">
        <v>0</v>
      </c>
      <c r="N459" s="33" t="s">
        <v>24</v>
      </c>
      <c r="O459" s="66" t="s">
        <v>347</v>
      </c>
      <c r="P459" s="34"/>
      <c r="Q459" s="108"/>
      <c r="R459" s="4"/>
      <c r="S459" s="38"/>
      <c r="T459" s="267"/>
    </row>
    <row r="460" spans="1:20" ht="12" hidden="1" customHeight="1" x14ac:dyDescent="0.25">
      <c r="A460" s="29">
        <v>90057</v>
      </c>
      <c r="B460" s="78"/>
      <c r="C460" s="577"/>
      <c r="D460" s="528"/>
      <c r="E460" s="140">
        <v>9</v>
      </c>
      <c r="F460" s="140" t="s">
        <v>355</v>
      </c>
      <c r="G460" s="141">
        <v>0</v>
      </c>
      <c r="H460" s="269">
        <v>0</v>
      </c>
      <c r="I460" s="176"/>
      <c r="J460" s="30"/>
      <c r="K460" s="20">
        <v>0</v>
      </c>
      <c r="L460" s="51" t="s">
        <v>318</v>
      </c>
      <c r="M460" s="52">
        <v>0</v>
      </c>
      <c r="N460" s="33" t="s">
        <v>24</v>
      </c>
      <c r="O460" s="66" t="s">
        <v>347</v>
      </c>
      <c r="P460" s="34"/>
      <c r="Q460" s="108"/>
      <c r="R460" s="4"/>
      <c r="S460" s="38"/>
      <c r="T460" s="267"/>
    </row>
    <row r="461" spans="1:20" ht="12" hidden="1" customHeight="1" x14ac:dyDescent="0.25">
      <c r="A461" s="29">
        <v>90058</v>
      </c>
      <c r="B461" s="78"/>
      <c r="C461" s="577"/>
      <c r="D461" s="528"/>
      <c r="E461" s="140">
        <v>10</v>
      </c>
      <c r="F461" s="140" t="s">
        <v>356</v>
      </c>
      <c r="G461" s="141">
        <v>0</v>
      </c>
      <c r="H461" s="269">
        <v>0</v>
      </c>
      <c r="I461" s="176"/>
      <c r="J461" s="30"/>
      <c r="K461" s="20">
        <v>0</v>
      </c>
      <c r="L461" s="51" t="s">
        <v>318</v>
      </c>
      <c r="M461" s="52">
        <v>0</v>
      </c>
      <c r="N461" s="33" t="s">
        <v>24</v>
      </c>
      <c r="O461" s="66" t="s">
        <v>347</v>
      </c>
      <c r="P461" s="34"/>
      <c r="Q461" s="108"/>
      <c r="R461" s="4"/>
      <c r="S461" s="38"/>
      <c r="T461" s="267"/>
    </row>
    <row r="462" spans="1:20" ht="12" hidden="1" customHeight="1" x14ac:dyDescent="0.25">
      <c r="A462" s="29">
        <v>90059</v>
      </c>
      <c r="B462" s="78"/>
      <c r="C462" s="577"/>
      <c r="D462" s="528"/>
      <c r="E462" s="140">
        <v>11</v>
      </c>
      <c r="F462" s="140" t="s">
        <v>357</v>
      </c>
      <c r="G462" s="141">
        <v>0</v>
      </c>
      <c r="H462" s="269">
        <v>0</v>
      </c>
      <c r="I462" s="176"/>
      <c r="J462" s="30"/>
      <c r="K462" s="20">
        <v>0</v>
      </c>
      <c r="L462" s="51" t="s">
        <v>318</v>
      </c>
      <c r="M462" s="52">
        <v>0</v>
      </c>
      <c r="N462" s="33" t="s">
        <v>24</v>
      </c>
      <c r="O462" s="66" t="s">
        <v>347</v>
      </c>
      <c r="P462" s="34"/>
      <c r="Q462" s="108"/>
      <c r="R462" s="4"/>
      <c r="S462" s="38"/>
      <c r="T462" s="267"/>
    </row>
    <row r="463" spans="1:20" ht="12" hidden="1" customHeight="1" x14ac:dyDescent="0.25">
      <c r="A463" s="29">
        <v>90060</v>
      </c>
      <c r="B463" s="78"/>
      <c r="C463" s="577"/>
      <c r="D463" s="528"/>
      <c r="E463" s="140">
        <v>12</v>
      </c>
      <c r="F463" s="140" t="s">
        <v>358</v>
      </c>
      <c r="G463" s="141">
        <v>0</v>
      </c>
      <c r="H463" s="269">
        <v>0</v>
      </c>
      <c r="I463" s="176"/>
      <c r="J463" s="30"/>
      <c r="K463" s="20">
        <v>0</v>
      </c>
      <c r="L463" s="51" t="s">
        <v>318</v>
      </c>
      <c r="M463" s="52">
        <v>0</v>
      </c>
      <c r="N463" s="33" t="s">
        <v>24</v>
      </c>
      <c r="O463" s="66" t="s">
        <v>347</v>
      </c>
      <c r="P463" s="34"/>
      <c r="Q463" s="108"/>
      <c r="R463" s="4"/>
      <c r="S463" s="38"/>
      <c r="T463" s="267"/>
    </row>
    <row r="464" spans="1:20" ht="12" hidden="1" customHeight="1" x14ac:dyDescent="0.25">
      <c r="A464" s="29">
        <v>90061</v>
      </c>
      <c r="B464" s="78"/>
      <c r="C464" s="577"/>
      <c r="D464" s="528"/>
      <c r="E464" s="140">
        <v>13</v>
      </c>
      <c r="F464" s="140" t="s">
        <v>359</v>
      </c>
      <c r="G464" s="141">
        <v>0</v>
      </c>
      <c r="H464" s="269">
        <v>0</v>
      </c>
      <c r="I464" s="176"/>
      <c r="J464" s="30"/>
      <c r="K464" s="20">
        <v>0</v>
      </c>
      <c r="L464" s="51" t="s">
        <v>318</v>
      </c>
      <c r="M464" s="52">
        <v>0</v>
      </c>
      <c r="N464" s="33" t="s">
        <v>24</v>
      </c>
      <c r="O464" s="66" t="s">
        <v>347</v>
      </c>
      <c r="P464" s="34"/>
      <c r="Q464" s="108"/>
      <c r="R464" s="4"/>
      <c r="S464" s="38"/>
      <c r="T464" s="267"/>
    </row>
    <row r="465" spans="1:20" ht="12" hidden="1" customHeight="1" x14ac:dyDescent="0.25">
      <c r="A465" s="29">
        <v>90062</v>
      </c>
      <c r="B465" s="78"/>
      <c r="C465" s="577"/>
      <c r="D465" s="528"/>
      <c r="E465" s="140">
        <v>14</v>
      </c>
      <c r="F465" s="140" t="s">
        <v>360</v>
      </c>
      <c r="G465" s="141">
        <v>0</v>
      </c>
      <c r="H465" s="269">
        <v>0</v>
      </c>
      <c r="I465" s="176"/>
      <c r="J465" s="30"/>
      <c r="K465" s="20">
        <v>0</v>
      </c>
      <c r="L465" s="51" t="s">
        <v>318</v>
      </c>
      <c r="M465" s="52">
        <v>0</v>
      </c>
      <c r="N465" s="33" t="s">
        <v>24</v>
      </c>
      <c r="O465" s="66" t="s">
        <v>347</v>
      </c>
      <c r="P465" s="34"/>
      <c r="Q465" s="108"/>
      <c r="R465" s="4"/>
      <c r="S465" s="38"/>
      <c r="T465" s="267"/>
    </row>
    <row r="466" spans="1:20" ht="12" hidden="1" customHeight="1" thickBot="1" x14ac:dyDescent="0.3">
      <c r="A466" s="29">
        <v>90063</v>
      </c>
      <c r="B466" s="78"/>
      <c r="C466" s="578"/>
      <c r="D466" s="529"/>
      <c r="E466" s="163">
        <v>15</v>
      </c>
      <c r="F466" s="163" t="s">
        <v>361</v>
      </c>
      <c r="G466" s="164">
        <v>0</v>
      </c>
      <c r="H466" s="269">
        <v>0</v>
      </c>
      <c r="I466" s="177"/>
      <c r="J466" s="30"/>
      <c r="K466" s="20">
        <v>0</v>
      </c>
      <c r="L466" s="51" t="s">
        <v>318</v>
      </c>
      <c r="M466" s="52">
        <v>0</v>
      </c>
      <c r="N466" s="33" t="s">
        <v>24</v>
      </c>
      <c r="O466" s="66" t="s">
        <v>347</v>
      </c>
      <c r="P466" s="34"/>
      <c r="Q466" s="108"/>
      <c r="R466" s="4"/>
      <c r="S466" s="38"/>
      <c r="T466" s="267"/>
    </row>
    <row r="467" spans="1:20" ht="12.75" hidden="1" customHeight="1" x14ac:dyDescent="0.25">
      <c r="A467" s="29"/>
      <c r="B467" s="78"/>
      <c r="C467" s="577">
        <v>91130</v>
      </c>
      <c r="D467" s="609" t="s">
        <v>363</v>
      </c>
      <c r="E467" s="206">
        <v>1</v>
      </c>
      <c r="F467" s="151" t="s">
        <v>346</v>
      </c>
      <c r="G467" s="195">
        <v>84.95</v>
      </c>
      <c r="H467" s="269">
        <v>981342</v>
      </c>
      <c r="I467" s="175"/>
      <c r="J467" s="15"/>
      <c r="K467" s="20">
        <v>0</v>
      </c>
      <c r="L467" s="51" t="s">
        <v>318</v>
      </c>
      <c r="M467" s="52">
        <v>40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7" s="25" t="s">
        <v>318</v>
      </c>
      <c r="S467" s="52">
        <v>40</v>
      </c>
      <c r="T467" s="267"/>
    </row>
    <row r="468" spans="1:20" ht="12.75" hidden="1" customHeight="1" x14ac:dyDescent="0.25">
      <c r="A468" s="29">
        <v>91133</v>
      </c>
      <c r="B468" s="78"/>
      <c r="C468" s="577"/>
      <c r="D468" s="609"/>
      <c r="E468" s="207">
        <v>2</v>
      </c>
      <c r="F468" s="140" t="s">
        <v>348</v>
      </c>
      <c r="G468" s="141">
        <v>118.88</v>
      </c>
      <c r="H468" s="269">
        <v>1373302</v>
      </c>
      <c r="I468" s="184">
        <f t="shared" ref="I468:I481" si="1">+G468-G467</f>
        <v>33.929999999999993</v>
      </c>
      <c r="J468" s="264">
        <v>33.929999999999993</v>
      </c>
      <c r="K468" s="268">
        <v>391959</v>
      </c>
      <c r="L468" s="51" t="s">
        <v>318</v>
      </c>
      <c r="M468" s="52">
        <v>40</v>
      </c>
      <c r="N468" s="33" t="s">
        <v>24</v>
      </c>
      <c r="O468" s="66" t="s">
        <v>347</v>
      </c>
      <c r="P468" s="34"/>
      <c r="Q468" s="108"/>
      <c r="R468" s="4"/>
      <c r="S468" s="38"/>
      <c r="T468" s="267"/>
    </row>
    <row r="469" spans="1:20" ht="12.75" hidden="1" customHeight="1" x14ac:dyDescent="0.25">
      <c r="A469" s="29">
        <v>91136</v>
      </c>
      <c r="B469" s="78"/>
      <c r="C469" s="577"/>
      <c r="D469" s="609"/>
      <c r="E469" s="207">
        <v>3</v>
      </c>
      <c r="F469" s="140" t="s">
        <v>349</v>
      </c>
      <c r="G469" s="141">
        <v>152.81</v>
      </c>
      <c r="H469" s="269">
        <v>1765261</v>
      </c>
      <c r="I469" s="184">
        <f t="shared" si="1"/>
        <v>33.930000000000007</v>
      </c>
      <c r="J469" s="15"/>
      <c r="K469" s="20">
        <v>0</v>
      </c>
      <c r="L469" s="51" t="s">
        <v>318</v>
      </c>
      <c r="M469" s="52">
        <v>40</v>
      </c>
      <c r="N469" s="33" t="s">
        <v>24</v>
      </c>
      <c r="O469" s="66" t="s">
        <v>347</v>
      </c>
      <c r="P469" s="34"/>
      <c r="Q469" s="108"/>
      <c r="R469" s="4"/>
      <c r="S469" s="38"/>
      <c r="T469" s="267"/>
    </row>
    <row r="470" spans="1:20" ht="12.75" hidden="1" customHeight="1" x14ac:dyDescent="0.25">
      <c r="A470" s="29">
        <v>91139</v>
      </c>
      <c r="B470" s="78"/>
      <c r="C470" s="577"/>
      <c r="D470" s="609"/>
      <c r="E470" s="207">
        <v>4</v>
      </c>
      <c r="F470" s="140" t="s">
        <v>350</v>
      </c>
      <c r="G470" s="141">
        <v>186.74</v>
      </c>
      <c r="H470" s="269">
        <v>2157220</v>
      </c>
      <c r="I470" s="184">
        <f t="shared" si="1"/>
        <v>33.930000000000007</v>
      </c>
      <c r="J470" s="15"/>
      <c r="K470" s="20">
        <v>0</v>
      </c>
      <c r="L470" s="51" t="s">
        <v>318</v>
      </c>
      <c r="M470" s="52">
        <v>40</v>
      </c>
      <c r="N470" s="33" t="s">
        <v>24</v>
      </c>
      <c r="O470" s="66" t="s">
        <v>347</v>
      </c>
      <c r="P470" s="34"/>
      <c r="Q470" s="108"/>
      <c r="R470" s="4"/>
      <c r="S470" s="38"/>
      <c r="T470" s="267"/>
    </row>
    <row r="471" spans="1:20" ht="12.75" hidden="1" customHeight="1" x14ac:dyDescent="0.25">
      <c r="A471" s="29">
        <v>91142</v>
      </c>
      <c r="B471" s="78"/>
      <c r="C471" s="577"/>
      <c r="D471" s="609"/>
      <c r="E471" s="207">
        <v>5</v>
      </c>
      <c r="F471" s="140" t="s">
        <v>351</v>
      </c>
      <c r="G471" s="141">
        <v>220.67</v>
      </c>
      <c r="H471" s="269">
        <v>2549180</v>
      </c>
      <c r="I471" s="184">
        <f t="shared" si="1"/>
        <v>33.929999999999978</v>
      </c>
      <c r="J471" s="91"/>
      <c r="K471" s="20">
        <v>0</v>
      </c>
      <c r="L471" s="51" t="s">
        <v>318</v>
      </c>
      <c r="M471" s="52">
        <v>40</v>
      </c>
      <c r="N471" s="33" t="s">
        <v>24</v>
      </c>
      <c r="O471" s="66" t="s">
        <v>347</v>
      </c>
      <c r="P471" s="34"/>
      <c r="Q471" s="108"/>
      <c r="R471" s="4"/>
      <c r="S471" s="38"/>
      <c r="T471" s="267"/>
    </row>
    <row r="472" spans="1:20" ht="12.75" hidden="1" customHeight="1" x14ac:dyDescent="0.25">
      <c r="A472" s="29">
        <v>91145</v>
      </c>
      <c r="B472" s="78"/>
      <c r="C472" s="577"/>
      <c r="D472" s="609"/>
      <c r="E472" s="207">
        <v>6</v>
      </c>
      <c r="F472" s="140" t="s">
        <v>352</v>
      </c>
      <c r="G472" s="141">
        <v>254.6</v>
      </c>
      <c r="H472" s="269">
        <v>2941139</v>
      </c>
      <c r="I472" s="184">
        <f t="shared" si="1"/>
        <v>33.930000000000007</v>
      </c>
      <c r="J472" s="91"/>
      <c r="K472" s="20">
        <v>0</v>
      </c>
      <c r="L472" s="51" t="s">
        <v>318</v>
      </c>
      <c r="M472" s="52">
        <v>40</v>
      </c>
      <c r="N472" s="33" t="s">
        <v>24</v>
      </c>
      <c r="O472" s="66" t="s">
        <v>347</v>
      </c>
      <c r="P472" s="34"/>
      <c r="Q472" s="108"/>
      <c r="R472" s="4"/>
      <c r="S472" s="38"/>
      <c r="T472" s="267"/>
    </row>
    <row r="473" spans="1:20" ht="12.75" hidden="1" customHeight="1" x14ac:dyDescent="0.25">
      <c r="A473" s="29">
        <v>91148</v>
      </c>
      <c r="B473" s="78"/>
      <c r="C473" s="577"/>
      <c r="D473" s="609"/>
      <c r="E473" s="207">
        <v>7</v>
      </c>
      <c r="F473" s="140" t="s">
        <v>353</v>
      </c>
      <c r="G473" s="141">
        <v>288.52999999999997</v>
      </c>
      <c r="H473" s="269">
        <v>3333099</v>
      </c>
      <c r="I473" s="184">
        <f t="shared" si="1"/>
        <v>33.929999999999978</v>
      </c>
      <c r="J473" s="91"/>
      <c r="K473" s="20">
        <v>0</v>
      </c>
      <c r="L473" s="51" t="s">
        <v>318</v>
      </c>
      <c r="M473" s="52">
        <v>40</v>
      </c>
      <c r="N473" s="33" t="s">
        <v>24</v>
      </c>
      <c r="O473" s="66" t="s">
        <v>347</v>
      </c>
      <c r="P473" s="34"/>
      <c r="Q473" s="108"/>
      <c r="R473" s="4"/>
      <c r="S473" s="38"/>
      <c r="T473" s="267"/>
    </row>
    <row r="474" spans="1:20" ht="12.75" hidden="1" customHeight="1" x14ac:dyDescent="0.25">
      <c r="A474" s="29">
        <v>91151</v>
      </c>
      <c r="B474" s="78"/>
      <c r="C474" s="577"/>
      <c r="D474" s="609"/>
      <c r="E474" s="207">
        <v>8</v>
      </c>
      <c r="F474" s="140" t="s">
        <v>354</v>
      </c>
      <c r="G474" s="141">
        <v>322.45999999999998</v>
      </c>
      <c r="H474" s="269">
        <v>3725058</v>
      </c>
      <c r="I474" s="184">
        <f t="shared" si="1"/>
        <v>33.930000000000007</v>
      </c>
      <c r="J474" s="91"/>
      <c r="K474" s="20">
        <v>0</v>
      </c>
      <c r="L474" s="51" t="s">
        <v>318</v>
      </c>
      <c r="M474" s="52">
        <v>40</v>
      </c>
      <c r="N474" s="33" t="s">
        <v>24</v>
      </c>
      <c r="O474" s="66" t="s">
        <v>347</v>
      </c>
      <c r="P474" s="34"/>
      <c r="Q474" s="108"/>
      <c r="R474" s="4"/>
      <c r="S474" s="38"/>
      <c r="T474" s="267"/>
    </row>
    <row r="475" spans="1:20" ht="12.75" hidden="1" customHeight="1" x14ac:dyDescent="0.25">
      <c r="A475" s="29">
        <v>91154</v>
      </c>
      <c r="B475" s="78"/>
      <c r="C475" s="577"/>
      <c r="D475" s="609"/>
      <c r="E475" s="207">
        <v>9</v>
      </c>
      <c r="F475" s="140" t="s">
        <v>355</v>
      </c>
      <c r="G475" s="141">
        <v>356.39</v>
      </c>
      <c r="H475" s="269">
        <v>4117017</v>
      </c>
      <c r="I475" s="184">
        <f t="shared" si="1"/>
        <v>33.930000000000007</v>
      </c>
      <c r="J475" s="91"/>
      <c r="K475" s="20">
        <v>0</v>
      </c>
      <c r="L475" s="51" t="s">
        <v>318</v>
      </c>
      <c r="M475" s="52">
        <v>40</v>
      </c>
      <c r="N475" s="33" t="s">
        <v>24</v>
      </c>
      <c r="O475" s="66" t="s">
        <v>347</v>
      </c>
      <c r="P475" s="34"/>
      <c r="Q475" s="108"/>
      <c r="R475" s="4"/>
      <c r="S475" s="38"/>
      <c r="T475" s="267"/>
    </row>
    <row r="476" spans="1:20" ht="12.75" hidden="1" customHeight="1" x14ac:dyDescent="0.25">
      <c r="A476" s="29">
        <v>91157</v>
      </c>
      <c r="B476" s="78"/>
      <c r="C476" s="577"/>
      <c r="D476" s="609"/>
      <c r="E476" s="207">
        <v>10</v>
      </c>
      <c r="F476" s="140" t="s">
        <v>356</v>
      </c>
      <c r="G476" s="141">
        <v>390.32</v>
      </c>
      <c r="H476" s="269">
        <v>4508977</v>
      </c>
      <c r="I476" s="184">
        <f t="shared" si="1"/>
        <v>33.930000000000007</v>
      </c>
      <c r="J476" s="91"/>
      <c r="K476" s="20">
        <v>0</v>
      </c>
      <c r="L476" s="51" t="s">
        <v>318</v>
      </c>
      <c r="M476" s="52">
        <v>40</v>
      </c>
      <c r="N476" s="33" t="s">
        <v>24</v>
      </c>
      <c r="O476" s="66" t="s">
        <v>347</v>
      </c>
      <c r="P476" s="34"/>
      <c r="Q476" s="108"/>
      <c r="R476" s="4"/>
      <c r="S476" s="38"/>
      <c r="T476" s="267"/>
    </row>
    <row r="477" spans="1:20" ht="12.75" hidden="1" customHeight="1" x14ac:dyDescent="0.25">
      <c r="A477" s="29">
        <v>91160</v>
      </c>
      <c r="B477" s="78"/>
      <c r="C477" s="577"/>
      <c r="D477" s="609"/>
      <c r="E477" s="207">
        <v>11</v>
      </c>
      <c r="F477" s="140" t="s">
        <v>357</v>
      </c>
      <c r="G477" s="141">
        <v>424.25</v>
      </c>
      <c r="H477" s="269">
        <v>4900936</v>
      </c>
      <c r="I477" s="184">
        <f t="shared" si="1"/>
        <v>33.930000000000007</v>
      </c>
      <c r="J477" s="91"/>
      <c r="K477" s="20">
        <v>0</v>
      </c>
      <c r="L477" s="51" t="s">
        <v>318</v>
      </c>
      <c r="M477" s="52">
        <v>40</v>
      </c>
      <c r="N477" s="33" t="s">
        <v>24</v>
      </c>
      <c r="O477" s="66" t="s">
        <v>347</v>
      </c>
      <c r="P477" s="34"/>
      <c r="Q477" s="108"/>
      <c r="R477" s="4"/>
      <c r="S477" s="38"/>
      <c r="T477" s="267"/>
    </row>
    <row r="478" spans="1:20" ht="12.75" hidden="1" customHeight="1" x14ac:dyDescent="0.25">
      <c r="A478" s="29">
        <v>91163</v>
      </c>
      <c r="B478" s="78"/>
      <c r="C478" s="577"/>
      <c r="D478" s="609"/>
      <c r="E478" s="207">
        <v>12</v>
      </c>
      <c r="F478" s="140" t="s">
        <v>358</v>
      </c>
      <c r="G478" s="141">
        <v>458.18</v>
      </c>
      <c r="H478" s="269">
        <v>5292895</v>
      </c>
      <c r="I478" s="184">
        <f t="shared" si="1"/>
        <v>33.930000000000007</v>
      </c>
      <c r="J478" s="91"/>
      <c r="K478" s="20">
        <v>0</v>
      </c>
      <c r="L478" s="51" t="s">
        <v>318</v>
      </c>
      <c r="M478" s="52">
        <v>40</v>
      </c>
      <c r="N478" s="33" t="s">
        <v>24</v>
      </c>
      <c r="O478" s="66" t="s">
        <v>347</v>
      </c>
      <c r="P478" s="34"/>
      <c r="Q478" s="108"/>
      <c r="R478" s="4"/>
      <c r="S478" s="38"/>
      <c r="T478" s="267"/>
    </row>
    <row r="479" spans="1:20" ht="12.75" hidden="1" customHeight="1" x14ac:dyDescent="0.25">
      <c r="A479" s="29">
        <v>91166</v>
      </c>
      <c r="B479" s="78"/>
      <c r="C479" s="577"/>
      <c r="D479" s="609"/>
      <c r="E479" s="207">
        <v>13</v>
      </c>
      <c r="F479" s="140" t="s">
        <v>359</v>
      </c>
      <c r="G479" s="141">
        <v>492.11</v>
      </c>
      <c r="H479" s="269">
        <v>5684855</v>
      </c>
      <c r="I479" s="184">
        <f t="shared" si="1"/>
        <v>33.930000000000007</v>
      </c>
      <c r="J479" s="91"/>
      <c r="K479" s="20">
        <v>0</v>
      </c>
      <c r="L479" s="51" t="s">
        <v>318</v>
      </c>
      <c r="M479" s="52">
        <v>40</v>
      </c>
      <c r="N479" s="33" t="s">
        <v>24</v>
      </c>
      <c r="O479" s="66" t="s">
        <v>347</v>
      </c>
      <c r="P479" s="34"/>
      <c r="Q479" s="108"/>
      <c r="R479" s="4"/>
      <c r="S479" s="38"/>
      <c r="T479" s="267"/>
    </row>
    <row r="480" spans="1:20" ht="12.75" hidden="1" customHeight="1" x14ac:dyDescent="0.25">
      <c r="A480" s="29">
        <v>91169</v>
      </c>
      <c r="B480" s="78"/>
      <c r="C480" s="577"/>
      <c r="D480" s="609"/>
      <c r="E480" s="207">
        <v>14</v>
      </c>
      <c r="F480" s="140" t="s">
        <v>360</v>
      </c>
      <c r="G480" s="141">
        <v>526.04</v>
      </c>
      <c r="H480" s="269">
        <v>6076814</v>
      </c>
      <c r="I480" s="184">
        <f t="shared" si="1"/>
        <v>33.92999999999995</v>
      </c>
      <c r="J480" s="91"/>
      <c r="K480" s="20">
        <v>0</v>
      </c>
      <c r="L480" s="51" t="s">
        <v>318</v>
      </c>
      <c r="M480" s="52">
        <v>40</v>
      </c>
      <c r="N480" s="33" t="s">
        <v>24</v>
      </c>
      <c r="O480" s="66" t="s">
        <v>347</v>
      </c>
      <c r="P480" s="34"/>
      <c r="Q480" s="108"/>
      <c r="R480" s="4"/>
      <c r="S480" s="38"/>
      <c r="T480" s="267"/>
    </row>
    <row r="481" spans="1:20" ht="18" hidden="1" customHeight="1" thickBot="1" x14ac:dyDescent="0.3">
      <c r="A481" s="29">
        <v>91172</v>
      </c>
      <c r="B481" s="78"/>
      <c r="C481" s="577"/>
      <c r="D481" s="609"/>
      <c r="E481" s="208">
        <v>15</v>
      </c>
      <c r="F481" s="150" t="s">
        <v>361</v>
      </c>
      <c r="G481" s="158">
        <v>559.97</v>
      </c>
      <c r="H481" s="269">
        <v>6468773</v>
      </c>
      <c r="I481" s="185">
        <f t="shared" si="1"/>
        <v>33.930000000000064</v>
      </c>
      <c r="J481" s="91"/>
      <c r="K481" s="20">
        <v>0</v>
      </c>
      <c r="L481" s="51" t="s">
        <v>318</v>
      </c>
      <c r="M481" s="52">
        <v>40</v>
      </c>
      <c r="N481" s="33" t="s">
        <v>24</v>
      </c>
      <c r="O481" s="66" t="s">
        <v>347</v>
      </c>
      <c r="P481" s="34"/>
      <c r="Q481" s="108"/>
      <c r="R481" s="4"/>
      <c r="S481" s="38"/>
      <c r="T481" s="267"/>
    </row>
    <row r="482" spans="1:20" ht="14.25" hidden="1" customHeight="1" x14ac:dyDescent="0.25">
      <c r="A482" s="29"/>
      <c r="B482" s="78"/>
      <c r="C482" s="576">
        <v>91131</v>
      </c>
      <c r="D482" s="610" t="s">
        <v>364</v>
      </c>
      <c r="E482" s="161">
        <v>1</v>
      </c>
      <c r="F482" s="161" t="s">
        <v>346</v>
      </c>
      <c r="G482" s="162">
        <v>106.16</v>
      </c>
      <c r="H482" s="269">
        <v>1226360</v>
      </c>
      <c r="I482" s="175"/>
      <c r="J482" s="15"/>
      <c r="K482" s="20">
        <v>0</v>
      </c>
      <c r="L482" s="51" t="s">
        <v>318</v>
      </c>
      <c r="M482" s="52">
        <v>50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82" s="25" t="s">
        <v>318</v>
      </c>
      <c r="S482" s="52">
        <v>50</v>
      </c>
      <c r="T482" s="267"/>
    </row>
    <row r="483" spans="1:20" ht="14.25" hidden="1" customHeight="1" x14ac:dyDescent="0.25">
      <c r="A483" s="29">
        <v>91134</v>
      </c>
      <c r="B483" s="78"/>
      <c r="C483" s="577"/>
      <c r="D483" s="611"/>
      <c r="E483" s="140">
        <v>2</v>
      </c>
      <c r="F483" s="140" t="s">
        <v>348</v>
      </c>
      <c r="G483" s="141">
        <v>148.57</v>
      </c>
      <c r="H483" s="269">
        <v>1716281</v>
      </c>
      <c r="I483" s="184">
        <f t="shared" ref="I483:I496" si="2">+G483-G482</f>
        <v>42.41</v>
      </c>
      <c r="J483" s="264">
        <v>42.41</v>
      </c>
      <c r="K483" s="268">
        <v>489920</v>
      </c>
      <c r="L483" s="51" t="s">
        <v>318</v>
      </c>
      <c r="M483" s="52">
        <v>50</v>
      </c>
      <c r="N483" s="33" t="s">
        <v>24</v>
      </c>
      <c r="O483" s="66" t="s">
        <v>347</v>
      </c>
      <c r="P483" s="34"/>
      <c r="Q483" s="108"/>
      <c r="R483" s="4"/>
      <c r="S483" s="38"/>
      <c r="T483" s="267"/>
    </row>
    <row r="484" spans="1:20" ht="14.25" hidden="1" customHeight="1" x14ac:dyDescent="0.25">
      <c r="A484" s="29">
        <v>91137</v>
      </c>
      <c r="B484" s="78"/>
      <c r="C484" s="577"/>
      <c r="D484" s="611"/>
      <c r="E484" s="140">
        <v>3</v>
      </c>
      <c r="F484" s="140" t="s">
        <v>349</v>
      </c>
      <c r="G484" s="141">
        <v>190.98</v>
      </c>
      <c r="H484" s="269">
        <v>2206201</v>
      </c>
      <c r="I484" s="184">
        <f t="shared" si="2"/>
        <v>42.41</v>
      </c>
      <c r="J484" s="137"/>
      <c r="K484" s="20">
        <v>0</v>
      </c>
      <c r="L484" s="51" t="s">
        <v>318</v>
      </c>
      <c r="M484" s="52">
        <v>50</v>
      </c>
      <c r="N484" s="33" t="s">
        <v>24</v>
      </c>
      <c r="O484" s="66" t="s">
        <v>347</v>
      </c>
      <c r="P484" s="34"/>
      <c r="Q484" s="108"/>
      <c r="R484" s="4"/>
      <c r="S484" s="38"/>
      <c r="T484" s="267"/>
    </row>
    <row r="485" spans="1:20" ht="14.25" hidden="1" customHeight="1" x14ac:dyDescent="0.25">
      <c r="A485" s="29">
        <v>91140</v>
      </c>
      <c r="B485" s="78"/>
      <c r="C485" s="577"/>
      <c r="D485" s="611"/>
      <c r="E485" s="140">
        <v>4</v>
      </c>
      <c r="F485" s="140" t="s">
        <v>350</v>
      </c>
      <c r="G485" s="141">
        <v>233.39</v>
      </c>
      <c r="H485" s="269">
        <v>2696121</v>
      </c>
      <c r="I485" s="184">
        <f t="shared" si="2"/>
        <v>42.41</v>
      </c>
      <c r="J485" s="137"/>
      <c r="K485" s="20">
        <v>0</v>
      </c>
      <c r="L485" s="51" t="s">
        <v>318</v>
      </c>
      <c r="M485" s="52">
        <v>50</v>
      </c>
      <c r="N485" s="33" t="s">
        <v>24</v>
      </c>
      <c r="O485" s="66" t="s">
        <v>347</v>
      </c>
      <c r="P485" s="34"/>
      <c r="Q485" s="108"/>
      <c r="R485" s="4"/>
      <c r="S485" s="38"/>
      <c r="T485" s="267"/>
    </row>
    <row r="486" spans="1:20" ht="14.25" hidden="1" customHeight="1" x14ac:dyDescent="0.25">
      <c r="A486" s="29">
        <v>91143</v>
      </c>
      <c r="B486" s="78"/>
      <c r="C486" s="577"/>
      <c r="D486" s="611"/>
      <c r="E486" s="140">
        <v>5</v>
      </c>
      <c r="F486" s="140" t="s">
        <v>351</v>
      </c>
      <c r="G486" s="141">
        <v>275.79999999999995</v>
      </c>
      <c r="H486" s="269">
        <v>3186042</v>
      </c>
      <c r="I486" s="184">
        <f t="shared" si="2"/>
        <v>42.409999999999968</v>
      </c>
      <c r="J486" s="137"/>
      <c r="K486" s="20">
        <v>0</v>
      </c>
      <c r="L486" s="51" t="s">
        <v>318</v>
      </c>
      <c r="M486" s="52">
        <v>50</v>
      </c>
      <c r="N486" s="33" t="s">
        <v>24</v>
      </c>
      <c r="O486" s="66" t="s">
        <v>347</v>
      </c>
      <c r="P486" s="34"/>
      <c r="Q486" s="108"/>
      <c r="R486" s="4"/>
      <c r="S486" s="38"/>
      <c r="T486" s="267"/>
    </row>
    <row r="487" spans="1:20" ht="14.25" hidden="1" customHeight="1" x14ac:dyDescent="0.25">
      <c r="A487" s="29">
        <v>91146</v>
      </c>
      <c r="B487" s="78"/>
      <c r="C487" s="577"/>
      <c r="D487" s="611"/>
      <c r="E487" s="140">
        <v>6</v>
      </c>
      <c r="F487" s="140" t="s">
        <v>352</v>
      </c>
      <c r="G487" s="141">
        <v>318.22000000000003</v>
      </c>
      <c r="H487" s="269">
        <v>3676077</v>
      </c>
      <c r="I487" s="184">
        <f t="shared" si="2"/>
        <v>42.420000000000073</v>
      </c>
      <c r="J487" s="137"/>
      <c r="K487" s="20">
        <v>0</v>
      </c>
      <c r="L487" s="51" t="s">
        <v>318</v>
      </c>
      <c r="M487" s="52">
        <v>50</v>
      </c>
      <c r="N487" s="33" t="s">
        <v>24</v>
      </c>
      <c r="O487" s="66" t="s">
        <v>347</v>
      </c>
      <c r="P487" s="34"/>
      <c r="Q487" s="108"/>
      <c r="R487" s="4"/>
      <c r="S487" s="38"/>
      <c r="T487" s="267"/>
    </row>
    <row r="488" spans="1:20" ht="14.25" hidden="1" customHeight="1" x14ac:dyDescent="0.25">
      <c r="A488" s="29">
        <v>91149</v>
      </c>
      <c r="B488" s="78"/>
      <c r="C488" s="577"/>
      <c r="D488" s="611"/>
      <c r="E488" s="140">
        <v>7</v>
      </c>
      <c r="F488" s="140" t="s">
        <v>353</v>
      </c>
      <c r="G488" s="141">
        <v>360.63</v>
      </c>
      <c r="H488" s="269">
        <v>4165998</v>
      </c>
      <c r="I488" s="184">
        <f t="shared" si="2"/>
        <v>42.409999999999968</v>
      </c>
      <c r="J488" s="137"/>
      <c r="K488" s="20">
        <v>0</v>
      </c>
      <c r="L488" s="51" t="s">
        <v>318</v>
      </c>
      <c r="M488" s="52">
        <v>50</v>
      </c>
      <c r="N488" s="33" t="s">
        <v>24</v>
      </c>
      <c r="O488" s="66" t="s">
        <v>347</v>
      </c>
      <c r="P488" s="34"/>
      <c r="Q488" s="108"/>
      <c r="R488" s="4"/>
      <c r="S488" s="38"/>
      <c r="T488" s="267"/>
    </row>
    <row r="489" spans="1:20" ht="14.25" hidden="1" customHeight="1" x14ac:dyDescent="0.25">
      <c r="A489" s="29">
        <v>91152</v>
      </c>
      <c r="B489" s="78"/>
      <c r="C489" s="577"/>
      <c r="D489" s="611"/>
      <c r="E489" s="140">
        <v>8</v>
      </c>
      <c r="F489" s="140" t="s">
        <v>354</v>
      </c>
      <c r="G489" s="141">
        <v>403.03999999999996</v>
      </c>
      <c r="H489" s="269">
        <v>4655918</v>
      </c>
      <c r="I489" s="184">
        <f t="shared" si="2"/>
        <v>42.409999999999968</v>
      </c>
      <c r="J489" s="137"/>
      <c r="K489" s="20">
        <v>0</v>
      </c>
      <c r="L489" s="51" t="s">
        <v>318</v>
      </c>
      <c r="M489" s="52">
        <v>50</v>
      </c>
      <c r="N489" s="33" t="s">
        <v>24</v>
      </c>
      <c r="O489" s="66" t="s">
        <v>347</v>
      </c>
      <c r="P489" s="34"/>
      <c r="Q489" s="108"/>
      <c r="R489" s="4"/>
      <c r="S489" s="38"/>
      <c r="T489" s="267"/>
    </row>
    <row r="490" spans="1:20" ht="14.25" hidden="1" customHeight="1" x14ac:dyDescent="0.25">
      <c r="A490" s="29">
        <v>91155</v>
      </c>
      <c r="B490" s="78"/>
      <c r="C490" s="577"/>
      <c r="D490" s="611"/>
      <c r="E490" s="140">
        <v>9</v>
      </c>
      <c r="F490" s="140" t="s">
        <v>355</v>
      </c>
      <c r="G490" s="141">
        <v>445.45000000000005</v>
      </c>
      <c r="H490" s="269">
        <v>5145838</v>
      </c>
      <c r="I490" s="184">
        <f t="shared" si="2"/>
        <v>42.410000000000082</v>
      </c>
      <c r="J490" s="137"/>
      <c r="K490" s="20">
        <v>0</v>
      </c>
      <c r="L490" s="51" t="s">
        <v>318</v>
      </c>
      <c r="M490" s="52">
        <v>50</v>
      </c>
      <c r="N490" s="33" t="s">
        <v>24</v>
      </c>
      <c r="O490" s="66" t="s">
        <v>347</v>
      </c>
      <c r="P490" s="34"/>
      <c r="Q490" s="108"/>
      <c r="R490" s="4"/>
      <c r="S490" s="38"/>
      <c r="T490" s="267"/>
    </row>
    <row r="491" spans="1:20" ht="14.25" hidden="1" customHeight="1" x14ac:dyDescent="0.25">
      <c r="A491" s="29">
        <v>91158</v>
      </c>
      <c r="B491" s="78"/>
      <c r="C491" s="577"/>
      <c r="D491" s="611"/>
      <c r="E491" s="140">
        <v>10</v>
      </c>
      <c r="F491" s="140" t="s">
        <v>356</v>
      </c>
      <c r="G491" s="141">
        <v>487.86</v>
      </c>
      <c r="H491" s="269">
        <v>5635759</v>
      </c>
      <c r="I491" s="184">
        <f t="shared" si="2"/>
        <v>42.409999999999968</v>
      </c>
      <c r="J491" s="137"/>
      <c r="K491" s="20">
        <v>0</v>
      </c>
      <c r="L491" s="51" t="s">
        <v>318</v>
      </c>
      <c r="M491" s="52">
        <v>50</v>
      </c>
      <c r="N491" s="33" t="s">
        <v>24</v>
      </c>
      <c r="O491" s="66" t="s">
        <v>347</v>
      </c>
      <c r="P491" s="34"/>
      <c r="Q491" s="108"/>
      <c r="R491" s="4"/>
      <c r="S491" s="38"/>
      <c r="T491" s="267"/>
    </row>
    <row r="492" spans="1:20" ht="14.25" hidden="1" customHeight="1" x14ac:dyDescent="0.25">
      <c r="A492" s="29">
        <v>91161</v>
      </c>
      <c r="B492" s="78"/>
      <c r="C492" s="577"/>
      <c r="D492" s="611"/>
      <c r="E492" s="140">
        <v>11</v>
      </c>
      <c r="F492" s="140" t="s">
        <v>357</v>
      </c>
      <c r="G492" s="141">
        <v>530.28</v>
      </c>
      <c r="H492" s="269">
        <v>6125795</v>
      </c>
      <c r="I492" s="184">
        <f t="shared" si="2"/>
        <v>42.419999999999959</v>
      </c>
      <c r="J492" s="137"/>
      <c r="K492" s="20">
        <v>0</v>
      </c>
      <c r="L492" s="51" t="s">
        <v>318</v>
      </c>
      <c r="M492" s="52">
        <v>50</v>
      </c>
      <c r="N492" s="33" t="s">
        <v>24</v>
      </c>
      <c r="O492" s="66" t="s">
        <v>347</v>
      </c>
      <c r="P492" s="34"/>
      <c r="Q492" s="108"/>
      <c r="R492" s="4"/>
      <c r="S492" s="38"/>
      <c r="T492" s="267"/>
    </row>
    <row r="493" spans="1:20" ht="14.25" hidden="1" customHeight="1" x14ac:dyDescent="0.25">
      <c r="A493" s="29">
        <v>91164</v>
      </c>
      <c r="B493" s="78"/>
      <c r="C493" s="577"/>
      <c r="D493" s="611"/>
      <c r="E493" s="140">
        <v>12</v>
      </c>
      <c r="F493" s="140" t="s">
        <v>358</v>
      </c>
      <c r="G493" s="141">
        <v>572.68999999999994</v>
      </c>
      <c r="H493" s="269">
        <v>6615715</v>
      </c>
      <c r="I493" s="184">
        <f t="shared" si="2"/>
        <v>42.409999999999968</v>
      </c>
      <c r="J493" s="137"/>
      <c r="K493" s="20">
        <v>0</v>
      </c>
      <c r="L493" s="51" t="s">
        <v>318</v>
      </c>
      <c r="M493" s="52">
        <v>50</v>
      </c>
      <c r="N493" s="33" t="s">
        <v>24</v>
      </c>
      <c r="O493" s="66" t="s">
        <v>347</v>
      </c>
      <c r="P493" s="34"/>
      <c r="Q493" s="108"/>
      <c r="R493" s="4"/>
      <c r="S493" s="38"/>
      <c r="T493" s="267"/>
    </row>
    <row r="494" spans="1:20" ht="14.25" hidden="1" customHeight="1" x14ac:dyDescent="0.25">
      <c r="A494" s="29">
        <v>91167</v>
      </c>
      <c r="B494" s="78"/>
      <c r="C494" s="577"/>
      <c r="D494" s="611"/>
      <c r="E494" s="140">
        <v>13</v>
      </c>
      <c r="F494" s="140" t="s">
        <v>359</v>
      </c>
      <c r="G494" s="141">
        <v>615.1</v>
      </c>
      <c r="H494" s="269">
        <v>7105635</v>
      </c>
      <c r="I494" s="184">
        <f t="shared" si="2"/>
        <v>42.410000000000082</v>
      </c>
      <c r="J494" s="137"/>
      <c r="K494" s="20">
        <v>0</v>
      </c>
      <c r="L494" s="51" t="s">
        <v>318</v>
      </c>
      <c r="M494" s="52">
        <v>50</v>
      </c>
      <c r="N494" s="33" t="s">
        <v>24</v>
      </c>
      <c r="O494" s="66" t="s">
        <v>347</v>
      </c>
      <c r="P494" s="34"/>
      <c r="Q494" s="108"/>
      <c r="R494" s="4"/>
      <c r="S494" s="38"/>
      <c r="T494" s="267"/>
    </row>
    <row r="495" spans="1:20" ht="14.25" hidden="1" customHeight="1" x14ac:dyDescent="0.25">
      <c r="A495" s="29">
        <v>91170</v>
      </c>
      <c r="B495" s="78"/>
      <c r="C495" s="577"/>
      <c r="D495" s="611"/>
      <c r="E495" s="140">
        <v>14</v>
      </c>
      <c r="F495" s="140" t="s">
        <v>365</v>
      </c>
      <c r="G495" s="141">
        <v>657.51</v>
      </c>
      <c r="H495" s="269">
        <v>7595556</v>
      </c>
      <c r="I495" s="184">
        <f t="shared" si="2"/>
        <v>42.409999999999968</v>
      </c>
      <c r="J495" s="137"/>
      <c r="K495" s="20">
        <v>0</v>
      </c>
      <c r="L495" s="51" t="s">
        <v>318</v>
      </c>
      <c r="M495" s="52">
        <v>50</v>
      </c>
      <c r="N495" s="33" t="s">
        <v>24</v>
      </c>
      <c r="O495" s="66" t="s">
        <v>347</v>
      </c>
      <c r="P495" s="34"/>
      <c r="Q495" s="108"/>
      <c r="R495" s="4"/>
      <c r="S495" s="38"/>
      <c r="T495" s="267"/>
    </row>
    <row r="496" spans="1:20" ht="14.25" hidden="1" customHeight="1" thickBot="1" x14ac:dyDescent="0.3">
      <c r="A496" s="29">
        <v>91173</v>
      </c>
      <c r="B496" s="78"/>
      <c r="C496" s="578"/>
      <c r="D496" s="612"/>
      <c r="E496" s="163">
        <v>15</v>
      </c>
      <c r="F496" s="163" t="s">
        <v>361</v>
      </c>
      <c r="G496" s="164">
        <v>699.92</v>
      </c>
      <c r="H496" s="269">
        <v>8085476</v>
      </c>
      <c r="I496" s="185">
        <f t="shared" si="2"/>
        <v>42.409999999999968</v>
      </c>
      <c r="J496" s="137"/>
      <c r="K496" s="20">
        <v>0</v>
      </c>
      <c r="L496" s="51" t="s">
        <v>318</v>
      </c>
      <c r="M496" s="52">
        <v>50</v>
      </c>
      <c r="N496" s="33" t="s">
        <v>24</v>
      </c>
      <c r="O496" s="66" t="s">
        <v>347</v>
      </c>
      <c r="P496" s="34"/>
      <c r="Q496" s="108"/>
      <c r="R496" s="4"/>
      <c r="S496" s="38"/>
      <c r="T496" s="267"/>
    </row>
    <row r="497" spans="1:20" ht="14.25" hidden="1" customHeight="1" x14ac:dyDescent="0.25">
      <c r="A497" s="29"/>
      <c r="B497" s="78"/>
      <c r="C497" s="576">
        <v>91132</v>
      </c>
      <c r="D497" s="527" t="s">
        <v>366</v>
      </c>
      <c r="E497" s="161">
        <v>1</v>
      </c>
      <c r="F497" s="161" t="s">
        <v>346</v>
      </c>
      <c r="G497" s="162">
        <v>127.41</v>
      </c>
      <c r="H497" s="269">
        <v>1471840</v>
      </c>
      <c r="I497" s="175"/>
      <c r="J497" s="15"/>
      <c r="K497" s="20">
        <v>0</v>
      </c>
      <c r="L497" s="51" t="s">
        <v>318</v>
      </c>
      <c r="M497" s="52">
        <v>60</v>
      </c>
      <c r="N497" s="33" t="s">
        <v>24</v>
      </c>
      <c r="O497" s="66" t="s">
        <v>347</v>
      </c>
      <c r="P497" s="34"/>
      <c r="Q4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97" s="25" t="s">
        <v>318</v>
      </c>
      <c r="S497" s="52">
        <v>60</v>
      </c>
      <c r="T497" s="267"/>
    </row>
    <row r="498" spans="1:20" ht="14.25" hidden="1" customHeight="1" x14ac:dyDescent="0.25">
      <c r="A498" s="29">
        <v>91135</v>
      </c>
      <c r="B498" s="78"/>
      <c r="C498" s="577"/>
      <c r="D498" s="528"/>
      <c r="E498" s="140">
        <v>2</v>
      </c>
      <c r="F498" s="140" t="s">
        <v>348</v>
      </c>
      <c r="G498" s="141">
        <v>178.3</v>
      </c>
      <c r="H498" s="269">
        <v>2059722</v>
      </c>
      <c r="I498" s="184">
        <f>+G498-G497</f>
        <v>50.890000000000015</v>
      </c>
      <c r="J498" s="264">
        <v>50.890000000000015</v>
      </c>
      <c r="K498" s="268">
        <v>587881</v>
      </c>
      <c r="L498" s="51" t="s">
        <v>318</v>
      </c>
      <c r="M498" s="52">
        <v>60</v>
      </c>
      <c r="N498" s="33" t="s">
        <v>24</v>
      </c>
      <c r="O498" s="66" t="s">
        <v>347</v>
      </c>
      <c r="P498" s="34"/>
      <c r="Q498" s="108"/>
      <c r="R498" s="4"/>
      <c r="S498" s="38"/>
      <c r="T498" s="267"/>
    </row>
    <row r="499" spans="1:20" ht="14.25" hidden="1" customHeight="1" x14ac:dyDescent="0.25">
      <c r="A499" s="29">
        <v>91138</v>
      </c>
      <c r="B499" s="78"/>
      <c r="C499" s="577"/>
      <c r="D499" s="528"/>
      <c r="E499" s="140">
        <v>3</v>
      </c>
      <c r="F499" s="140" t="s">
        <v>349</v>
      </c>
      <c r="G499" s="141">
        <v>229.19000000000003</v>
      </c>
      <c r="H499" s="269">
        <v>2647603</v>
      </c>
      <c r="I499" s="184">
        <f t="shared" ref="I499:I511" si="3">+G499-G498</f>
        <v>50.890000000000015</v>
      </c>
      <c r="J499" s="137"/>
      <c r="K499" s="20">
        <v>0</v>
      </c>
      <c r="L499" s="51" t="s">
        <v>318</v>
      </c>
      <c r="M499" s="52">
        <v>60</v>
      </c>
      <c r="N499" s="33" t="s">
        <v>24</v>
      </c>
      <c r="O499" s="66" t="s">
        <v>347</v>
      </c>
      <c r="P499" s="34"/>
      <c r="Q499" s="108"/>
      <c r="R499" s="4"/>
      <c r="S499" s="38"/>
      <c r="T499" s="267"/>
    </row>
    <row r="500" spans="1:20" ht="14.25" hidden="1" customHeight="1" x14ac:dyDescent="0.25">
      <c r="A500" s="29">
        <v>91141</v>
      </c>
      <c r="B500" s="78"/>
      <c r="C500" s="577"/>
      <c r="D500" s="528"/>
      <c r="E500" s="140">
        <v>4</v>
      </c>
      <c r="F500" s="140" t="s">
        <v>350</v>
      </c>
      <c r="G500" s="141">
        <v>280.08000000000004</v>
      </c>
      <c r="H500" s="269">
        <v>3235484</v>
      </c>
      <c r="I500" s="184">
        <f t="shared" si="3"/>
        <v>50.890000000000015</v>
      </c>
      <c r="J500" s="137"/>
      <c r="K500" s="20">
        <v>0</v>
      </c>
      <c r="L500" s="51" t="s">
        <v>318</v>
      </c>
      <c r="M500" s="52">
        <v>60</v>
      </c>
      <c r="N500" s="33" t="s">
        <v>24</v>
      </c>
      <c r="O500" s="66" t="s">
        <v>347</v>
      </c>
      <c r="P500" s="34"/>
      <c r="Q500" s="108"/>
      <c r="R500" s="4"/>
      <c r="S500" s="38"/>
      <c r="T500" s="267"/>
    </row>
    <row r="501" spans="1:20" ht="14.25" hidden="1" customHeight="1" x14ac:dyDescent="0.25">
      <c r="A501" s="29">
        <v>91144</v>
      </c>
      <c r="B501" s="78"/>
      <c r="C501" s="577"/>
      <c r="D501" s="528"/>
      <c r="E501" s="140">
        <v>5</v>
      </c>
      <c r="F501" s="140" t="s">
        <v>351</v>
      </c>
      <c r="G501" s="141">
        <v>330.98</v>
      </c>
      <c r="H501" s="269">
        <v>3823481</v>
      </c>
      <c r="I501" s="184">
        <f t="shared" si="3"/>
        <v>50.899999999999977</v>
      </c>
      <c r="J501" s="137"/>
      <c r="K501" s="20">
        <v>0</v>
      </c>
      <c r="L501" s="51" t="s">
        <v>318</v>
      </c>
      <c r="M501" s="52">
        <v>60</v>
      </c>
      <c r="N501" s="33" t="s">
        <v>24</v>
      </c>
      <c r="O501" s="66" t="s">
        <v>347</v>
      </c>
      <c r="P501" s="34"/>
      <c r="Q501" s="108"/>
      <c r="R501" s="4"/>
      <c r="S501" s="38"/>
      <c r="T501" s="267"/>
    </row>
    <row r="502" spans="1:20" ht="14.25" hidden="1" customHeight="1" x14ac:dyDescent="0.25">
      <c r="A502" s="29">
        <v>91147</v>
      </c>
      <c r="B502" s="78"/>
      <c r="C502" s="577"/>
      <c r="D502" s="528"/>
      <c r="E502" s="140">
        <v>6</v>
      </c>
      <c r="F502" s="140" t="s">
        <v>352</v>
      </c>
      <c r="G502" s="141">
        <v>381.87</v>
      </c>
      <c r="H502" s="269">
        <v>4411362</v>
      </c>
      <c r="I502" s="184">
        <f t="shared" si="3"/>
        <v>50.889999999999986</v>
      </c>
      <c r="J502" s="137"/>
      <c r="K502" s="20">
        <v>0</v>
      </c>
      <c r="L502" s="51" t="s">
        <v>318</v>
      </c>
      <c r="M502" s="52">
        <v>60</v>
      </c>
      <c r="N502" s="33" t="s">
        <v>24</v>
      </c>
      <c r="O502" s="66" t="s">
        <v>347</v>
      </c>
      <c r="P502" s="34"/>
      <c r="Q502" s="108"/>
      <c r="R502" s="4"/>
      <c r="S502" s="38"/>
      <c r="T502" s="267"/>
    </row>
    <row r="503" spans="1:20" ht="14.25" hidden="1" customHeight="1" x14ac:dyDescent="0.25">
      <c r="A503" s="29">
        <v>91150</v>
      </c>
      <c r="B503" s="78"/>
      <c r="C503" s="577"/>
      <c r="D503" s="528"/>
      <c r="E503" s="140">
        <v>7</v>
      </c>
      <c r="F503" s="140" t="s">
        <v>353</v>
      </c>
      <c r="G503" s="141">
        <v>432.77</v>
      </c>
      <c r="H503" s="269">
        <v>4999359</v>
      </c>
      <c r="I503" s="184">
        <f t="shared" si="3"/>
        <v>50.899999999999977</v>
      </c>
      <c r="J503" s="137"/>
      <c r="K503" s="20">
        <v>0</v>
      </c>
      <c r="L503" s="51" t="s">
        <v>318</v>
      </c>
      <c r="M503" s="52">
        <v>60</v>
      </c>
      <c r="N503" s="33" t="s">
        <v>24</v>
      </c>
      <c r="O503" s="66" t="s">
        <v>347</v>
      </c>
      <c r="P503" s="34"/>
      <c r="Q503" s="108"/>
      <c r="R503" s="4"/>
      <c r="S503" s="38"/>
      <c r="T503" s="267"/>
    </row>
    <row r="504" spans="1:20" ht="14.25" hidden="1" customHeight="1" x14ac:dyDescent="0.25">
      <c r="A504" s="29">
        <v>91153</v>
      </c>
      <c r="B504" s="78"/>
      <c r="C504" s="577"/>
      <c r="D504" s="528"/>
      <c r="E504" s="140">
        <v>8</v>
      </c>
      <c r="F504" s="140" t="s">
        <v>354</v>
      </c>
      <c r="G504" s="141">
        <v>483.65999999999997</v>
      </c>
      <c r="H504" s="269">
        <v>5587240</v>
      </c>
      <c r="I504" s="184">
        <f t="shared" si="3"/>
        <v>50.889999999999986</v>
      </c>
      <c r="J504" s="137"/>
      <c r="K504" s="20">
        <v>0</v>
      </c>
      <c r="L504" s="51" t="s">
        <v>318</v>
      </c>
      <c r="M504" s="52">
        <v>60</v>
      </c>
      <c r="N504" s="33" t="s">
        <v>24</v>
      </c>
      <c r="O504" s="66" t="s">
        <v>347</v>
      </c>
      <c r="P504" s="34"/>
      <c r="Q504" s="108"/>
      <c r="R504" s="4"/>
      <c r="S504" s="38"/>
      <c r="T504" s="267"/>
    </row>
    <row r="505" spans="1:20" ht="14.25" hidden="1" customHeight="1" x14ac:dyDescent="0.25">
      <c r="A505" s="29">
        <v>91156</v>
      </c>
      <c r="B505" s="78"/>
      <c r="C505" s="577"/>
      <c r="D505" s="528"/>
      <c r="E505" s="140">
        <v>9</v>
      </c>
      <c r="F505" s="140" t="s">
        <v>355</v>
      </c>
      <c r="G505" s="141">
        <v>534.56000000000006</v>
      </c>
      <c r="H505" s="269">
        <v>6175237</v>
      </c>
      <c r="I505" s="184">
        <f t="shared" si="3"/>
        <v>50.900000000000091</v>
      </c>
      <c r="J505" s="137"/>
      <c r="K505" s="20">
        <v>0</v>
      </c>
      <c r="L505" s="51" t="s">
        <v>318</v>
      </c>
      <c r="M505" s="52">
        <v>60</v>
      </c>
      <c r="N505" s="33" t="s">
        <v>24</v>
      </c>
      <c r="O505" s="66" t="s">
        <v>347</v>
      </c>
      <c r="P505" s="34"/>
      <c r="Q505" s="108"/>
      <c r="R505" s="4"/>
      <c r="S505" s="38"/>
      <c r="T505" s="267"/>
    </row>
    <row r="506" spans="1:20" ht="14.25" hidden="1" customHeight="1" x14ac:dyDescent="0.25">
      <c r="A506" s="29">
        <v>91159</v>
      </c>
      <c r="B506" s="78"/>
      <c r="C506" s="577"/>
      <c r="D506" s="528"/>
      <c r="E506" s="140">
        <v>10</v>
      </c>
      <c r="F506" s="140" t="s">
        <v>356</v>
      </c>
      <c r="G506" s="141">
        <v>585.44999999999993</v>
      </c>
      <c r="H506" s="269">
        <v>6763118</v>
      </c>
      <c r="I506" s="184">
        <f t="shared" si="3"/>
        <v>50.889999999999873</v>
      </c>
      <c r="J506" s="137"/>
      <c r="K506" s="20">
        <v>0</v>
      </c>
      <c r="L506" s="51" t="s">
        <v>318</v>
      </c>
      <c r="M506" s="52">
        <v>60</v>
      </c>
      <c r="N506" s="33" t="s">
        <v>24</v>
      </c>
      <c r="O506" s="66" t="s">
        <v>347</v>
      </c>
      <c r="P506" s="34"/>
      <c r="Q506" s="108"/>
      <c r="R506" s="4"/>
      <c r="S506" s="38"/>
      <c r="T506" s="267"/>
    </row>
    <row r="507" spans="1:20" ht="14.25" hidden="1" customHeight="1" x14ac:dyDescent="0.25">
      <c r="A507" s="29">
        <v>91162</v>
      </c>
      <c r="B507" s="78"/>
      <c r="C507" s="577"/>
      <c r="D507" s="528"/>
      <c r="E507" s="140">
        <v>11</v>
      </c>
      <c r="F507" s="140" t="s">
        <v>357</v>
      </c>
      <c r="G507" s="141">
        <v>636.35</v>
      </c>
      <c r="H507" s="269">
        <v>7351115</v>
      </c>
      <c r="I507" s="184">
        <f t="shared" si="3"/>
        <v>50.900000000000091</v>
      </c>
      <c r="J507" s="137"/>
      <c r="K507" s="20">
        <v>0</v>
      </c>
      <c r="L507" s="51" t="s">
        <v>318</v>
      </c>
      <c r="M507" s="52">
        <v>60</v>
      </c>
      <c r="N507" s="33" t="s">
        <v>24</v>
      </c>
      <c r="O507" s="66" t="s">
        <v>347</v>
      </c>
      <c r="P507" s="34"/>
      <c r="Q507" s="108"/>
      <c r="R507" s="4"/>
      <c r="S507" s="38"/>
      <c r="T507" s="267"/>
    </row>
    <row r="508" spans="1:20" ht="14.25" hidden="1" customHeight="1" x14ac:dyDescent="0.25">
      <c r="A508" s="29">
        <v>91165</v>
      </c>
      <c r="B508" s="78"/>
      <c r="C508" s="577"/>
      <c r="D508" s="528"/>
      <c r="E508" s="140">
        <v>12</v>
      </c>
      <c r="F508" s="140" t="s">
        <v>358</v>
      </c>
      <c r="G508" s="141">
        <v>687.24</v>
      </c>
      <c r="H508" s="269">
        <v>7938996</v>
      </c>
      <c r="I508" s="184">
        <f t="shared" si="3"/>
        <v>50.889999999999986</v>
      </c>
      <c r="J508" s="137"/>
      <c r="K508" s="20">
        <v>0</v>
      </c>
      <c r="L508" s="51" t="s">
        <v>318</v>
      </c>
      <c r="M508" s="52">
        <v>60</v>
      </c>
      <c r="N508" s="33" t="s">
        <v>24</v>
      </c>
      <c r="O508" s="66" t="s">
        <v>347</v>
      </c>
      <c r="P508" s="34"/>
      <c r="Q508" s="108"/>
      <c r="R508" s="4"/>
      <c r="S508" s="38"/>
      <c r="T508" s="267"/>
    </row>
    <row r="509" spans="1:20" ht="14.25" hidden="1" customHeight="1" x14ac:dyDescent="0.25">
      <c r="A509" s="29">
        <v>91168</v>
      </c>
      <c r="B509" s="78"/>
      <c r="C509" s="577"/>
      <c r="D509" s="528"/>
      <c r="E509" s="140">
        <v>13</v>
      </c>
      <c r="F509" s="140" t="s">
        <v>359</v>
      </c>
      <c r="G509" s="141">
        <v>738.13</v>
      </c>
      <c r="H509" s="269">
        <v>8526878</v>
      </c>
      <c r="I509" s="184">
        <f t="shared" si="3"/>
        <v>50.889999999999986</v>
      </c>
      <c r="J509" s="137"/>
      <c r="K509" s="20">
        <v>0</v>
      </c>
      <c r="L509" s="51" t="s">
        <v>318</v>
      </c>
      <c r="M509" s="52">
        <v>60</v>
      </c>
      <c r="N509" s="33" t="s">
        <v>24</v>
      </c>
      <c r="O509" s="66" t="s">
        <v>347</v>
      </c>
      <c r="P509" s="34"/>
      <c r="Q509" s="108"/>
      <c r="R509" s="4"/>
      <c r="S509" s="38"/>
      <c r="T509" s="267"/>
    </row>
    <row r="510" spans="1:20" ht="14.25" hidden="1" customHeight="1" x14ac:dyDescent="0.25">
      <c r="A510" s="29">
        <v>91171</v>
      </c>
      <c r="B510" s="78"/>
      <c r="C510" s="577"/>
      <c r="D510" s="528"/>
      <c r="E510" s="140">
        <v>14</v>
      </c>
      <c r="F510" s="140" t="s">
        <v>360</v>
      </c>
      <c r="G510" s="141">
        <v>789.03</v>
      </c>
      <c r="H510" s="269">
        <v>9114875</v>
      </c>
      <c r="I510" s="188">
        <f t="shared" si="3"/>
        <v>50.899999999999977</v>
      </c>
      <c r="J510" s="137"/>
      <c r="K510" s="20">
        <v>0</v>
      </c>
      <c r="L510" s="51" t="s">
        <v>318</v>
      </c>
      <c r="M510" s="52">
        <v>60</v>
      </c>
      <c r="N510" s="33" t="s">
        <v>24</v>
      </c>
      <c r="O510" s="66" t="s">
        <v>347</v>
      </c>
      <c r="P510" s="34"/>
      <c r="Q510" s="108"/>
      <c r="R510" s="4"/>
      <c r="S510" s="38"/>
      <c r="T510" s="267"/>
    </row>
    <row r="511" spans="1:20" ht="14.25" hidden="1" customHeight="1" thickBot="1" x14ac:dyDescent="0.3">
      <c r="A511" s="29">
        <v>91174</v>
      </c>
      <c r="B511" s="78"/>
      <c r="C511" s="578"/>
      <c r="D511" s="529"/>
      <c r="E511" s="163">
        <v>15</v>
      </c>
      <c r="F511" s="163" t="s">
        <v>361</v>
      </c>
      <c r="G511" s="164">
        <v>839.92</v>
      </c>
      <c r="H511" s="269">
        <v>9702756</v>
      </c>
      <c r="I511" s="184">
        <f t="shared" si="3"/>
        <v>50.889999999999986</v>
      </c>
      <c r="J511" s="137"/>
      <c r="K511" s="20">
        <v>0</v>
      </c>
      <c r="L511" s="51" t="s">
        <v>318</v>
      </c>
      <c r="M511" s="52">
        <v>60</v>
      </c>
      <c r="N511" s="33" t="s">
        <v>24</v>
      </c>
      <c r="O511" s="66" t="s">
        <v>347</v>
      </c>
      <c r="P511" s="34"/>
      <c r="Q511" s="108"/>
      <c r="R511" s="4"/>
      <c r="S511" s="38"/>
      <c r="T511" s="267"/>
    </row>
    <row r="512" spans="1:20" ht="14.25" hidden="1" customHeight="1" x14ac:dyDescent="0.25">
      <c r="A512" s="29"/>
      <c r="B512" s="78"/>
      <c r="C512" s="532">
        <v>92130</v>
      </c>
      <c r="D512" s="521" t="s">
        <v>367</v>
      </c>
      <c r="E512" s="161">
        <v>1</v>
      </c>
      <c r="F512" s="161" t="s">
        <v>346</v>
      </c>
      <c r="G512" s="162">
        <v>148.61000000000001</v>
      </c>
      <c r="H512" s="269">
        <v>1716743</v>
      </c>
      <c r="I512" s="175"/>
      <c r="J512" s="15"/>
      <c r="K512" s="20">
        <v>0</v>
      </c>
      <c r="L512" s="51" t="s">
        <v>318</v>
      </c>
      <c r="M512" s="52">
        <v>70</v>
      </c>
      <c r="N512" s="33" t="s">
        <v>24</v>
      </c>
      <c r="O512" s="66" t="s">
        <v>368</v>
      </c>
      <c r="P512" s="34"/>
      <c r="Q5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12" s="25" t="s">
        <v>318</v>
      </c>
      <c r="S512" s="52">
        <v>70</v>
      </c>
      <c r="T512" s="267"/>
    </row>
    <row r="513" spans="1:20" ht="14.25" hidden="1" customHeight="1" x14ac:dyDescent="0.25">
      <c r="A513" s="29">
        <v>92133</v>
      </c>
      <c r="B513" s="78"/>
      <c r="C513" s="533"/>
      <c r="D513" s="531"/>
      <c r="E513" s="140">
        <v>2</v>
      </c>
      <c r="F513" s="140" t="s">
        <v>348</v>
      </c>
      <c r="G513" s="141">
        <v>207.99</v>
      </c>
      <c r="H513" s="269">
        <v>2402700</v>
      </c>
      <c r="I513" s="184">
        <f>+G513-G512</f>
        <v>59.379999999999995</v>
      </c>
      <c r="J513" s="264">
        <v>59.379999999999995</v>
      </c>
      <c r="K513" s="268">
        <v>685958</v>
      </c>
      <c r="L513" s="51" t="s">
        <v>318</v>
      </c>
      <c r="M513" s="52">
        <v>70</v>
      </c>
      <c r="N513" s="33" t="s">
        <v>24</v>
      </c>
      <c r="O513" s="66" t="s">
        <v>369</v>
      </c>
      <c r="P513" s="34"/>
      <c r="Q513" s="108"/>
      <c r="R513" s="4"/>
      <c r="S513" s="38"/>
      <c r="T513" s="267"/>
    </row>
    <row r="514" spans="1:20" ht="14.25" hidden="1" customHeight="1" x14ac:dyDescent="0.25">
      <c r="A514" s="29">
        <v>92136</v>
      </c>
      <c r="B514" s="78"/>
      <c r="C514" s="533"/>
      <c r="D514" s="531"/>
      <c r="E514" s="140">
        <v>3</v>
      </c>
      <c r="F514" s="140" t="s">
        <v>349</v>
      </c>
      <c r="G514" s="141">
        <v>267.37</v>
      </c>
      <c r="H514" s="269">
        <v>3088658</v>
      </c>
      <c r="I514" s="184">
        <f t="shared" ref="I514:I526" si="4">+G514-G513</f>
        <v>59.379999999999995</v>
      </c>
      <c r="J514" s="137"/>
      <c r="K514" s="20">
        <v>0</v>
      </c>
      <c r="L514" s="51" t="s">
        <v>318</v>
      </c>
      <c r="M514" s="52">
        <v>70</v>
      </c>
      <c r="N514" s="33" t="s">
        <v>24</v>
      </c>
      <c r="O514" s="66" t="s">
        <v>370</v>
      </c>
      <c r="P514" s="34"/>
      <c r="Q514" s="108"/>
      <c r="R514" s="4"/>
      <c r="S514" s="38"/>
      <c r="T514" s="267"/>
    </row>
    <row r="515" spans="1:20" ht="14.25" hidden="1" customHeight="1" x14ac:dyDescent="0.25">
      <c r="A515" s="29">
        <v>92139</v>
      </c>
      <c r="B515" s="78"/>
      <c r="C515" s="533"/>
      <c r="D515" s="531"/>
      <c r="E515" s="140">
        <v>4</v>
      </c>
      <c r="F515" s="140" t="s">
        <v>350</v>
      </c>
      <c r="G515" s="141">
        <v>326.75</v>
      </c>
      <c r="H515" s="269">
        <v>3774616</v>
      </c>
      <c r="I515" s="184">
        <f t="shared" si="4"/>
        <v>59.379999999999995</v>
      </c>
      <c r="J515" s="137"/>
      <c r="K515" s="20">
        <v>0</v>
      </c>
      <c r="L515" s="51" t="s">
        <v>318</v>
      </c>
      <c r="M515" s="52">
        <v>70</v>
      </c>
      <c r="N515" s="33" t="s">
        <v>24</v>
      </c>
      <c r="O515" s="66" t="s">
        <v>371</v>
      </c>
      <c r="P515" s="34"/>
      <c r="Q515" s="108"/>
      <c r="R515" s="4"/>
      <c r="S515" s="38"/>
      <c r="T515" s="267"/>
    </row>
    <row r="516" spans="1:20" ht="14.25" hidden="1" customHeight="1" x14ac:dyDescent="0.25">
      <c r="A516" s="29">
        <v>92142</v>
      </c>
      <c r="B516" s="78"/>
      <c r="C516" s="533"/>
      <c r="D516" s="531"/>
      <c r="E516" s="140">
        <v>5</v>
      </c>
      <c r="F516" s="140" t="s">
        <v>351</v>
      </c>
      <c r="G516" s="141">
        <v>386.12</v>
      </c>
      <c r="H516" s="269">
        <v>4460458</v>
      </c>
      <c r="I516" s="184">
        <f t="shared" si="4"/>
        <v>59.370000000000005</v>
      </c>
      <c r="J516" s="137"/>
      <c r="K516" s="20">
        <v>0</v>
      </c>
      <c r="L516" s="51" t="s">
        <v>318</v>
      </c>
      <c r="M516" s="52">
        <v>70</v>
      </c>
      <c r="N516" s="33" t="s">
        <v>24</v>
      </c>
      <c r="O516" s="66" t="s">
        <v>372</v>
      </c>
      <c r="P516" s="34"/>
      <c r="Q516" s="108"/>
      <c r="R516" s="4"/>
      <c r="S516" s="38"/>
      <c r="T516" s="267"/>
    </row>
    <row r="517" spans="1:20" ht="14.25" hidden="1" customHeight="1" x14ac:dyDescent="0.25">
      <c r="A517" s="29">
        <v>92145</v>
      </c>
      <c r="B517" s="78"/>
      <c r="C517" s="533"/>
      <c r="D517" s="531"/>
      <c r="E517" s="140">
        <v>6</v>
      </c>
      <c r="F517" s="140" t="s">
        <v>352</v>
      </c>
      <c r="G517" s="141">
        <v>445.5</v>
      </c>
      <c r="H517" s="269">
        <v>5146416</v>
      </c>
      <c r="I517" s="184">
        <f t="shared" si="4"/>
        <v>59.379999999999995</v>
      </c>
      <c r="J517" s="137"/>
      <c r="K517" s="20">
        <v>0</v>
      </c>
      <c r="L517" s="51" t="s">
        <v>318</v>
      </c>
      <c r="M517" s="52">
        <v>70</v>
      </c>
      <c r="N517" s="33" t="s">
        <v>24</v>
      </c>
      <c r="O517" s="66" t="s">
        <v>373</v>
      </c>
      <c r="P517" s="34"/>
      <c r="Q517" s="108"/>
      <c r="R517" s="4"/>
      <c r="S517" s="38"/>
      <c r="T517" s="267"/>
    </row>
    <row r="518" spans="1:20" ht="14.25" hidden="1" customHeight="1" x14ac:dyDescent="0.25">
      <c r="A518" s="29">
        <v>92148</v>
      </c>
      <c r="B518" s="78"/>
      <c r="C518" s="533"/>
      <c r="D518" s="531"/>
      <c r="E518" s="140">
        <v>7</v>
      </c>
      <c r="F518" s="140" t="s">
        <v>353</v>
      </c>
      <c r="G518" s="141">
        <v>504.88</v>
      </c>
      <c r="H518" s="269">
        <v>5832374</v>
      </c>
      <c r="I518" s="184">
        <f t="shared" si="4"/>
        <v>59.379999999999995</v>
      </c>
      <c r="J518" s="137"/>
      <c r="K518" s="20">
        <v>0</v>
      </c>
      <c r="L518" s="51" t="s">
        <v>318</v>
      </c>
      <c r="M518" s="52">
        <v>70</v>
      </c>
      <c r="N518" s="33" t="s">
        <v>24</v>
      </c>
      <c r="O518" s="66" t="s">
        <v>374</v>
      </c>
      <c r="P518" s="34"/>
      <c r="Q518" s="108"/>
      <c r="R518" s="4"/>
      <c r="S518" s="38"/>
      <c r="T518" s="267"/>
    </row>
    <row r="519" spans="1:20" ht="14.25" hidden="1" customHeight="1" x14ac:dyDescent="0.25">
      <c r="A519" s="29">
        <v>92151</v>
      </c>
      <c r="B519" s="78"/>
      <c r="C519" s="533"/>
      <c r="D519" s="531"/>
      <c r="E519" s="140">
        <v>8</v>
      </c>
      <c r="F519" s="140" t="s">
        <v>354</v>
      </c>
      <c r="G519" s="141">
        <v>564.25</v>
      </c>
      <c r="H519" s="269">
        <v>6518216</v>
      </c>
      <c r="I519" s="184">
        <f t="shared" si="4"/>
        <v>59.370000000000005</v>
      </c>
      <c r="J519" s="137"/>
      <c r="K519" s="20">
        <v>0</v>
      </c>
      <c r="L519" s="51" t="s">
        <v>318</v>
      </c>
      <c r="M519" s="52">
        <v>70</v>
      </c>
      <c r="N519" s="33" t="s">
        <v>24</v>
      </c>
      <c r="O519" s="66" t="s">
        <v>375</v>
      </c>
      <c r="P519" s="34"/>
      <c r="Q519" s="108"/>
      <c r="R519" s="4"/>
      <c r="S519" s="38"/>
      <c r="T519" s="267"/>
    </row>
    <row r="520" spans="1:20" ht="14.25" hidden="1" customHeight="1" x14ac:dyDescent="0.25">
      <c r="A520" s="29">
        <v>92154</v>
      </c>
      <c r="B520" s="78"/>
      <c r="C520" s="533"/>
      <c r="D520" s="531"/>
      <c r="E520" s="140">
        <v>9</v>
      </c>
      <c r="F520" s="140" t="s">
        <v>355</v>
      </c>
      <c r="G520" s="141">
        <v>623.63</v>
      </c>
      <c r="H520" s="269">
        <v>7204174</v>
      </c>
      <c r="I520" s="184">
        <f t="shared" si="4"/>
        <v>59.379999999999995</v>
      </c>
      <c r="J520" s="137"/>
      <c r="K520" s="20">
        <v>0</v>
      </c>
      <c r="L520" s="51" t="s">
        <v>318</v>
      </c>
      <c r="M520" s="52">
        <v>70</v>
      </c>
      <c r="N520" s="33" t="s">
        <v>24</v>
      </c>
      <c r="O520" s="66" t="s">
        <v>376</v>
      </c>
      <c r="P520" s="34"/>
      <c r="Q520" s="108"/>
      <c r="R520" s="4"/>
      <c r="S520" s="38"/>
      <c r="T520" s="267"/>
    </row>
    <row r="521" spans="1:20" ht="14.25" hidden="1" customHeight="1" x14ac:dyDescent="0.25">
      <c r="A521" s="29">
        <v>92157</v>
      </c>
      <c r="B521" s="78"/>
      <c r="C521" s="533"/>
      <c r="D521" s="531"/>
      <c r="E521" s="140">
        <v>10</v>
      </c>
      <c r="F521" s="140" t="s">
        <v>356</v>
      </c>
      <c r="G521" s="141">
        <v>683.01</v>
      </c>
      <c r="H521" s="269">
        <v>7890132</v>
      </c>
      <c r="I521" s="184">
        <f t="shared" si="4"/>
        <v>59.379999999999995</v>
      </c>
      <c r="J521" s="137"/>
      <c r="K521" s="20">
        <v>0</v>
      </c>
      <c r="L521" s="51" t="s">
        <v>318</v>
      </c>
      <c r="M521" s="52">
        <v>70</v>
      </c>
      <c r="N521" s="33" t="s">
        <v>24</v>
      </c>
      <c r="O521" s="66" t="s">
        <v>377</v>
      </c>
      <c r="P521" s="34"/>
      <c r="Q521" s="108"/>
      <c r="R521" s="4"/>
      <c r="S521" s="38"/>
      <c r="T521" s="267"/>
    </row>
    <row r="522" spans="1:20" ht="14.25" hidden="1" customHeight="1" x14ac:dyDescent="0.25">
      <c r="A522" s="29">
        <v>92160</v>
      </c>
      <c r="B522" s="78"/>
      <c r="C522" s="533"/>
      <c r="D522" s="531"/>
      <c r="E522" s="140">
        <v>11</v>
      </c>
      <c r="F522" s="140" t="s">
        <v>357</v>
      </c>
      <c r="G522" s="141">
        <v>742.38</v>
      </c>
      <c r="H522" s="269">
        <v>8575974</v>
      </c>
      <c r="I522" s="184">
        <f t="shared" si="4"/>
        <v>59.370000000000005</v>
      </c>
      <c r="J522" s="137"/>
      <c r="K522" s="20">
        <v>0</v>
      </c>
      <c r="L522" s="51" t="s">
        <v>318</v>
      </c>
      <c r="M522" s="52">
        <v>70</v>
      </c>
      <c r="N522" s="33" t="s">
        <v>24</v>
      </c>
      <c r="O522" s="66" t="s">
        <v>378</v>
      </c>
      <c r="P522" s="34"/>
      <c r="Q522" s="108"/>
      <c r="R522" s="4"/>
      <c r="S522" s="38"/>
      <c r="T522" s="267"/>
    </row>
    <row r="523" spans="1:20" ht="14.25" hidden="1" customHeight="1" x14ac:dyDescent="0.25">
      <c r="A523" s="29">
        <v>92163</v>
      </c>
      <c r="B523" s="78"/>
      <c r="C523" s="533"/>
      <c r="D523" s="531"/>
      <c r="E523" s="140">
        <v>12</v>
      </c>
      <c r="F523" s="140" t="s">
        <v>358</v>
      </c>
      <c r="G523" s="141">
        <v>801.76</v>
      </c>
      <c r="H523" s="269">
        <v>9261932</v>
      </c>
      <c r="I523" s="184">
        <f t="shared" si="4"/>
        <v>59.379999999999995</v>
      </c>
      <c r="J523" s="137"/>
      <c r="K523" s="20">
        <v>0</v>
      </c>
      <c r="L523" s="51" t="s">
        <v>318</v>
      </c>
      <c r="M523" s="52">
        <v>70</v>
      </c>
      <c r="N523" s="33" t="s">
        <v>24</v>
      </c>
      <c r="O523" s="66" t="s">
        <v>379</v>
      </c>
      <c r="P523" s="34"/>
      <c r="Q523" s="108"/>
      <c r="R523" s="4"/>
      <c r="S523" s="38"/>
      <c r="T523" s="267"/>
    </row>
    <row r="524" spans="1:20" ht="14.25" hidden="1" customHeight="1" x14ac:dyDescent="0.25">
      <c r="A524" s="29">
        <v>92166</v>
      </c>
      <c r="B524" s="78"/>
      <c r="C524" s="533"/>
      <c r="D524" s="531"/>
      <c r="E524" s="140">
        <v>13</v>
      </c>
      <c r="F524" s="140" t="s">
        <v>359</v>
      </c>
      <c r="G524" s="141">
        <v>861.14</v>
      </c>
      <c r="H524" s="269">
        <v>9947889</v>
      </c>
      <c r="I524" s="184">
        <f t="shared" si="4"/>
        <v>59.379999999999995</v>
      </c>
      <c r="J524" s="137"/>
      <c r="K524" s="20">
        <v>0</v>
      </c>
      <c r="L524" s="51" t="s">
        <v>318</v>
      </c>
      <c r="M524" s="52">
        <v>70</v>
      </c>
      <c r="N524" s="33" t="s">
        <v>24</v>
      </c>
      <c r="O524" s="66" t="s">
        <v>380</v>
      </c>
      <c r="P524" s="34"/>
      <c r="Q524" s="108"/>
      <c r="R524" s="4"/>
      <c r="S524" s="38"/>
      <c r="T524" s="267"/>
    </row>
    <row r="525" spans="1:20" ht="14.25" hidden="1" customHeight="1" x14ac:dyDescent="0.25">
      <c r="A525" s="29">
        <v>92169</v>
      </c>
      <c r="B525" s="78"/>
      <c r="C525" s="533"/>
      <c r="D525" s="531"/>
      <c r="E525" s="140">
        <v>14</v>
      </c>
      <c r="F525" s="140" t="s">
        <v>360</v>
      </c>
      <c r="G525" s="141">
        <v>920.51</v>
      </c>
      <c r="H525" s="269">
        <v>10633732</v>
      </c>
      <c r="I525" s="184">
        <f t="shared" si="4"/>
        <v>59.370000000000005</v>
      </c>
      <c r="J525" s="137"/>
      <c r="K525" s="20">
        <v>0</v>
      </c>
      <c r="L525" s="51" t="s">
        <v>318</v>
      </c>
      <c r="M525" s="52">
        <v>70</v>
      </c>
      <c r="N525" s="33" t="s">
        <v>24</v>
      </c>
      <c r="O525" s="66" t="s">
        <v>381</v>
      </c>
      <c r="P525" s="34"/>
      <c r="Q525" s="108"/>
      <c r="R525" s="4"/>
      <c r="S525" s="38"/>
      <c r="T525" s="267"/>
    </row>
    <row r="526" spans="1:20" ht="14.25" hidden="1" customHeight="1" thickBot="1" x14ac:dyDescent="0.3">
      <c r="A526" s="29">
        <v>92172</v>
      </c>
      <c r="B526" s="78"/>
      <c r="C526" s="534"/>
      <c r="D526" s="522"/>
      <c r="E526" s="163">
        <v>15</v>
      </c>
      <c r="F526" s="163" t="s">
        <v>382</v>
      </c>
      <c r="G526" s="164">
        <v>979.89</v>
      </c>
      <c r="H526" s="269">
        <v>11319689</v>
      </c>
      <c r="I526" s="185">
        <f t="shared" si="4"/>
        <v>59.379999999999995</v>
      </c>
      <c r="J526" s="137"/>
      <c r="K526" s="20">
        <v>0</v>
      </c>
      <c r="L526" s="51" t="s">
        <v>318</v>
      </c>
      <c r="M526" s="52">
        <v>70</v>
      </c>
      <c r="N526" s="33" t="s">
        <v>24</v>
      </c>
      <c r="O526" s="66" t="s">
        <v>383</v>
      </c>
      <c r="P526" s="34"/>
      <c r="Q526" s="108"/>
      <c r="R526" s="4"/>
      <c r="S526" s="38"/>
      <c r="T526" s="267"/>
    </row>
    <row r="527" spans="1:20" ht="14.25" hidden="1" customHeight="1" x14ac:dyDescent="0.25">
      <c r="A527" s="29"/>
      <c r="B527" s="78"/>
      <c r="C527" s="533">
        <v>92131</v>
      </c>
      <c r="D527" s="528" t="s">
        <v>384</v>
      </c>
      <c r="E527" s="151">
        <v>1</v>
      </c>
      <c r="F527" s="151" t="s">
        <v>346</v>
      </c>
      <c r="G527" s="195">
        <v>169.82</v>
      </c>
      <c r="H527" s="269">
        <v>1961761</v>
      </c>
      <c r="I527" s="175"/>
      <c r="J527" s="15"/>
      <c r="K527" s="20">
        <v>0</v>
      </c>
      <c r="L527" s="51" t="s">
        <v>318</v>
      </c>
      <c r="M527" s="52">
        <v>80</v>
      </c>
      <c r="N527" s="33" t="s">
        <v>24</v>
      </c>
      <c r="O527" s="66" t="s">
        <v>385</v>
      </c>
      <c r="P527" s="34"/>
      <c r="Q5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27" s="25" t="s">
        <v>318</v>
      </c>
      <c r="S527" s="52">
        <v>80</v>
      </c>
      <c r="T527" s="267"/>
    </row>
    <row r="528" spans="1:20" ht="14.25" hidden="1" customHeight="1" x14ac:dyDescent="0.25">
      <c r="A528" s="29">
        <v>92134</v>
      </c>
      <c r="B528" s="78"/>
      <c r="C528" s="533"/>
      <c r="D528" s="528"/>
      <c r="E528" s="140">
        <v>2</v>
      </c>
      <c r="F528" s="140" t="s">
        <v>348</v>
      </c>
      <c r="G528" s="141">
        <v>237.72</v>
      </c>
      <c r="H528" s="269">
        <v>2746141</v>
      </c>
      <c r="I528" s="184">
        <f t="shared" ref="I528:I541" si="5">+G528-G527</f>
        <v>67.900000000000006</v>
      </c>
      <c r="J528" s="264">
        <v>67.900000000000006</v>
      </c>
      <c r="K528" s="268">
        <v>784381</v>
      </c>
      <c r="L528" s="51" t="s">
        <v>318</v>
      </c>
      <c r="M528" s="52">
        <v>80</v>
      </c>
      <c r="N528" s="33" t="s">
        <v>24</v>
      </c>
      <c r="O528" s="66" t="s">
        <v>386</v>
      </c>
      <c r="P528" s="34"/>
      <c r="Q528" s="108"/>
      <c r="R528" s="4"/>
      <c r="S528" s="38"/>
      <c r="T528" s="267"/>
    </row>
    <row r="529" spans="1:20" ht="14.25" hidden="1" customHeight="1" x14ac:dyDescent="0.25">
      <c r="A529" s="29">
        <v>92137</v>
      </c>
      <c r="B529" s="78"/>
      <c r="C529" s="533"/>
      <c r="D529" s="528"/>
      <c r="E529" s="140">
        <v>3</v>
      </c>
      <c r="F529" s="140" t="s">
        <v>349</v>
      </c>
      <c r="G529" s="141">
        <v>305.62</v>
      </c>
      <c r="H529" s="269">
        <v>3530522</v>
      </c>
      <c r="I529" s="184">
        <f t="shared" si="5"/>
        <v>67.900000000000006</v>
      </c>
      <c r="J529" s="137"/>
      <c r="K529" s="20">
        <v>0</v>
      </c>
      <c r="L529" s="51" t="s">
        <v>318</v>
      </c>
      <c r="M529" s="52">
        <v>80</v>
      </c>
      <c r="N529" s="33" t="s">
        <v>24</v>
      </c>
      <c r="O529" s="66" t="s">
        <v>387</v>
      </c>
      <c r="P529" s="34"/>
      <c r="Q529" s="108"/>
      <c r="R529" s="4"/>
      <c r="S529" s="38"/>
      <c r="T529" s="267"/>
    </row>
    <row r="530" spans="1:20" ht="14.25" hidden="1" customHeight="1" x14ac:dyDescent="0.25">
      <c r="A530" s="29">
        <v>92140</v>
      </c>
      <c r="B530" s="78"/>
      <c r="C530" s="533"/>
      <c r="D530" s="528"/>
      <c r="E530" s="140">
        <v>4</v>
      </c>
      <c r="F530" s="140" t="s">
        <v>350</v>
      </c>
      <c r="G530" s="141">
        <v>373.52</v>
      </c>
      <c r="H530" s="269">
        <v>4314903</v>
      </c>
      <c r="I530" s="184">
        <f t="shared" si="5"/>
        <v>67.899999999999977</v>
      </c>
      <c r="J530" s="137"/>
      <c r="K530" s="20">
        <v>0</v>
      </c>
      <c r="L530" s="51" t="s">
        <v>318</v>
      </c>
      <c r="M530" s="52">
        <v>80</v>
      </c>
      <c r="N530" s="33" t="s">
        <v>24</v>
      </c>
      <c r="O530" s="66" t="s">
        <v>388</v>
      </c>
      <c r="P530" s="34"/>
      <c r="Q530" s="108"/>
      <c r="R530" s="4"/>
      <c r="S530" s="38"/>
      <c r="T530" s="267"/>
    </row>
    <row r="531" spans="1:20" ht="14.25" hidden="1" customHeight="1" x14ac:dyDescent="0.25">
      <c r="A531" s="29">
        <v>92143</v>
      </c>
      <c r="B531" s="78"/>
      <c r="C531" s="533"/>
      <c r="D531" s="528"/>
      <c r="E531" s="140">
        <v>5</v>
      </c>
      <c r="F531" s="140" t="s">
        <v>351</v>
      </c>
      <c r="G531" s="141">
        <v>441.41999999999996</v>
      </c>
      <c r="H531" s="269">
        <v>5099284</v>
      </c>
      <c r="I531" s="184">
        <f t="shared" si="5"/>
        <v>67.899999999999977</v>
      </c>
      <c r="J531" s="137"/>
      <c r="K531" s="20">
        <v>0</v>
      </c>
      <c r="L531" s="51" t="s">
        <v>318</v>
      </c>
      <c r="M531" s="52">
        <v>80</v>
      </c>
      <c r="N531" s="33" t="s">
        <v>24</v>
      </c>
      <c r="O531" s="66" t="s">
        <v>389</v>
      </c>
      <c r="P531" s="34"/>
      <c r="Q531" s="108"/>
      <c r="R531" s="4"/>
      <c r="S531" s="38"/>
      <c r="T531" s="267"/>
    </row>
    <row r="532" spans="1:20" ht="14.25" hidden="1" customHeight="1" x14ac:dyDescent="0.25">
      <c r="A532" s="29">
        <v>92146</v>
      </c>
      <c r="B532" s="78"/>
      <c r="C532" s="533"/>
      <c r="D532" s="528"/>
      <c r="E532" s="140">
        <v>6</v>
      </c>
      <c r="F532" s="140" t="s">
        <v>352</v>
      </c>
      <c r="G532" s="141">
        <v>509.32000000000005</v>
      </c>
      <c r="H532" s="269">
        <v>5883665</v>
      </c>
      <c r="I532" s="184">
        <f t="shared" si="5"/>
        <v>67.900000000000091</v>
      </c>
      <c r="J532" s="137"/>
      <c r="K532" s="20">
        <v>0</v>
      </c>
      <c r="L532" s="51" t="s">
        <v>318</v>
      </c>
      <c r="M532" s="52">
        <v>80</v>
      </c>
      <c r="N532" s="33" t="s">
        <v>24</v>
      </c>
      <c r="O532" s="66" t="s">
        <v>390</v>
      </c>
      <c r="P532" s="34"/>
      <c r="Q532" s="108"/>
      <c r="R532" s="4"/>
      <c r="S532" s="38"/>
      <c r="T532" s="267"/>
    </row>
    <row r="533" spans="1:20" ht="14.25" hidden="1" customHeight="1" x14ac:dyDescent="0.25">
      <c r="A533" s="29">
        <v>92149</v>
      </c>
      <c r="B533" s="78"/>
      <c r="C533" s="533"/>
      <c r="D533" s="528"/>
      <c r="E533" s="140">
        <v>7</v>
      </c>
      <c r="F533" s="140" t="s">
        <v>353</v>
      </c>
      <c r="G533" s="141">
        <v>577.23</v>
      </c>
      <c r="H533" s="269">
        <v>6668161</v>
      </c>
      <c r="I533" s="184">
        <f t="shared" si="5"/>
        <v>67.909999999999968</v>
      </c>
      <c r="J533" s="137"/>
      <c r="K533" s="20">
        <v>0</v>
      </c>
      <c r="L533" s="51" t="s">
        <v>318</v>
      </c>
      <c r="M533" s="52">
        <v>80</v>
      </c>
      <c r="N533" s="33" t="s">
        <v>24</v>
      </c>
      <c r="O533" s="66" t="s">
        <v>391</v>
      </c>
      <c r="P533" s="34"/>
      <c r="Q533" s="108"/>
      <c r="R533" s="4"/>
      <c r="S533" s="38"/>
      <c r="T533" s="267"/>
    </row>
    <row r="534" spans="1:20" ht="14.25" hidden="1" customHeight="1" x14ac:dyDescent="0.25">
      <c r="A534" s="29">
        <v>92152</v>
      </c>
      <c r="B534" s="78"/>
      <c r="C534" s="533"/>
      <c r="D534" s="528"/>
      <c r="E534" s="140">
        <v>8</v>
      </c>
      <c r="F534" s="140" t="s">
        <v>354</v>
      </c>
      <c r="G534" s="141">
        <v>645.13</v>
      </c>
      <c r="H534" s="269">
        <v>7452542</v>
      </c>
      <c r="I534" s="184">
        <f t="shared" si="5"/>
        <v>67.899999999999977</v>
      </c>
      <c r="J534" s="137"/>
      <c r="K534" s="20">
        <v>0</v>
      </c>
      <c r="L534" s="51" t="s">
        <v>318</v>
      </c>
      <c r="M534" s="52">
        <v>80</v>
      </c>
      <c r="N534" s="33" t="s">
        <v>24</v>
      </c>
      <c r="O534" s="66" t="s">
        <v>392</v>
      </c>
      <c r="P534" s="34"/>
      <c r="Q534" s="108"/>
      <c r="R534" s="4"/>
      <c r="S534" s="38"/>
      <c r="T534" s="267"/>
    </row>
    <row r="535" spans="1:20" ht="14.25" hidden="1" customHeight="1" x14ac:dyDescent="0.25">
      <c r="A535" s="29">
        <v>92155</v>
      </c>
      <c r="B535" s="78"/>
      <c r="C535" s="533"/>
      <c r="D535" s="528"/>
      <c r="E535" s="140">
        <v>9</v>
      </c>
      <c r="F535" s="140" t="s">
        <v>355</v>
      </c>
      <c r="G535" s="141">
        <v>713.03</v>
      </c>
      <c r="H535" s="269">
        <v>8236923</v>
      </c>
      <c r="I535" s="184">
        <f t="shared" si="5"/>
        <v>67.899999999999977</v>
      </c>
      <c r="J535" s="137"/>
      <c r="K535" s="20">
        <v>0</v>
      </c>
      <c r="L535" s="51" t="s">
        <v>318</v>
      </c>
      <c r="M535" s="52">
        <v>80</v>
      </c>
      <c r="N535" s="33" t="s">
        <v>24</v>
      </c>
      <c r="O535" s="66" t="s">
        <v>393</v>
      </c>
      <c r="P535" s="34"/>
      <c r="Q535" s="108"/>
      <c r="R535" s="4"/>
      <c r="S535" s="38"/>
      <c r="T535" s="267"/>
    </row>
    <row r="536" spans="1:20" ht="14.25" hidden="1" customHeight="1" x14ac:dyDescent="0.25">
      <c r="A536" s="29">
        <v>92158</v>
      </c>
      <c r="B536" s="78"/>
      <c r="C536" s="533"/>
      <c r="D536" s="528"/>
      <c r="E536" s="140">
        <v>10</v>
      </c>
      <c r="F536" s="140" t="s">
        <v>356</v>
      </c>
      <c r="G536" s="141">
        <v>780.93</v>
      </c>
      <c r="H536" s="269">
        <v>9021303</v>
      </c>
      <c r="I536" s="184">
        <f t="shared" si="5"/>
        <v>67.899999999999977</v>
      </c>
      <c r="J536" s="137"/>
      <c r="K536" s="20">
        <v>0</v>
      </c>
      <c r="L536" s="51" t="s">
        <v>318</v>
      </c>
      <c r="M536" s="52">
        <v>80</v>
      </c>
      <c r="N536" s="33" t="s">
        <v>24</v>
      </c>
      <c r="O536" s="66" t="s">
        <v>394</v>
      </c>
      <c r="P536" s="34"/>
      <c r="Q536" s="108"/>
      <c r="R536" s="4"/>
      <c r="S536" s="38"/>
      <c r="T536" s="267"/>
    </row>
    <row r="537" spans="1:20" ht="14.25" hidden="1" customHeight="1" x14ac:dyDescent="0.25">
      <c r="A537" s="29">
        <v>92161</v>
      </c>
      <c r="B537" s="78"/>
      <c r="C537" s="533"/>
      <c r="D537" s="528"/>
      <c r="E537" s="140">
        <v>11</v>
      </c>
      <c r="F537" s="140" t="s">
        <v>357</v>
      </c>
      <c r="G537" s="141">
        <v>848.82999999999993</v>
      </c>
      <c r="H537" s="269">
        <v>9805684</v>
      </c>
      <c r="I537" s="184">
        <f t="shared" si="5"/>
        <v>67.899999999999977</v>
      </c>
      <c r="J537" s="137"/>
      <c r="K537" s="20">
        <v>0</v>
      </c>
      <c r="L537" s="51" t="s">
        <v>318</v>
      </c>
      <c r="M537" s="52">
        <v>80</v>
      </c>
      <c r="N537" s="33" t="s">
        <v>24</v>
      </c>
      <c r="O537" s="66" t="s">
        <v>395</v>
      </c>
      <c r="P537" s="34"/>
      <c r="Q537" s="108"/>
      <c r="R537" s="4"/>
      <c r="S537" s="38"/>
      <c r="T537" s="267"/>
    </row>
    <row r="538" spans="1:20" ht="14.25" hidden="1" customHeight="1" x14ac:dyDescent="0.25">
      <c r="A538" s="29">
        <v>92164</v>
      </c>
      <c r="B538" s="78"/>
      <c r="C538" s="533"/>
      <c r="D538" s="528"/>
      <c r="E538" s="140">
        <v>12</v>
      </c>
      <c r="F538" s="140" t="s">
        <v>358</v>
      </c>
      <c r="G538" s="141">
        <v>916.73</v>
      </c>
      <c r="H538" s="269">
        <v>10590065</v>
      </c>
      <c r="I538" s="184">
        <f t="shared" si="5"/>
        <v>67.900000000000091</v>
      </c>
      <c r="J538" s="137"/>
      <c r="K538" s="20">
        <v>0</v>
      </c>
      <c r="L538" s="51" t="s">
        <v>318</v>
      </c>
      <c r="M538" s="52">
        <v>80</v>
      </c>
      <c r="N538" s="33" t="s">
        <v>24</v>
      </c>
      <c r="O538" s="66" t="s">
        <v>396</v>
      </c>
      <c r="P538" s="34"/>
      <c r="Q538" s="108"/>
      <c r="R538" s="4"/>
      <c r="S538" s="38"/>
      <c r="T538" s="267"/>
    </row>
    <row r="539" spans="1:20" ht="14.25" hidden="1" customHeight="1" x14ac:dyDescent="0.25">
      <c r="A539" s="29">
        <v>92167</v>
      </c>
      <c r="B539" s="78"/>
      <c r="C539" s="533"/>
      <c r="D539" s="528"/>
      <c r="E539" s="140">
        <v>13</v>
      </c>
      <c r="F539" s="140" t="s">
        <v>359</v>
      </c>
      <c r="G539" s="141">
        <v>984.64</v>
      </c>
      <c r="H539" s="269">
        <v>11374561</v>
      </c>
      <c r="I539" s="184">
        <f t="shared" si="5"/>
        <v>67.909999999999968</v>
      </c>
      <c r="J539" s="137"/>
      <c r="K539" s="20">
        <v>0</v>
      </c>
      <c r="L539" s="51" t="s">
        <v>318</v>
      </c>
      <c r="M539" s="52">
        <v>80</v>
      </c>
      <c r="N539" s="33" t="s">
        <v>24</v>
      </c>
      <c r="O539" s="66" t="s">
        <v>397</v>
      </c>
      <c r="P539" s="34"/>
      <c r="Q539" s="108"/>
      <c r="R539" s="4"/>
      <c r="S539" s="38"/>
      <c r="T539" s="267"/>
    </row>
    <row r="540" spans="1:20" ht="14.25" hidden="1" customHeight="1" x14ac:dyDescent="0.25">
      <c r="A540" s="29">
        <v>92170</v>
      </c>
      <c r="B540" s="78"/>
      <c r="C540" s="533"/>
      <c r="D540" s="528"/>
      <c r="E540" s="140">
        <v>14</v>
      </c>
      <c r="F540" s="140" t="s">
        <v>365</v>
      </c>
      <c r="G540" s="141">
        <v>1052.54</v>
      </c>
      <c r="H540" s="269">
        <v>12158942</v>
      </c>
      <c r="I540" s="184">
        <f t="shared" si="5"/>
        <v>67.899999999999977</v>
      </c>
      <c r="J540" s="137"/>
      <c r="K540" s="20">
        <v>0</v>
      </c>
      <c r="L540" s="51" t="s">
        <v>318</v>
      </c>
      <c r="M540" s="52">
        <v>80</v>
      </c>
      <c r="N540" s="33" t="s">
        <v>24</v>
      </c>
      <c r="O540" s="66" t="s">
        <v>398</v>
      </c>
      <c r="P540" s="34"/>
      <c r="Q540" s="108"/>
      <c r="R540" s="4"/>
      <c r="S540" s="38"/>
      <c r="T540" s="267"/>
    </row>
    <row r="541" spans="1:20" ht="14.25" hidden="1" customHeight="1" thickBot="1" x14ac:dyDescent="0.3">
      <c r="A541" s="29">
        <v>92173</v>
      </c>
      <c r="B541" s="78"/>
      <c r="C541" s="533"/>
      <c r="D541" s="528"/>
      <c r="E541" s="150">
        <v>15</v>
      </c>
      <c r="F541" s="150" t="s">
        <v>361</v>
      </c>
      <c r="G541" s="158">
        <v>1120.44</v>
      </c>
      <c r="H541" s="269">
        <v>12943323</v>
      </c>
      <c r="I541" s="185">
        <f t="shared" si="5"/>
        <v>67.900000000000091</v>
      </c>
      <c r="J541" s="137"/>
      <c r="K541" s="20">
        <v>0</v>
      </c>
      <c r="L541" s="51" t="s">
        <v>318</v>
      </c>
      <c r="M541" s="52">
        <v>80</v>
      </c>
      <c r="N541" s="33" t="s">
        <v>24</v>
      </c>
      <c r="O541" s="66" t="s">
        <v>399</v>
      </c>
      <c r="P541" s="34"/>
      <c r="Q541" s="108"/>
      <c r="R541" s="4"/>
      <c r="S541" s="38"/>
      <c r="T541" s="267"/>
    </row>
    <row r="542" spans="1:20" ht="12" hidden="1" customHeight="1" x14ac:dyDescent="0.25">
      <c r="A542" s="29"/>
      <c r="B542" s="580"/>
      <c r="C542" s="532">
        <v>92132</v>
      </c>
      <c r="D542" s="527" t="s">
        <v>400</v>
      </c>
      <c r="E542" s="161">
        <v>1</v>
      </c>
      <c r="F542" s="161" t="s">
        <v>346</v>
      </c>
      <c r="G542" s="162">
        <v>191.07</v>
      </c>
      <c r="H542" s="269">
        <v>2207241</v>
      </c>
      <c r="I542" s="175"/>
      <c r="J542" s="15"/>
      <c r="K542" s="20">
        <v>0</v>
      </c>
      <c r="L542" s="51" t="s">
        <v>318</v>
      </c>
      <c r="M542" s="52">
        <v>90</v>
      </c>
      <c r="N542" s="33" t="s">
        <v>24</v>
      </c>
      <c r="O542" s="66" t="s">
        <v>401</v>
      </c>
      <c r="P542" s="34"/>
      <c r="Q5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42" s="25" t="s">
        <v>318</v>
      </c>
      <c r="S542" s="52">
        <v>90</v>
      </c>
      <c r="T542" s="267"/>
    </row>
    <row r="543" spans="1:20" ht="12" hidden="1" customHeight="1" x14ac:dyDescent="0.25">
      <c r="A543" s="29">
        <v>92135</v>
      </c>
      <c r="B543" s="581"/>
      <c r="C543" s="533"/>
      <c r="D543" s="528"/>
      <c r="E543" s="140">
        <v>2</v>
      </c>
      <c r="F543" s="140" t="s">
        <v>348</v>
      </c>
      <c r="G543" s="141">
        <v>267.45</v>
      </c>
      <c r="H543" s="269">
        <v>3089582</v>
      </c>
      <c r="I543" s="184">
        <f t="shared" ref="I543:I556" si="6">+G543-G542</f>
        <v>76.38</v>
      </c>
      <c r="J543" s="264">
        <v>76.38</v>
      </c>
      <c r="K543" s="268">
        <v>882342</v>
      </c>
      <c r="L543" s="51" t="s">
        <v>318</v>
      </c>
      <c r="M543" s="52">
        <v>90</v>
      </c>
      <c r="N543" s="33" t="s">
        <v>24</v>
      </c>
      <c r="O543" s="66" t="s">
        <v>402</v>
      </c>
      <c r="P543" s="34"/>
      <c r="Q543" s="108"/>
      <c r="R543" s="4"/>
      <c r="S543" s="38"/>
      <c r="T543" s="267"/>
    </row>
    <row r="544" spans="1:20" ht="12" hidden="1" customHeight="1" x14ac:dyDescent="0.25">
      <c r="A544" s="29">
        <v>92138</v>
      </c>
      <c r="B544" s="581"/>
      <c r="C544" s="533"/>
      <c r="D544" s="528"/>
      <c r="E544" s="140">
        <v>3</v>
      </c>
      <c r="F544" s="140" t="s">
        <v>349</v>
      </c>
      <c r="G544" s="141">
        <v>343.83</v>
      </c>
      <c r="H544" s="269">
        <v>3971924</v>
      </c>
      <c r="I544" s="184">
        <f t="shared" si="6"/>
        <v>76.38</v>
      </c>
      <c r="J544" s="137"/>
      <c r="K544" s="20">
        <v>0</v>
      </c>
      <c r="L544" s="51" t="s">
        <v>318</v>
      </c>
      <c r="M544" s="52">
        <v>90</v>
      </c>
      <c r="N544" s="33" t="s">
        <v>24</v>
      </c>
      <c r="O544" s="66" t="s">
        <v>403</v>
      </c>
      <c r="P544" s="34"/>
      <c r="Q544" s="108"/>
      <c r="R544" s="4"/>
      <c r="S544" s="38"/>
      <c r="T544" s="267"/>
    </row>
    <row r="545" spans="1:20" ht="12" hidden="1" customHeight="1" x14ac:dyDescent="0.25">
      <c r="A545" s="29">
        <v>92141</v>
      </c>
      <c r="B545" s="581"/>
      <c r="C545" s="533"/>
      <c r="D545" s="528"/>
      <c r="E545" s="140">
        <v>4</v>
      </c>
      <c r="F545" s="140" t="s">
        <v>350</v>
      </c>
      <c r="G545" s="141">
        <v>420.21</v>
      </c>
      <c r="H545" s="269">
        <v>4854266</v>
      </c>
      <c r="I545" s="184">
        <f t="shared" si="6"/>
        <v>76.38</v>
      </c>
      <c r="J545" s="137"/>
      <c r="K545" s="20">
        <v>0</v>
      </c>
      <c r="L545" s="51" t="s">
        <v>318</v>
      </c>
      <c r="M545" s="52">
        <v>90</v>
      </c>
      <c r="N545" s="33" t="s">
        <v>24</v>
      </c>
      <c r="O545" s="66" t="s">
        <v>404</v>
      </c>
      <c r="P545" s="34"/>
      <c r="Q545" s="108"/>
      <c r="R545" s="4"/>
      <c r="S545" s="38"/>
      <c r="T545" s="267"/>
    </row>
    <row r="546" spans="1:20" ht="12" hidden="1" customHeight="1" x14ac:dyDescent="0.25">
      <c r="A546" s="29">
        <v>92144</v>
      </c>
      <c r="B546" s="581"/>
      <c r="C546" s="533"/>
      <c r="D546" s="528"/>
      <c r="E546" s="140">
        <v>5</v>
      </c>
      <c r="F546" s="140" t="s">
        <v>351</v>
      </c>
      <c r="G546" s="141">
        <v>496.59</v>
      </c>
      <c r="H546" s="269">
        <v>5736608</v>
      </c>
      <c r="I546" s="184">
        <f t="shared" si="6"/>
        <v>76.38</v>
      </c>
      <c r="J546" s="137"/>
      <c r="K546" s="20">
        <v>0</v>
      </c>
      <c r="L546" s="51" t="s">
        <v>318</v>
      </c>
      <c r="M546" s="52">
        <v>90</v>
      </c>
      <c r="N546" s="33" t="s">
        <v>24</v>
      </c>
      <c r="O546" s="66" t="s">
        <v>405</v>
      </c>
      <c r="P546" s="34"/>
      <c r="Q546" s="108"/>
      <c r="R546" s="4"/>
      <c r="S546" s="38"/>
      <c r="T546" s="267"/>
    </row>
    <row r="547" spans="1:20" ht="12" hidden="1" customHeight="1" x14ac:dyDescent="0.25">
      <c r="A547" s="29">
        <v>92147</v>
      </c>
      <c r="B547" s="581"/>
      <c r="C547" s="533"/>
      <c r="D547" s="528"/>
      <c r="E547" s="140">
        <v>6</v>
      </c>
      <c r="F547" s="140" t="s">
        <v>352</v>
      </c>
      <c r="G547" s="141">
        <v>572.98</v>
      </c>
      <c r="H547" s="269">
        <v>6619065</v>
      </c>
      <c r="I547" s="184">
        <f t="shared" si="6"/>
        <v>76.390000000000043</v>
      </c>
      <c r="J547" s="137"/>
      <c r="K547" s="20">
        <v>0</v>
      </c>
      <c r="L547" s="51" t="s">
        <v>318</v>
      </c>
      <c r="M547" s="52">
        <v>90</v>
      </c>
      <c r="N547" s="33" t="s">
        <v>24</v>
      </c>
      <c r="O547" s="66" t="s">
        <v>406</v>
      </c>
      <c r="P547" s="34"/>
      <c r="Q547" s="108"/>
      <c r="R547" s="4"/>
      <c r="S547" s="38"/>
      <c r="T547" s="267"/>
    </row>
    <row r="548" spans="1:20" ht="12" hidden="1" customHeight="1" x14ac:dyDescent="0.25">
      <c r="A548" s="29">
        <v>92150</v>
      </c>
      <c r="B548" s="581"/>
      <c r="C548" s="533"/>
      <c r="D548" s="528"/>
      <c r="E548" s="140">
        <v>7</v>
      </c>
      <c r="F548" s="140" t="s">
        <v>353</v>
      </c>
      <c r="G548" s="141">
        <v>649.36</v>
      </c>
      <c r="H548" s="269">
        <v>7501407</v>
      </c>
      <c r="I548" s="184">
        <f t="shared" si="6"/>
        <v>76.38</v>
      </c>
      <c r="J548" s="137"/>
      <c r="K548" s="20">
        <v>0</v>
      </c>
      <c r="L548" s="51" t="s">
        <v>318</v>
      </c>
      <c r="M548" s="52">
        <v>90</v>
      </c>
      <c r="N548" s="33" t="s">
        <v>24</v>
      </c>
      <c r="O548" s="66" t="s">
        <v>407</v>
      </c>
      <c r="P548" s="34"/>
      <c r="Q548" s="108"/>
      <c r="R548" s="4"/>
      <c r="S548" s="38"/>
      <c r="T548" s="267"/>
    </row>
    <row r="549" spans="1:20" ht="12" hidden="1" customHeight="1" x14ac:dyDescent="0.25">
      <c r="A549" s="29">
        <v>92153</v>
      </c>
      <c r="B549" s="581"/>
      <c r="C549" s="533"/>
      <c r="D549" s="528"/>
      <c r="E549" s="140">
        <v>8</v>
      </c>
      <c r="F549" s="140" t="s">
        <v>354</v>
      </c>
      <c r="G549" s="141">
        <v>725.75</v>
      </c>
      <c r="H549" s="269">
        <v>8383864</v>
      </c>
      <c r="I549" s="184">
        <f t="shared" si="6"/>
        <v>76.389999999999986</v>
      </c>
      <c r="J549" s="137"/>
      <c r="K549" s="20">
        <v>0</v>
      </c>
      <c r="L549" s="51" t="s">
        <v>318</v>
      </c>
      <c r="M549" s="52">
        <v>90</v>
      </c>
      <c r="N549" s="33" t="s">
        <v>24</v>
      </c>
      <c r="O549" s="66" t="s">
        <v>408</v>
      </c>
      <c r="P549" s="34"/>
      <c r="Q549" s="108"/>
      <c r="R549" s="4"/>
      <c r="S549" s="38"/>
      <c r="T549" s="267"/>
    </row>
    <row r="550" spans="1:20" ht="12" hidden="1" customHeight="1" x14ac:dyDescent="0.25">
      <c r="A550" s="29">
        <v>92156</v>
      </c>
      <c r="B550" s="581"/>
      <c r="C550" s="533"/>
      <c r="D550" s="528"/>
      <c r="E550" s="140">
        <v>9</v>
      </c>
      <c r="F550" s="140" t="s">
        <v>355</v>
      </c>
      <c r="G550" s="141">
        <v>802.13</v>
      </c>
      <c r="H550" s="269">
        <v>9266206</v>
      </c>
      <c r="I550" s="184">
        <f t="shared" si="6"/>
        <v>76.38</v>
      </c>
      <c r="J550" s="137"/>
      <c r="K550" s="20">
        <v>0</v>
      </c>
      <c r="L550" s="51" t="s">
        <v>318</v>
      </c>
      <c r="M550" s="52">
        <v>90</v>
      </c>
      <c r="N550" s="33" t="s">
        <v>24</v>
      </c>
      <c r="O550" s="66" t="s">
        <v>409</v>
      </c>
      <c r="P550" s="34"/>
      <c r="Q550" s="108"/>
      <c r="R550" s="4"/>
      <c r="S550" s="38"/>
      <c r="T550" s="267"/>
    </row>
    <row r="551" spans="1:20" ht="12" hidden="1" customHeight="1" x14ac:dyDescent="0.25">
      <c r="A551" s="29">
        <v>92159</v>
      </c>
      <c r="B551" s="581"/>
      <c r="C551" s="533"/>
      <c r="D551" s="528"/>
      <c r="E551" s="140">
        <v>10</v>
      </c>
      <c r="F551" s="140" t="s">
        <v>356</v>
      </c>
      <c r="G551" s="141">
        <v>878.51</v>
      </c>
      <c r="H551" s="269">
        <v>10148548</v>
      </c>
      <c r="I551" s="184">
        <f t="shared" si="6"/>
        <v>76.38</v>
      </c>
      <c r="J551" s="137"/>
      <c r="K551" s="20">
        <v>0</v>
      </c>
      <c r="L551" s="51" t="s">
        <v>318</v>
      </c>
      <c r="M551" s="52">
        <v>90</v>
      </c>
      <c r="N551" s="33" t="s">
        <v>24</v>
      </c>
      <c r="O551" s="66" t="s">
        <v>410</v>
      </c>
      <c r="P551" s="34"/>
      <c r="Q551" s="108"/>
      <c r="R551" s="4"/>
      <c r="S551" s="38"/>
      <c r="T551" s="267"/>
    </row>
    <row r="552" spans="1:20" ht="12" hidden="1" customHeight="1" x14ac:dyDescent="0.25">
      <c r="A552" s="29">
        <v>92162</v>
      </c>
      <c r="B552" s="581"/>
      <c r="C552" s="533"/>
      <c r="D552" s="528"/>
      <c r="E552" s="140">
        <v>11</v>
      </c>
      <c r="F552" s="140" t="s">
        <v>357</v>
      </c>
      <c r="G552" s="141">
        <v>954.9</v>
      </c>
      <c r="H552" s="269">
        <v>11031005</v>
      </c>
      <c r="I552" s="184">
        <f t="shared" si="6"/>
        <v>76.389999999999986</v>
      </c>
      <c r="J552" s="137"/>
      <c r="K552" s="20">
        <v>0</v>
      </c>
      <c r="L552" s="51" t="s">
        <v>318</v>
      </c>
      <c r="M552" s="52">
        <v>90</v>
      </c>
      <c r="N552" s="33" t="s">
        <v>24</v>
      </c>
      <c r="O552" s="66" t="s">
        <v>411</v>
      </c>
      <c r="P552" s="34"/>
      <c r="Q552" s="108"/>
      <c r="R552" s="4"/>
      <c r="S552" s="38"/>
      <c r="T552" s="267"/>
    </row>
    <row r="553" spans="1:20" ht="12" hidden="1" customHeight="1" x14ac:dyDescent="0.25">
      <c r="A553" s="29">
        <v>92165</v>
      </c>
      <c r="B553" s="581"/>
      <c r="C553" s="533"/>
      <c r="D553" s="528"/>
      <c r="E553" s="140">
        <v>12</v>
      </c>
      <c r="F553" s="140" t="s">
        <v>358</v>
      </c>
      <c r="G553" s="141">
        <v>1031.28</v>
      </c>
      <c r="H553" s="269">
        <v>11913347</v>
      </c>
      <c r="I553" s="184">
        <f t="shared" si="6"/>
        <v>76.38</v>
      </c>
      <c r="J553" s="137"/>
      <c r="K553" s="20">
        <v>0</v>
      </c>
      <c r="L553" s="51" t="s">
        <v>318</v>
      </c>
      <c r="M553" s="52">
        <v>90</v>
      </c>
      <c r="N553" s="33" t="s">
        <v>24</v>
      </c>
      <c r="O553" s="66" t="s">
        <v>412</v>
      </c>
      <c r="P553" s="34"/>
      <c r="Q553" s="108"/>
      <c r="R553" s="4"/>
      <c r="S553" s="38"/>
      <c r="T553" s="267"/>
    </row>
    <row r="554" spans="1:20" ht="12" hidden="1" customHeight="1" x14ac:dyDescent="0.25">
      <c r="A554" s="29">
        <v>92168</v>
      </c>
      <c r="B554" s="581"/>
      <c r="C554" s="533"/>
      <c r="D554" s="528"/>
      <c r="E554" s="140">
        <v>13</v>
      </c>
      <c r="F554" s="140" t="s">
        <v>359</v>
      </c>
      <c r="G554" s="141">
        <v>1107.67</v>
      </c>
      <c r="H554" s="269">
        <v>12795804</v>
      </c>
      <c r="I554" s="184">
        <f t="shared" si="6"/>
        <v>76.3900000000001</v>
      </c>
      <c r="J554" s="137"/>
      <c r="K554" s="20">
        <v>0</v>
      </c>
      <c r="L554" s="51" t="s">
        <v>318</v>
      </c>
      <c r="M554" s="52">
        <v>90</v>
      </c>
      <c r="N554" s="33" t="s">
        <v>24</v>
      </c>
      <c r="O554" s="66" t="s">
        <v>413</v>
      </c>
      <c r="P554" s="34"/>
      <c r="Q554" s="108"/>
      <c r="R554" s="4"/>
      <c r="S554" s="38"/>
      <c r="T554" s="267"/>
    </row>
    <row r="555" spans="1:20" ht="12" hidden="1" customHeight="1" x14ac:dyDescent="0.25">
      <c r="A555" s="29">
        <v>92171</v>
      </c>
      <c r="B555" s="581"/>
      <c r="C555" s="533"/>
      <c r="D555" s="528"/>
      <c r="E555" s="140">
        <v>14</v>
      </c>
      <c r="F555" s="140" t="s">
        <v>360</v>
      </c>
      <c r="G555" s="141">
        <v>1184.0500000000002</v>
      </c>
      <c r="H555" s="269">
        <v>13678146</v>
      </c>
      <c r="I555" s="184">
        <f t="shared" si="6"/>
        <v>76.380000000000109</v>
      </c>
      <c r="J555" s="137"/>
      <c r="K555" s="20">
        <v>0</v>
      </c>
      <c r="L555" s="51" t="s">
        <v>318</v>
      </c>
      <c r="M555" s="52">
        <v>90</v>
      </c>
      <c r="N555" s="33" t="s">
        <v>24</v>
      </c>
      <c r="O555" s="66" t="s">
        <v>414</v>
      </c>
      <c r="P555" s="34"/>
      <c r="Q555" s="108"/>
      <c r="R555" s="4"/>
      <c r="S555" s="38"/>
      <c r="T555" s="267"/>
    </row>
    <row r="556" spans="1:20" ht="12" hidden="1" customHeight="1" thickBot="1" x14ac:dyDescent="0.3">
      <c r="A556" s="29">
        <v>92174</v>
      </c>
      <c r="B556" s="582"/>
      <c r="C556" s="534"/>
      <c r="D556" s="529"/>
      <c r="E556" s="163">
        <v>15</v>
      </c>
      <c r="F556" s="163" t="s">
        <v>361</v>
      </c>
      <c r="G556" s="164">
        <v>1260.4300000000003</v>
      </c>
      <c r="H556" s="269">
        <v>14560487</v>
      </c>
      <c r="I556" s="185">
        <f t="shared" si="6"/>
        <v>76.380000000000109</v>
      </c>
      <c r="J556" s="137"/>
      <c r="K556" s="20">
        <v>0</v>
      </c>
      <c r="L556" s="51" t="s">
        <v>318</v>
      </c>
      <c r="M556" s="52">
        <v>90</v>
      </c>
      <c r="N556" s="33" t="s">
        <v>24</v>
      </c>
      <c r="O556" s="66" t="s">
        <v>415</v>
      </c>
      <c r="P556" s="34"/>
      <c r="Q556" s="108"/>
      <c r="R556" s="4"/>
      <c r="S556" s="38"/>
      <c r="T556" s="267"/>
    </row>
    <row r="557" spans="1:20" ht="19.5" hidden="1" customHeight="1" x14ac:dyDescent="0.25">
      <c r="A557" s="1"/>
      <c r="B557" s="78">
        <v>3055</v>
      </c>
      <c r="C557" s="204">
        <v>3055</v>
      </c>
      <c r="D557" s="205" t="s">
        <v>416</v>
      </c>
      <c r="E557" s="151"/>
      <c r="F557" s="151" t="s">
        <v>22</v>
      </c>
      <c r="G557" s="195">
        <v>283.02</v>
      </c>
      <c r="H557" s="269">
        <v>3269447</v>
      </c>
      <c r="I557" s="174"/>
      <c r="J557" s="20"/>
      <c r="K557" s="20">
        <v>0</v>
      </c>
      <c r="L557" s="51" t="s">
        <v>318</v>
      </c>
      <c r="M557" s="32">
        <v>100</v>
      </c>
      <c r="N557" s="33" t="s">
        <v>24</v>
      </c>
      <c r="O557" s="33">
        <v>6560</v>
      </c>
      <c r="P557" s="34"/>
      <c r="Q5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57" s="25" t="s">
        <v>318</v>
      </c>
      <c r="S557" s="32">
        <v>100</v>
      </c>
      <c r="T557" s="267"/>
    </row>
    <row r="558" spans="1:20" ht="42.75" hidden="1" x14ac:dyDescent="0.25">
      <c r="A558" s="1"/>
      <c r="B558" s="78"/>
      <c r="C558" s="140">
        <v>90064</v>
      </c>
      <c r="D558" s="157" t="s">
        <v>417</v>
      </c>
      <c r="E558" s="140"/>
      <c r="F558" s="140" t="s">
        <v>22</v>
      </c>
      <c r="G558" s="141">
        <v>0</v>
      </c>
      <c r="H558" s="269">
        <v>0</v>
      </c>
      <c r="I558" s="171"/>
      <c r="J558" s="20"/>
      <c r="K558" s="20">
        <v>0</v>
      </c>
      <c r="L558" s="51" t="s">
        <v>318</v>
      </c>
      <c r="M558" s="52">
        <v>0</v>
      </c>
      <c r="N558" s="33" t="s">
        <v>24</v>
      </c>
      <c r="O558" s="33">
        <v>6560</v>
      </c>
      <c r="P558" s="34"/>
      <c r="Q5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58" s="25" t="s">
        <v>318</v>
      </c>
      <c r="S558" s="52">
        <v>0</v>
      </c>
      <c r="T558" s="267"/>
    </row>
    <row r="559" spans="1:20" ht="120" hidden="1" customHeight="1" x14ac:dyDescent="0.25">
      <c r="A559" s="1"/>
      <c r="B559" s="78"/>
      <c r="C559" s="140">
        <v>91175</v>
      </c>
      <c r="D559" s="157" t="s">
        <v>418</v>
      </c>
      <c r="E559" s="140"/>
      <c r="F559" s="140" t="s">
        <v>22</v>
      </c>
      <c r="G559" s="141">
        <v>113.24</v>
      </c>
      <c r="H559" s="269">
        <v>1308148</v>
      </c>
      <c r="I559" s="171"/>
      <c r="J559" s="15"/>
      <c r="K559" s="20">
        <v>0</v>
      </c>
      <c r="L559" s="51" t="s">
        <v>318</v>
      </c>
      <c r="M559" s="52">
        <v>40</v>
      </c>
      <c r="N559" s="33" t="s">
        <v>24</v>
      </c>
      <c r="O559" s="33">
        <v>6560</v>
      </c>
      <c r="P559" s="34"/>
      <c r="Q5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59" s="25" t="s">
        <v>318</v>
      </c>
      <c r="S559" s="52">
        <v>40</v>
      </c>
      <c r="T559" s="267"/>
    </row>
    <row r="560" spans="1:20" ht="123" hidden="1" customHeight="1" x14ac:dyDescent="0.25">
      <c r="A560" s="1"/>
      <c r="B560" s="78"/>
      <c r="C560" s="140">
        <v>91176</v>
      </c>
      <c r="D560" s="157" t="s">
        <v>419</v>
      </c>
      <c r="E560" s="140"/>
      <c r="F560" s="140" t="s">
        <v>22</v>
      </c>
      <c r="G560" s="141">
        <v>141.53</v>
      </c>
      <c r="H560" s="269">
        <v>1634955</v>
      </c>
      <c r="I560" s="171"/>
      <c r="J560" s="15"/>
      <c r="K560" s="20">
        <v>0</v>
      </c>
      <c r="L560" s="51" t="s">
        <v>318</v>
      </c>
      <c r="M560" s="52">
        <v>50</v>
      </c>
      <c r="N560" s="33" t="s">
        <v>24</v>
      </c>
      <c r="O560" s="33">
        <v>6560</v>
      </c>
      <c r="P560" s="34"/>
      <c r="Q5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0" s="25" t="s">
        <v>318</v>
      </c>
      <c r="S560" s="52">
        <v>50</v>
      </c>
      <c r="T560" s="267"/>
    </row>
    <row r="561" spans="1:20" ht="124.5" hidden="1" customHeight="1" x14ac:dyDescent="0.25">
      <c r="A561" s="1"/>
      <c r="B561" s="78"/>
      <c r="C561" s="140">
        <v>91177</v>
      </c>
      <c r="D561" s="197" t="s">
        <v>420</v>
      </c>
      <c r="E561" s="140"/>
      <c r="F561" s="140" t="s">
        <v>22</v>
      </c>
      <c r="G561" s="141">
        <v>169.82</v>
      </c>
      <c r="H561" s="269">
        <v>1961761</v>
      </c>
      <c r="I561" s="171"/>
      <c r="J561" s="15"/>
      <c r="K561" s="20">
        <v>0</v>
      </c>
      <c r="L561" s="51" t="s">
        <v>318</v>
      </c>
      <c r="M561" s="52">
        <v>60</v>
      </c>
      <c r="N561" s="33" t="s">
        <v>24</v>
      </c>
      <c r="O561" s="33">
        <v>6560</v>
      </c>
      <c r="P561" s="34"/>
      <c r="Q5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61" s="25" t="s">
        <v>318</v>
      </c>
      <c r="S561" s="52">
        <v>60</v>
      </c>
      <c r="T561" s="267"/>
    </row>
    <row r="562" spans="1:20" ht="120.75" hidden="1" customHeight="1" x14ac:dyDescent="0.25">
      <c r="A562" s="1"/>
      <c r="B562" s="78"/>
      <c r="C562" s="148">
        <v>92175</v>
      </c>
      <c r="D562" s="157" t="s">
        <v>421</v>
      </c>
      <c r="E562" s="140"/>
      <c r="F562" s="140" t="s">
        <v>22</v>
      </c>
      <c r="G562" s="141">
        <v>198.15</v>
      </c>
      <c r="H562" s="269">
        <v>2289029</v>
      </c>
      <c r="I562" s="171"/>
      <c r="J562" s="20"/>
      <c r="K562" s="20">
        <v>0</v>
      </c>
      <c r="L562" s="51" t="s">
        <v>318</v>
      </c>
      <c r="M562" s="52">
        <v>70</v>
      </c>
      <c r="N562" s="33" t="s">
        <v>24</v>
      </c>
      <c r="O562" s="33">
        <v>6560</v>
      </c>
      <c r="P562" s="34"/>
      <c r="Q5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62" s="25" t="s">
        <v>318</v>
      </c>
      <c r="S562" s="52">
        <v>70</v>
      </c>
      <c r="T562" s="267"/>
    </row>
    <row r="563" spans="1:20" ht="120.75" hidden="1" customHeight="1" x14ac:dyDescent="0.25">
      <c r="A563" s="1"/>
      <c r="B563" s="78"/>
      <c r="C563" s="148">
        <v>92176</v>
      </c>
      <c r="D563" s="157" t="s">
        <v>422</v>
      </c>
      <c r="E563" s="140"/>
      <c r="F563" s="140" t="s">
        <v>22</v>
      </c>
      <c r="G563" s="141">
        <v>226.44</v>
      </c>
      <c r="H563" s="269">
        <v>2615835</v>
      </c>
      <c r="I563" s="171"/>
      <c r="J563" s="20"/>
      <c r="K563" s="20">
        <v>0</v>
      </c>
      <c r="L563" s="51" t="s">
        <v>318</v>
      </c>
      <c r="M563" s="52">
        <v>80</v>
      </c>
      <c r="N563" s="33" t="s">
        <v>24</v>
      </c>
      <c r="O563" s="33">
        <v>6560</v>
      </c>
      <c r="P563" s="34"/>
      <c r="Q5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63" s="25" t="s">
        <v>318</v>
      </c>
      <c r="S563" s="52">
        <v>80</v>
      </c>
      <c r="T563" s="267"/>
    </row>
    <row r="564" spans="1:20" ht="123.75" hidden="1" customHeight="1" x14ac:dyDescent="0.25">
      <c r="A564" s="1"/>
      <c r="B564" s="78"/>
      <c r="C564" s="148">
        <v>92177</v>
      </c>
      <c r="D564" s="157" t="s">
        <v>423</v>
      </c>
      <c r="E564" s="140"/>
      <c r="F564" s="140" t="s">
        <v>22</v>
      </c>
      <c r="G564" s="141">
        <v>254.73</v>
      </c>
      <c r="H564" s="269">
        <v>2942641</v>
      </c>
      <c r="I564" s="171"/>
      <c r="J564" s="20"/>
      <c r="K564" s="20">
        <v>0</v>
      </c>
      <c r="L564" s="51" t="s">
        <v>318</v>
      </c>
      <c r="M564" s="52">
        <v>90</v>
      </c>
      <c r="N564" s="33" t="s">
        <v>24</v>
      </c>
      <c r="O564" s="33">
        <v>6560</v>
      </c>
      <c r="P564" s="34"/>
      <c r="Q5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64" s="25" t="s">
        <v>318</v>
      </c>
      <c r="S564" s="52">
        <v>90</v>
      </c>
      <c r="T564" s="267"/>
    </row>
    <row r="565" spans="1:20" hidden="1" x14ac:dyDescent="0.25">
      <c r="A565" s="1"/>
      <c r="B565" s="104">
        <v>3056</v>
      </c>
      <c r="C565" s="155">
        <v>3056</v>
      </c>
      <c r="D565" s="157" t="s">
        <v>424</v>
      </c>
      <c r="E565" s="140"/>
      <c r="F565" s="140" t="s">
        <v>22</v>
      </c>
      <c r="G565" s="141">
        <v>62.35</v>
      </c>
      <c r="H565" s="269">
        <v>720267</v>
      </c>
      <c r="I565" s="171"/>
      <c r="J565" s="20"/>
      <c r="K565" s="20">
        <v>0</v>
      </c>
      <c r="L565" s="51" t="s">
        <v>318</v>
      </c>
      <c r="M565" s="32">
        <v>100</v>
      </c>
      <c r="N565" s="33" t="s">
        <v>24</v>
      </c>
      <c r="O565" s="33">
        <v>1875</v>
      </c>
      <c r="P565" s="34"/>
      <c r="Q5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65" s="25" t="s">
        <v>318</v>
      </c>
      <c r="S565" s="32">
        <v>100</v>
      </c>
      <c r="T565" s="267"/>
    </row>
    <row r="566" spans="1:20" ht="57" hidden="1" x14ac:dyDescent="0.25">
      <c r="A566" s="1"/>
      <c r="B566" s="104"/>
      <c r="C566" s="140">
        <v>90065</v>
      </c>
      <c r="D566" s="157" t="s">
        <v>425</v>
      </c>
      <c r="E566" s="140"/>
      <c r="F566" s="140" t="s">
        <v>22</v>
      </c>
      <c r="G566" s="141">
        <v>0</v>
      </c>
      <c r="H566" s="269">
        <v>0</v>
      </c>
      <c r="I566" s="171"/>
      <c r="J566" s="20"/>
      <c r="K566" s="20">
        <v>0</v>
      </c>
      <c r="L566" s="51" t="s">
        <v>318</v>
      </c>
      <c r="M566" s="52">
        <v>0</v>
      </c>
      <c r="N566" s="33" t="s">
        <v>24</v>
      </c>
      <c r="O566" s="33">
        <v>1875</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66" s="25" t="s">
        <v>318</v>
      </c>
      <c r="S566" s="52">
        <v>0</v>
      </c>
      <c r="T566" s="267"/>
    </row>
    <row r="567" spans="1:20" ht="114" hidden="1" x14ac:dyDescent="0.25">
      <c r="A567" s="1"/>
      <c r="B567" s="104"/>
      <c r="C567" s="140">
        <v>91178</v>
      </c>
      <c r="D567" s="157" t="s">
        <v>426</v>
      </c>
      <c r="E567" s="140"/>
      <c r="F567" s="140" t="s">
        <v>22</v>
      </c>
      <c r="G567" s="141">
        <v>24.94</v>
      </c>
      <c r="H567" s="269">
        <v>288107</v>
      </c>
      <c r="I567" s="171"/>
      <c r="J567" s="20"/>
      <c r="K567" s="20">
        <v>0</v>
      </c>
      <c r="L567" s="51" t="s">
        <v>318</v>
      </c>
      <c r="M567" s="52">
        <v>40</v>
      </c>
      <c r="N567" s="33" t="s">
        <v>24</v>
      </c>
      <c r="O567" s="33">
        <v>1875</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67" s="25" t="s">
        <v>318</v>
      </c>
      <c r="S567" s="52">
        <v>40</v>
      </c>
      <c r="T567" s="267"/>
    </row>
    <row r="568" spans="1:20" ht="114" hidden="1" x14ac:dyDescent="0.25">
      <c r="A568" s="1"/>
      <c r="B568" s="104"/>
      <c r="C568" s="140">
        <v>91179</v>
      </c>
      <c r="D568" s="157" t="s">
        <v>427</v>
      </c>
      <c r="E568" s="140"/>
      <c r="F568" s="140" t="s">
        <v>22</v>
      </c>
      <c r="G568" s="141">
        <v>31.22</v>
      </c>
      <c r="H568" s="269">
        <v>360653</v>
      </c>
      <c r="I568" s="171"/>
      <c r="J568" s="20"/>
      <c r="K568" s="20">
        <v>0</v>
      </c>
      <c r="L568" s="51" t="s">
        <v>318</v>
      </c>
      <c r="M568" s="52">
        <v>50</v>
      </c>
      <c r="N568" s="33" t="s">
        <v>24</v>
      </c>
      <c r="O568" s="33">
        <v>1875</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68" s="25" t="s">
        <v>318</v>
      </c>
      <c r="S568" s="52">
        <v>50</v>
      </c>
      <c r="T568" s="267"/>
    </row>
    <row r="569" spans="1:20" ht="124.5" hidden="1" customHeight="1" x14ac:dyDescent="0.25">
      <c r="A569" s="1"/>
      <c r="B569" s="104"/>
      <c r="C569" s="140">
        <v>91180</v>
      </c>
      <c r="D569" s="197" t="s">
        <v>428</v>
      </c>
      <c r="E569" s="140"/>
      <c r="F569" s="140" t="s">
        <v>22</v>
      </c>
      <c r="G569" s="141">
        <v>37.409999999999997</v>
      </c>
      <c r="H569" s="269">
        <v>432160</v>
      </c>
      <c r="I569" s="171"/>
      <c r="J569" s="20"/>
      <c r="K569" s="20">
        <v>0</v>
      </c>
      <c r="L569" s="51" t="s">
        <v>318</v>
      </c>
      <c r="M569" s="52">
        <v>60</v>
      </c>
      <c r="N569" s="33" t="s">
        <v>24</v>
      </c>
      <c r="O569" s="33">
        <v>1875</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69" s="25" t="s">
        <v>318</v>
      </c>
      <c r="S569" s="52">
        <v>60</v>
      </c>
      <c r="T569" s="267"/>
    </row>
    <row r="570" spans="1:20" ht="114" hidden="1" x14ac:dyDescent="0.25">
      <c r="A570" s="1"/>
      <c r="B570" s="104"/>
      <c r="C570" s="148">
        <v>92178</v>
      </c>
      <c r="D570" s="157" t="s">
        <v>429</v>
      </c>
      <c r="E570" s="140"/>
      <c r="F570" s="140" t="s">
        <v>22</v>
      </c>
      <c r="G570" s="141">
        <v>43.64</v>
      </c>
      <c r="H570" s="269">
        <v>504129</v>
      </c>
      <c r="I570" s="171"/>
      <c r="J570" s="20"/>
      <c r="K570" s="20">
        <v>0</v>
      </c>
      <c r="L570" s="51" t="s">
        <v>318</v>
      </c>
      <c r="M570" s="52">
        <v>70</v>
      </c>
      <c r="N570" s="33" t="s">
        <v>24</v>
      </c>
      <c r="O570" s="33">
        <v>1875</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0" s="25" t="s">
        <v>318</v>
      </c>
      <c r="S570" s="52">
        <v>70</v>
      </c>
      <c r="T570" s="267"/>
    </row>
    <row r="571" spans="1:20" ht="114" hidden="1" x14ac:dyDescent="0.25">
      <c r="A571" s="1"/>
      <c r="B571" s="104"/>
      <c r="C571" s="148">
        <v>92179</v>
      </c>
      <c r="D571" s="157" t="s">
        <v>430</v>
      </c>
      <c r="E571" s="140"/>
      <c r="F571" s="140" t="s">
        <v>22</v>
      </c>
      <c r="G571" s="141">
        <v>49.88</v>
      </c>
      <c r="H571" s="269">
        <v>576214</v>
      </c>
      <c r="I571" s="171"/>
      <c r="J571" s="20"/>
      <c r="K571" s="20">
        <v>0</v>
      </c>
      <c r="L571" s="51" t="s">
        <v>318</v>
      </c>
      <c r="M571" s="52">
        <v>80</v>
      </c>
      <c r="N571" s="33" t="s">
        <v>24</v>
      </c>
      <c r="O571" s="33">
        <v>1875</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71" s="25" t="s">
        <v>318</v>
      </c>
      <c r="S571" s="52">
        <v>80</v>
      </c>
      <c r="T571" s="267"/>
    </row>
    <row r="572" spans="1:20" ht="114" hidden="1" x14ac:dyDescent="0.25">
      <c r="A572" s="1"/>
      <c r="B572" s="104"/>
      <c r="C572" s="209">
        <v>92180</v>
      </c>
      <c r="D572" s="165" t="s">
        <v>431</v>
      </c>
      <c r="E572" s="150"/>
      <c r="F572" s="150" t="s">
        <v>22</v>
      </c>
      <c r="G572" s="158">
        <v>56.15</v>
      </c>
      <c r="H572" s="269">
        <v>648645</v>
      </c>
      <c r="I572" s="171"/>
      <c r="J572" s="20"/>
      <c r="K572" s="20">
        <v>0</v>
      </c>
      <c r="L572" s="51" t="s">
        <v>318</v>
      </c>
      <c r="M572" s="52">
        <v>90</v>
      </c>
      <c r="N572" s="33" t="s">
        <v>24</v>
      </c>
      <c r="O572" s="33">
        <v>1875</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72" s="25" t="s">
        <v>318</v>
      </c>
      <c r="S572" s="52">
        <v>90</v>
      </c>
      <c r="T572" s="267"/>
    </row>
    <row r="573" spans="1:20" ht="15" hidden="1" customHeight="1" x14ac:dyDescent="0.25">
      <c r="A573" s="105"/>
      <c r="B573" s="104">
        <v>3057</v>
      </c>
      <c r="C573" s="519">
        <v>3057</v>
      </c>
      <c r="D573" s="524" t="s">
        <v>432</v>
      </c>
      <c r="E573" s="161">
        <v>1</v>
      </c>
      <c r="F573" s="161" t="s">
        <v>433</v>
      </c>
      <c r="G573" s="162">
        <v>396.98</v>
      </c>
      <c r="H573" s="269">
        <v>4585913</v>
      </c>
      <c r="I573" s="171"/>
      <c r="J573" s="15"/>
      <c r="K573" s="20">
        <v>0</v>
      </c>
      <c r="L573" s="51" t="s">
        <v>318</v>
      </c>
      <c r="M573" s="32">
        <v>100</v>
      </c>
      <c r="N573" s="33" t="s">
        <v>24</v>
      </c>
      <c r="O573" s="33">
        <v>1875</v>
      </c>
      <c r="P573" s="106"/>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73" s="25" t="s">
        <v>318</v>
      </c>
      <c r="S573" s="32">
        <v>100</v>
      </c>
      <c r="T573" s="267"/>
    </row>
    <row r="574" spans="1:20" ht="15" hidden="1" customHeight="1" x14ac:dyDescent="0.25">
      <c r="A574" s="107">
        <v>3058</v>
      </c>
      <c r="B574" s="104"/>
      <c r="C574" s="523"/>
      <c r="D574" s="525"/>
      <c r="E574" s="140">
        <v>2</v>
      </c>
      <c r="F574" s="140" t="s">
        <v>434</v>
      </c>
      <c r="G574" s="141">
        <v>769.78</v>
      </c>
      <c r="H574" s="269">
        <v>8892499</v>
      </c>
      <c r="I574" s="186">
        <f>+G574-G573</f>
        <v>372.79999999999995</v>
      </c>
      <c r="J574" s="264">
        <v>372.8</v>
      </c>
      <c r="K574" s="268">
        <v>4306586</v>
      </c>
      <c r="L574" s="51" t="s">
        <v>318</v>
      </c>
      <c r="M574" s="32">
        <v>100</v>
      </c>
      <c r="N574" s="33" t="s">
        <v>24</v>
      </c>
      <c r="O574" s="33">
        <v>1875</v>
      </c>
      <c r="P574" s="106"/>
      <c r="Q574" s="106"/>
      <c r="R574" s="108"/>
      <c r="S574" s="38"/>
      <c r="T574" s="267"/>
    </row>
    <row r="575" spans="1:20" ht="15" hidden="1" customHeight="1" x14ac:dyDescent="0.25">
      <c r="A575" s="107">
        <v>3059</v>
      </c>
      <c r="B575" s="104"/>
      <c r="C575" s="523"/>
      <c r="D575" s="525"/>
      <c r="E575" s="140">
        <v>3</v>
      </c>
      <c r="F575" s="140" t="s">
        <v>435</v>
      </c>
      <c r="G575" s="141">
        <v>1142.58</v>
      </c>
      <c r="H575" s="269">
        <v>13199084</v>
      </c>
      <c r="I575" s="186">
        <f>+G575-G574</f>
        <v>372.79999999999995</v>
      </c>
      <c r="J575" s="91"/>
      <c r="K575" s="20">
        <v>0</v>
      </c>
      <c r="L575" s="51" t="s">
        <v>318</v>
      </c>
      <c r="M575" s="32">
        <v>100</v>
      </c>
      <c r="N575" s="33" t="s">
        <v>24</v>
      </c>
      <c r="O575" s="33">
        <v>1875</v>
      </c>
      <c r="P575" s="106"/>
      <c r="Q575" s="106"/>
      <c r="R575" s="108"/>
      <c r="S575" s="38"/>
      <c r="T575" s="267"/>
    </row>
    <row r="576" spans="1:20" ht="27.75" hidden="1" customHeight="1" x14ac:dyDescent="0.25">
      <c r="A576" s="107">
        <v>3060</v>
      </c>
      <c r="B576" s="104"/>
      <c r="C576" s="523"/>
      <c r="D576" s="525"/>
      <c r="E576" s="140">
        <v>4</v>
      </c>
      <c r="F576" s="140" t="s">
        <v>436</v>
      </c>
      <c r="G576" s="141">
        <v>1515.38</v>
      </c>
      <c r="H576" s="269">
        <v>17505670</v>
      </c>
      <c r="I576" s="186">
        <f>+G576-G575</f>
        <v>372.80000000000018</v>
      </c>
      <c r="J576" s="91"/>
      <c r="K576" s="20">
        <v>0</v>
      </c>
      <c r="L576" s="51" t="s">
        <v>318</v>
      </c>
      <c r="M576" s="32">
        <v>100</v>
      </c>
      <c r="N576" s="33" t="s">
        <v>24</v>
      </c>
      <c r="O576" s="33">
        <v>1875</v>
      </c>
      <c r="P576" s="106"/>
      <c r="Q576" s="106"/>
      <c r="R576" s="108"/>
      <c r="S576" s="38"/>
      <c r="T576" s="267"/>
    </row>
    <row r="577" spans="1:20" ht="28.5" hidden="1" customHeight="1" thickBot="1" x14ac:dyDescent="0.3">
      <c r="A577" s="107">
        <v>3061</v>
      </c>
      <c r="B577" s="104"/>
      <c r="C577" s="520"/>
      <c r="D577" s="526"/>
      <c r="E577" s="163">
        <v>5</v>
      </c>
      <c r="F577" s="163" t="s">
        <v>437</v>
      </c>
      <c r="G577" s="164">
        <v>1888.18</v>
      </c>
      <c r="H577" s="269">
        <v>21812255</v>
      </c>
      <c r="I577" s="189">
        <f>+G577-G576</f>
        <v>372.79999999999995</v>
      </c>
      <c r="J577" s="91"/>
      <c r="K577" s="20">
        <v>0</v>
      </c>
      <c r="L577" s="51" t="s">
        <v>318</v>
      </c>
      <c r="M577" s="32">
        <v>100</v>
      </c>
      <c r="N577" s="33" t="s">
        <v>24</v>
      </c>
      <c r="O577" s="33">
        <v>1875</v>
      </c>
      <c r="P577" s="106"/>
      <c r="Q577" s="106"/>
      <c r="R577" s="108"/>
      <c r="S577" s="38"/>
      <c r="T577" s="267"/>
    </row>
    <row r="578" spans="1:20" ht="15" hidden="1" customHeight="1" x14ac:dyDescent="0.25">
      <c r="A578" s="1"/>
      <c r="B578" s="104"/>
      <c r="C578" s="576">
        <v>90066</v>
      </c>
      <c r="D578" s="527" t="s">
        <v>438</v>
      </c>
      <c r="E578" s="161">
        <v>1</v>
      </c>
      <c r="F578" s="161" t="s">
        <v>433</v>
      </c>
      <c r="G578" s="162">
        <v>0</v>
      </c>
      <c r="H578" s="269">
        <v>0</v>
      </c>
      <c r="I578" s="175"/>
      <c r="J578" s="15"/>
      <c r="K578" s="20">
        <v>0</v>
      </c>
      <c r="L578" s="51" t="s">
        <v>318</v>
      </c>
      <c r="M578" s="52">
        <v>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78" s="25" t="s">
        <v>318</v>
      </c>
      <c r="S578" s="52">
        <v>0</v>
      </c>
      <c r="T578" s="267"/>
    </row>
    <row r="579" spans="1:20" ht="15" hidden="1" customHeight="1" x14ac:dyDescent="0.25">
      <c r="A579" s="19">
        <v>90067</v>
      </c>
      <c r="B579" s="104"/>
      <c r="C579" s="577"/>
      <c r="D579" s="528"/>
      <c r="E579" s="140">
        <v>2</v>
      </c>
      <c r="F579" s="140" t="s">
        <v>434</v>
      </c>
      <c r="G579" s="141">
        <v>0</v>
      </c>
      <c r="H579" s="269">
        <v>0</v>
      </c>
      <c r="I579" s="176"/>
      <c r="J579" s="15"/>
      <c r="K579" s="20">
        <v>0</v>
      </c>
      <c r="L579" s="51" t="s">
        <v>318</v>
      </c>
      <c r="M579" s="52">
        <v>0</v>
      </c>
      <c r="N579" s="33" t="s">
        <v>24</v>
      </c>
      <c r="O579" s="33">
        <v>1875</v>
      </c>
      <c r="P579" s="34"/>
      <c r="Q579" s="106"/>
      <c r="R579" s="4"/>
      <c r="S579" s="38"/>
      <c r="T579" s="267"/>
    </row>
    <row r="580" spans="1:20" ht="15" hidden="1" customHeight="1" x14ac:dyDescent="0.25">
      <c r="A580" s="19">
        <v>90068</v>
      </c>
      <c r="B580" s="104"/>
      <c r="C580" s="577"/>
      <c r="D580" s="528"/>
      <c r="E580" s="140">
        <v>3</v>
      </c>
      <c r="F580" s="140" t="s">
        <v>435</v>
      </c>
      <c r="G580" s="141">
        <v>0</v>
      </c>
      <c r="H580" s="269">
        <v>0</v>
      </c>
      <c r="I580" s="176"/>
      <c r="J580" s="91"/>
      <c r="K580" s="20">
        <v>0</v>
      </c>
      <c r="L580" s="51" t="s">
        <v>318</v>
      </c>
      <c r="M580" s="52">
        <v>0</v>
      </c>
      <c r="N580" s="33" t="s">
        <v>24</v>
      </c>
      <c r="O580" s="33">
        <v>1875</v>
      </c>
      <c r="P580" s="34"/>
      <c r="Q580" s="106"/>
      <c r="R580" s="4"/>
      <c r="S580" s="38"/>
      <c r="T580" s="267"/>
    </row>
    <row r="581" spans="1:20" ht="29.25" hidden="1" customHeight="1" x14ac:dyDescent="0.25">
      <c r="A581" s="19">
        <v>90069</v>
      </c>
      <c r="B581" s="104"/>
      <c r="C581" s="577"/>
      <c r="D581" s="528"/>
      <c r="E581" s="140">
        <v>4</v>
      </c>
      <c r="F581" s="140" t="s">
        <v>436</v>
      </c>
      <c r="G581" s="141">
        <v>0</v>
      </c>
      <c r="H581" s="269">
        <v>0</v>
      </c>
      <c r="I581" s="176"/>
      <c r="J581" s="15"/>
      <c r="K581" s="20">
        <v>0</v>
      </c>
      <c r="L581" s="51" t="s">
        <v>318</v>
      </c>
      <c r="M581" s="52">
        <v>0</v>
      </c>
      <c r="N581" s="33" t="s">
        <v>24</v>
      </c>
      <c r="O581" s="33">
        <v>1875</v>
      </c>
      <c r="P581" s="34"/>
      <c r="Q581" s="106"/>
      <c r="R581" s="4"/>
      <c r="S581" s="38"/>
      <c r="T581" s="267"/>
    </row>
    <row r="582" spans="1:20" ht="28.5" hidden="1" customHeight="1" thickBot="1" x14ac:dyDescent="0.3">
      <c r="A582" s="19">
        <v>90070</v>
      </c>
      <c r="B582" s="104"/>
      <c r="C582" s="578"/>
      <c r="D582" s="529"/>
      <c r="E582" s="163">
        <v>5</v>
      </c>
      <c r="F582" s="163" t="s">
        <v>437</v>
      </c>
      <c r="G582" s="164">
        <v>0</v>
      </c>
      <c r="H582" s="269">
        <v>0</v>
      </c>
      <c r="I582" s="177"/>
      <c r="J582" s="15"/>
      <c r="K582" s="20">
        <v>0</v>
      </c>
      <c r="L582" s="51" t="s">
        <v>318</v>
      </c>
      <c r="M582" s="52">
        <v>0</v>
      </c>
      <c r="N582" s="33" t="s">
        <v>24</v>
      </c>
      <c r="O582" s="33">
        <v>1875</v>
      </c>
      <c r="P582" s="34"/>
      <c r="Q582" s="106"/>
      <c r="R582" s="4"/>
      <c r="S582" s="38"/>
      <c r="T582" s="267"/>
    </row>
    <row r="583" spans="1:20" ht="29.25" hidden="1" customHeight="1" x14ac:dyDescent="0.25">
      <c r="A583" s="1"/>
      <c r="B583" s="104"/>
      <c r="C583" s="576">
        <v>91181</v>
      </c>
      <c r="D583" s="527" t="s">
        <v>439</v>
      </c>
      <c r="E583" s="161">
        <v>1</v>
      </c>
      <c r="F583" s="161" t="s">
        <v>433</v>
      </c>
      <c r="G583" s="162">
        <v>158.79</v>
      </c>
      <c r="H583" s="269">
        <v>1834342</v>
      </c>
      <c r="I583" s="175"/>
      <c r="J583" s="91"/>
      <c r="K583" s="20">
        <v>0</v>
      </c>
      <c r="L583" s="51" t="s">
        <v>318</v>
      </c>
      <c r="M583" s="52">
        <v>40</v>
      </c>
      <c r="N583" s="33" t="s">
        <v>24</v>
      </c>
      <c r="O583" s="33">
        <v>1875</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83" s="25" t="s">
        <v>318</v>
      </c>
      <c r="S583" s="52">
        <v>40</v>
      </c>
      <c r="T583" s="267"/>
    </row>
    <row r="584" spans="1:20" ht="29.25" hidden="1" customHeight="1" x14ac:dyDescent="0.25">
      <c r="A584" s="19">
        <v>91184</v>
      </c>
      <c r="B584" s="104"/>
      <c r="C584" s="577"/>
      <c r="D584" s="528"/>
      <c r="E584" s="140">
        <v>2</v>
      </c>
      <c r="F584" s="140" t="s">
        <v>434</v>
      </c>
      <c r="G584" s="141">
        <v>307.91000000000003</v>
      </c>
      <c r="H584" s="269">
        <v>3556976</v>
      </c>
      <c r="I584" s="184">
        <f>+G584-G583</f>
        <v>149.12000000000003</v>
      </c>
      <c r="J584" s="264">
        <v>149.12000000000003</v>
      </c>
      <c r="K584" s="268">
        <v>1722634</v>
      </c>
      <c r="L584" s="51" t="s">
        <v>318</v>
      </c>
      <c r="M584" s="52">
        <v>40</v>
      </c>
      <c r="N584" s="33" t="s">
        <v>24</v>
      </c>
      <c r="O584" s="33">
        <v>1875</v>
      </c>
      <c r="P584" s="34"/>
      <c r="Q584" s="106"/>
      <c r="R584" s="4"/>
      <c r="S584" s="38"/>
      <c r="T584" s="267"/>
    </row>
    <row r="585" spans="1:20" ht="29.25" hidden="1" customHeight="1" x14ac:dyDescent="0.25">
      <c r="A585" s="19">
        <v>91187</v>
      </c>
      <c r="B585" s="104"/>
      <c r="C585" s="577"/>
      <c r="D585" s="528"/>
      <c r="E585" s="140">
        <v>3</v>
      </c>
      <c r="F585" s="140" t="s">
        <v>435</v>
      </c>
      <c r="G585" s="141">
        <v>457.03</v>
      </c>
      <c r="H585" s="269">
        <v>5279611</v>
      </c>
      <c r="I585" s="184">
        <f>+G585-G584</f>
        <v>149.11999999999995</v>
      </c>
      <c r="J585" s="264"/>
      <c r="K585" s="20">
        <v>0</v>
      </c>
      <c r="L585" s="51" t="s">
        <v>318</v>
      </c>
      <c r="M585" s="52">
        <v>40</v>
      </c>
      <c r="N585" s="33" t="s">
        <v>24</v>
      </c>
      <c r="O585" s="33">
        <v>1875</v>
      </c>
      <c r="P585" s="34"/>
      <c r="Q585" s="106"/>
      <c r="R585" s="4"/>
      <c r="S585" s="38"/>
      <c r="T585" s="267"/>
    </row>
    <row r="586" spans="1:20" ht="29.25" hidden="1" customHeight="1" x14ac:dyDescent="0.25">
      <c r="A586" s="19">
        <v>91190</v>
      </c>
      <c r="B586" s="104"/>
      <c r="C586" s="577"/>
      <c r="D586" s="528"/>
      <c r="E586" s="140">
        <v>4</v>
      </c>
      <c r="F586" s="140" t="s">
        <v>436</v>
      </c>
      <c r="G586" s="141">
        <v>606.15</v>
      </c>
      <c r="H586" s="269">
        <v>7002245</v>
      </c>
      <c r="I586" s="184">
        <f>+G586-G585</f>
        <v>149.12</v>
      </c>
      <c r="J586" s="264"/>
      <c r="K586" s="20">
        <v>0</v>
      </c>
      <c r="L586" s="51" t="s">
        <v>318</v>
      </c>
      <c r="M586" s="52">
        <v>40</v>
      </c>
      <c r="N586" s="33" t="s">
        <v>24</v>
      </c>
      <c r="O586" s="33">
        <v>1875</v>
      </c>
      <c r="P586" s="34"/>
      <c r="Q586" s="106"/>
      <c r="R586" s="4"/>
      <c r="S586" s="38"/>
      <c r="T586" s="267"/>
    </row>
    <row r="587" spans="1:20" ht="29.25" hidden="1" customHeight="1" thickBot="1" x14ac:dyDescent="0.3">
      <c r="A587" s="19">
        <v>91193</v>
      </c>
      <c r="B587" s="104"/>
      <c r="C587" s="578"/>
      <c r="D587" s="529"/>
      <c r="E587" s="163">
        <v>5</v>
      </c>
      <c r="F587" s="163" t="s">
        <v>437</v>
      </c>
      <c r="G587" s="164">
        <v>755.27</v>
      </c>
      <c r="H587" s="269">
        <v>8724879</v>
      </c>
      <c r="I587" s="185">
        <f>+G587-G586</f>
        <v>149.12</v>
      </c>
      <c r="J587" s="264"/>
      <c r="K587" s="20">
        <v>0</v>
      </c>
      <c r="L587" s="51" t="s">
        <v>318</v>
      </c>
      <c r="M587" s="52">
        <v>40</v>
      </c>
      <c r="N587" s="33" t="s">
        <v>24</v>
      </c>
      <c r="O587" s="33">
        <v>1875</v>
      </c>
      <c r="P587" s="34"/>
      <c r="Q587" s="106"/>
      <c r="R587" s="4"/>
      <c r="S587" s="38"/>
      <c r="T587" s="267"/>
    </row>
    <row r="588" spans="1:20" ht="27.75" hidden="1" customHeight="1" x14ac:dyDescent="0.25">
      <c r="A588" s="1"/>
      <c r="B588" s="104"/>
      <c r="C588" s="576">
        <v>91182</v>
      </c>
      <c r="D588" s="527" t="s">
        <v>440</v>
      </c>
      <c r="E588" s="161">
        <v>1</v>
      </c>
      <c r="F588" s="161" t="s">
        <v>433</v>
      </c>
      <c r="G588" s="162">
        <v>198.49</v>
      </c>
      <c r="H588" s="269">
        <v>2292956</v>
      </c>
      <c r="I588" s="175"/>
      <c r="J588" s="264"/>
      <c r="K588" s="20">
        <v>0</v>
      </c>
      <c r="L588" s="51" t="s">
        <v>318</v>
      </c>
      <c r="M588" s="52">
        <v>50</v>
      </c>
      <c r="N588" s="33" t="s">
        <v>24</v>
      </c>
      <c r="O588" s="33">
        <v>1875</v>
      </c>
      <c r="P588" s="34"/>
      <c r="Q5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88" s="25" t="s">
        <v>318</v>
      </c>
      <c r="S588" s="52">
        <v>50</v>
      </c>
      <c r="T588" s="267"/>
    </row>
    <row r="589" spans="1:20" ht="32.25" hidden="1" customHeight="1" x14ac:dyDescent="0.25">
      <c r="A589" s="19">
        <v>91185</v>
      </c>
      <c r="B589" s="104"/>
      <c r="C589" s="577"/>
      <c r="D589" s="528"/>
      <c r="E589" s="140">
        <v>2</v>
      </c>
      <c r="F589" s="140" t="s">
        <v>434</v>
      </c>
      <c r="G589" s="141">
        <v>384.89</v>
      </c>
      <c r="H589" s="269">
        <v>4446249</v>
      </c>
      <c r="I589" s="184">
        <f>+G589-G588</f>
        <v>186.39999999999998</v>
      </c>
      <c r="J589" s="264">
        <v>186.39999999999998</v>
      </c>
      <c r="K589" s="268">
        <v>2153293</v>
      </c>
      <c r="L589" s="51" t="s">
        <v>318</v>
      </c>
      <c r="M589" s="52">
        <v>50</v>
      </c>
      <c r="N589" s="33" t="s">
        <v>24</v>
      </c>
      <c r="O589" s="33">
        <v>1875</v>
      </c>
      <c r="P589" s="34"/>
      <c r="Q589" s="108"/>
      <c r="R589" s="4"/>
      <c r="S589" s="38"/>
      <c r="T589" s="267"/>
    </row>
    <row r="590" spans="1:20" ht="32.25" hidden="1" customHeight="1" x14ac:dyDescent="0.25">
      <c r="A590" s="19">
        <v>91188</v>
      </c>
      <c r="B590" s="104"/>
      <c r="C590" s="577"/>
      <c r="D590" s="528"/>
      <c r="E590" s="140">
        <v>3</v>
      </c>
      <c r="F590" s="140" t="s">
        <v>435</v>
      </c>
      <c r="G590" s="141">
        <v>571.29</v>
      </c>
      <c r="H590" s="269">
        <v>6599542</v>
      </c>
      <c r="I590" s="184">
        <f>+G590-G589</f>
        <v>186.39999999999998</v>
      </c>
      <c r="J590" s="264"/>
      <c r="K590" s="20">
        <v>0</v>
      </c>
      <c r="L590" s="51" t="s">
        <v>318</v>
      </c>
      <c r="M590" s="52">
        <v>50</v>
      </c>
      <c r="N590" s="33" t="s">
        <v>24</v>
      </c>
      <c r="O590" s="33">
        <v>1875</v>
      </c>
      <c r="P590" s="34"/>
      <c r="Q590" s="108"/>
      <c r="R590" s="4"/>
      <c r="S590" s="38"/>
      <c r="T590" s="267"/>
    </row>
    <row r="591" spans="1:20" ht="32.25" hidden="1" customHeight="1" x14ac:dyDescent="0.25">
      <c r="A591" s="19">
        <v>91191</v>
      </c>
      <c r="B591" s="104"/>
      <c r="C591" s="577"/>
      <c r="D591" s="528"/>
      <c r="E591" s="140">
        <v>4</v>
      </c>
      <c r="F591" s="140" t="s">
        <v>436</v>
      </c>
      <c r="G591" s="141">
        <v>757.69</v>
      </c>
      <c r="H591" s="269">
        <v>8752835</v>
      </c>
      <c r="I591" s="184">
        <f>+G591-G590</f>
        <v>186.40000000000009</v>
      </c>
      <c r="J591" s="264"/>
      <c r="K591" s="20">
        <v>0</v>
      </c>
      <c r="L591" s="51" t="s">
        <v>318</v>
      </c>
      <c r="M591" s="52">
        <v>50</v>
      </c>
      <c r="N591" s="33" t="s">
        <v>24</v>
      </c>
      <c r="O591" s="33">
        <v>1875</v>
      </c>
      <c r="P591" s="34"/>
      <c r="Q591" s="108"/>
      <c r="R591" s="4"/>
      <c r="S591" s="38"/>
      <c r="T591" s="267"/>
    </row>
    <row r="592" spans="1:20" ht="32.25" hidden="1" customHeight="1" thickBot="1" x14ac:dyDescent="0.3">
      <c r="A592" s="19">
        <v>91194</v>
      </c>
      <c r="B592" s="104"/>
      <c r="C592" s="578"/>
      <c r="D592" s="529"/>
      <c r="E592" s="163">
        <v>5</v>
      </c>
      <c r="F592" s="163" t="s">
        <v>437</v>
      </c>
      <c r="G592" s="164">
        <v>944.09</v>
      </c>
      <c r="H592" s="269">
        <v>10906128</v>
      </c>
      <c r="I592" s="181">
        <f>+G592-G591</f>
        <v>186.39999999999998</v>
      </c>
      <c r="J592" s="264"/>
      <c r="K592" s="20">
        <v>0</v>
      </c>
      <c r="L592" s="51" t="s">
        <v>318</v>
      </c>
      <c r="M592" s="52">
        <v>50</v>
      </c>
      <c r="N592" s="33" t="s">
        <v>24</v>
      </c>
      <c r="O592" s="33">
        <v>1875</v>
      </c>
      <c r="P592" s="34"/>
      <c r="Q592" s="108"/>
      <c r="R592" s="4"/>
      <c r="S592" s="38"/>
      <c r="T592" s="267"/>
    </row>
    <row r="593" spans="1:20" ht="30.75" hidden="1" customHeight="1" x14ac:dyDescent="0.25">
      <c r="A593" s="1"/>
      <c r="B593" s="104"/>
      <c r="C593" s="576">
        <v>91183</v>
      </c>
      <c r="D593" s="573" t="s">
        <v>441</v>
      </c>
      <c r="E593" s="161">
        <v>1</v>
      </c>
      <c r="F593" s="161" t="s">
        <v>433</v>
      </c>
      <c r="G593" s="162">
        <v>238.23</v>
      </c>
      <c r="H593" s="269">
        <v>2752033</v>
      </c>
      <c r="I593" s="175"/>
      <c r="J593" s="264"/>
      <c r="K593" s="20">
        <v>0</v>
      </c>
      <c r="L593" s="51" t="s">
        <v>318</v>
      </c>
      <c r="M593" s="52">
        <v>60</v>
      </c>
      <c r="N593" s="33" t="s">
        <v>24</v>
      </c>
      <c r="O593" s="33">
        <v>1875</v>
      </c>
      <c r="P593" s="34"/>
      <c r="Q5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593" s="25" t="s">
        <v>318</v>
      </c>
      <c r="S593" s="52">
        <v>60</v>
      </c>
      <c r="T593" s="267"/>
    </row>
    <row r="594" spans="1:20" ht="30.75" hidden="1" customHeight="1" x14ac:dyDescent="0.25">
      <c r="A594" s="19">
        <v>91186</v>
      </c>
      <c r="B594" s="104"/>
      <c r="C594" s="577"/>
      <c r="D594" s="574"/>
      <c r="E594" s="140">
        <v>2</v>
      </c>
      <c r="F594" s="140" t="s">
        <v>434</v>
      </c>
      <c r="G594" s="141">
        <v>461.91</v>
      </c>
      <c r="H594" s="269">
        <v>5335984</v>
      </c>
      <c r="I594" s="184">
        <f>+G594-G593</f>
        <v>223.68000000000004</v>
      </c>
      <c r="J594" s="264">
        <v>223.68000000000004</v>
      </c>
      <c r="K594" s="268">
        <v>2583951</v>
      </c>
      <c r="L594" s="51" t="s">
        <v>318</v>
      </c>
      <c r="M594" s="52">
        <v>60</v>
      </c>
      <c r="N594" s="33" t="s">
        <v>24</v>
      </c>
      <c r="O594" s="33">
        <v>1875</v>
      </c>
      <c r="P594" s="34"/>
      <c r="Q594" s="108"/>
      <c r="R594" s="4"/>
      <c r="S594" s="38"/>
      <c r="T594" s="267"/>
    </row>
    <row r="595" spans="1:20" ht="30.75" hidden="1" customHeight="1" x14ac:dyDescent="0.25">
      <c r="A595" s="19">
        <v>91189</v>
      </c>
      <c r="B595" s="104"/>
      <c r="C595" s="577"/>
      <c r="D595" s="574"/>
      <c r="E595" s="140">
        <v>3</v>
      </c>
      <c r="F595" s="140" t="s">
        <v>435</v>
      </c>
      <c r="G595" s="141">
        <v>685.59</v>
      </c>
      <c r="H595" s="269">
        <v>7919936</v>
      </c>
      <c r="I595" s="184">
        <f>+G595-G594</f>
        <v>223.68</v>
      </c>
      <c r="J595" s="264"/>
      <c r="K595" s="20">
        <v>0</v>
      </c>
      <c r="L595" s="51" t="s">
        <v>318</v>
      </c>
      <c r="M595" s="52">
        <v>60</v>
      </c>
      <c r="N595" s="33" t="s">
        <v>24</v>
      </c>
      <c r="O595" s="33">
        <v>1875</v>
      </c>
      <c r="P595" s="34"/>
      <c r="Q595" s="108"/>
      <c r="R595" s="4"/>
      <c r="S595" s="38"/>
      <c r="T595" s="267"/>
    </row>
    <row r="596" spans="1:20" ht="30.75" hidden="1" customHeight="1" x14ac:dyDescent="0.25">
      <c r="A596" s="19">
        <v>91192</v>
      </c>
      <c r="B596" s="104"/>
      <c r="C596" s="577"/>
      <c r="D596" s="574"/>
      <c r="E596" s="140">
        <v>4</v>
      </c>
      <c r="F596" s="140" t="s">
        <v>436</v>
      </c>
      <c r="G596" s="141">
        <v>909.27</v>
      </c>
      <c r="H596" s="269">
        <v>10503887</v>
      </c>
      <c r="I596" s="184">
        <f>+G596-G595</f>
        <v>223.67999999999995</v>
      </c>
      <c r="J596" s="264"/>
      <c r="K596" s="20">
        <v>0</v>
      </c>
      <c r="L596" s="51" t="s">
        <v>318</v>
      </c>
      <c r="M596" s="52">
        <v>60</v>
      </c>
      <c r="N596" s="33" t="s">
        <v>24</v>
      </c>
      <c r="O596" s="33">
        <v>1875</v>
      </c>
      <c r="P596" s="34"/>
      <c r="Q596" s="108"/>
      <c r="R596" s="4"/>
      <c r="S596" s="38"/>
      <c r="T596" s="267"/>
    </row>
    <row r="597" spans="1:20" ht="30.75" hidden="1" customHeight="1" thickBot="1" x14ac:dyDescent="0.3">
      <c r="A597" s="19">
        <v>91195</v>
      </c>
      <c r="B597" s="104"/>
      <c r="C597" s="578"/>
      <c r="D597" s="575"/>
      <c r="E597" s="163">
        <v>5</v>
      </c>
      <c r="F597" s="163" t="s">
        <v>437</v>
      </c>
      <c r="G597" s="164">
        <v>1132.95</v>
      </c>
      <c r="H597" s="269">
        <v>13087838</v>
      </c>
      <c r="I597" s="185">
        <f>+G597-G596</f>
        <v>223.68000000000006</v>
      </c>
      <c r="J597" s="264"/>
      <c r="K597" s="20">
        <v>0</v>
      </c>
      <c r="L597" s="51" t="s">
        <v>318</v>
      </c>
      <c r="M597" s="52">
        <v>60</v>
      </c>
      <c r="N597" s="33" t="s">
        <v>24</v>
      </c>
      <c r="O597" s="33">
        <v>1875</v>
      </c>
      <c r="P597" s="34"/>
      <c r="Q597" s="108"/>
      <c r="R597" s="4"/>
      <c r="S597" s="38"/>
      <c r="T597" s="267"/>
    </row>
    <row r="598" spans="1:20" ht="33" hidden="1" customHeight="1" x14ac:dyDescent="0.25">
      <c r="A598" s="1"/>
      <c r="B598" s="104"/>
      <c r="C598" s="532">
        <v>92181</v>
      </c>
      <c r="D598" s="527" t="s">
        <v>442</v>
      </c>
      <c r="E598" s="161">
        <v>1</v>
      </c>
      <c r="F598" s="161" t="s">
        <v>433</v>
      </c>
      <c r="G598" s="162">
        <v>277.93</v>
      </c>
      <c r="H598" s="269">
        <v>3210647</v>
      </c>
      <c r="I598" s="175"/>
      <c r="J598" s="264"/>
      <c r="K598" s="20">
        <v>0</v>
      </c>
      <c r="L598" s="51" t="s">
        <v>318</v>
      </c>
      <c r="M598" s="52">
        <v>70</v>
      </c>
      <c r="N598" s="33" t="s">
        <v>24</v>
      </c>
      <c r="O598" s="33">
        <v>1875</v>
      </c>
      <c r="P598" s="34"/>
      <c r="Q5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598" s="25" t="s">
        <v>318</v>
      </c>
      <c r="S598" s="52">
        <v>70</v>
      </c>
      <c r="T598" s="267"/>
    </row>
    <row r="599" spans="1:20" ht="33" hidden="1" customHeight="1" x14ac:dyDescent="0.25">
      <c r="A599" s="29">
        <v>92184</v>
      </c>
      <c r="B599" s="104"/>
      <c r="C599" s="533"/>
      <c r="D599" s="528"/>
      <c r="E599" s="140">
        <v>2</v>
      </c>
      <c r="F599" s="140" t="s">
        <v>434</v>
      </c>
      <c r="G599" s="141">
        <v>538.89</v>
      </c>
      <c r="H599" s="269">
        <v>6225257</v>
      </c>
      <c r="I599" s="184">
        <f>+G599-G598</f>
        <v>260.95999999999998</v>
      </c>
      <c r="J599" s="264">
        <v>260.95999999999998</v>
      </c>
      <c r="K599" s="268">
        <v>3014610</v>
      </c>
      <c r="L599" s="51" t="s">
        <v>318</v>
      </c>
      <c r="M599" s="52">
        <v>70</v>
      </c>
      <c r="N599" s="33" t="s">
        <v>24</v>
      </c>
      <c r="O599" s="33">
        <v>1875</v>
      </c>
      <c r="P599" s="34"/>
      <c r="Q599" s="108"/>
      <c r="R599" s="4"/>
      <c r="S599" s="38"/>
      <c r="T599" s="267"/>
    </row>
    <row r="600" spans="1:20" ht="33" hidden="1" customHeight="1" x14ac:dyDescent="0.25">
      <c r="A600" s="29">
        <v>92187</v>
      </c>
      <c r="B600" s="104"/>
      <c r="C600" s="533"/>
      <c r="D600" s="528"/>
      <c r="E600" s="140">
        <v>3</v>
      </c>
      <c r="F600" s="140" t="s">
        <v>435</v>
      </c>
      <c r="G600" s="141">
        <v>799.85</v>
      </c>
      <c r="H600" s="269">
        <v>9239867</v>
      </c>
      <c r="I600" s="184">
        <f>+G600-G599</f>
        <v>260.96000000000004</v>
      </c>
      <c r="J600" s="264"/>
      <c r="K600" s="20">
        <v>0</v>
      </c>
      <c r="L600" s="51" t="s">
        <v>318</v>
      </c>
      <c r="M600" s="52">
        <v>70</v>
      </c>
      <c r="N600" s="33" t="s">
        <v>24</v>
      </c>
      <c r="O600" s="33">
        <v>1875</v>
      </c>
      <c r="P600" s="34"/>
      <c r="Q600" s="108"/>
      <c r="R600" s="4"/>
      <c r="S600" s="38"/>
      <c r="T600" s="267"/>
    </row>
    <row r="601" spans="1:20" ht="33" hidden="1" customHeight="1" x14ac:dyDescent="0.25">
      <c r="A601" s="29">
        <v>92190</v>
      </c>
      <c r="B601" s="104"/>
      <c r="C601" s="533"/>
      <c r="D601" s="528"/>
      <c r="E601" s="140">
        <v>4</v>
      </c>
      <c r="F601" s="140" t="s">
        <v>436</v>
      </c>
      <c r="G601" s="141">
        <v>1060.81</v>
      </c>
      <c r="H601" s="269">
        <v>12254477</v>
      </c>
      <c r="I601" s="184">
        <f>+G601-G600</f>
        <v>260.95999999999992</v>
      </c>
      <c r="J601" s="264"/>
      <c r="K601" s="20">
        <v>0</v>
      </c>
      <c r="L601" s="51" t="s">
        <v>318</v>
      </c>
      <c r="M601" s="52">
        <v>70</v>
      </c>
      <c r="N601" s="33" t="s">
        <v>24</v>
      </c>
      <c r="O601" s="33">
        <v>1875</v>
      </c>
      <c r="P601" s="34"/>
      <c r="Q601" s="108"/>
      <c r="R601" s="4"/>
      <c r="S601" s="38"/>
      <c r="T601" s="267"/>
    </row>
    <row r="602" spans="1:20" ht="33" hidden="1" customHeight="1" thickBot="1" x14ac:dyDescent="0.3">
      <c r="A602" s="29">
        <v>92193</v>
      </c>
      <c r="B602" s="104"/>
      <c r="C602" s="534"/>
      <c r="D602" s="529"/>
      <c r="E602" s="163">
        <v>5</v>
      </c>
      <c r="F602" s="163" t="s">
        <v>437</v>
      </c>
      <c r="G602" s="164">
        <v>1321.77</v>
      </c>
      <c r="H602" s="269">
        <v>15269087</v>
      </c>
      <c r="I602" s="185">
        <f>+G602-G601</f>
        <v>260.96000000000004</v>
      </c>
      <c r="J602" s="264"/>
      <c r="K602" s="20">
        <v>0</v>
      </c>
      <c r="L602" s="51" t="s">
        <v>318</v>
      </c>
      <c r="M602" s="52">
        <v>70</v>
      </c>
      <c r="N602" s="33" t="s">
        <v>24</v>
      </c>
      <c r="O602" s="33">
        <v>1875</v>
      </c>
      <c r="P602" s="34"/>
      <c r="Q602" s="108"/>
      <c r="R602" s="4"/>
      <c r="S602" s="38"/>
      <c r="T602" s="267"/>
    </row>
    <row r="603" spans="1:20" ht="30.75" hidden="1" customHeight="1" x14ac:dyDescent="0.25">
      <c r="A603" s="1"/>
      <c r="B603" s="104"/>
      <c r="C603" s="532">
        <v>92182</v>
      </c>
      <c r="D603" s="573" t="s">
        <v>443</v>
      </c>
      <c r="E603" s="161">
        <v>1</v>
      </c>
      <c r="F603" s="161" t="s">
        <v>433</v>
      </c>
      <c r="G603" s="162">
        <v>317.58</v>
      </c>
      <c r="H603" s="269">
        <v>3668684</v>
      </c>
      <c r="I603" s="175"/>
      <c r="J603" s="264"/>
      <c r="K603" s="20">
        <v>0</v>
      </c>
      <c r="L603" s="51" t="s">
        <v>318</v>
      </c>
      <c r="M603" s="52">
        <v>80</v>
      </c>
      <c r="N603" s="33" t="s">
        <v>24</v>
      </c>
      <c r="O603" s="33">
        <v>1875</v>
      </c>
      <c r="P603" s="34"/>
      <c r="Q6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03" s="25" t="s">
        <v>318</v>
      </c>
      <c r="S603" s="52">
        <v>80</v>
      </c>
      <c r="T603" s="267"/>
    </row>
    <row r="604" spans="1:20" ht="30.75" hidden="1" customHeight="1" x14ac:dyDescent="0.25">
      <c r="A604" s="29">
        <v>92185</v>
      </c>
      <c r="B604" s="104"/>
      <c r="C604" s="533"/>
      <c r="D604" s="574"/>
      <c r="E604" s="140">
        <v>2</v>
      </c>
      <c r="F604" s="140" t="s">
        <v>434</v>
      </c>
      <c r="G604" s="141">
        <v>615.82000000000005</v>
      </c>
      <c r="H604" s="269">
        <v>7113953</v>
      </c>
      <c r="I604" s="184">
        <f>+G604-G603</f>
        <v>298.24000000000007</v>
      </c>
      <c r="J604" s="264">
        <v>298.24000000000007</v>
      </c>
      <c r="K604" s="268">
        <v>3445268</v>
      </c>
      <c r="L604" s="51" t="s">
        <v>318</v>
      </c>
      <c r="M604" s="52">
        <v>80</v>
      </c>
      <c r="N604" s="33" t="s">
        <v>24</v>
      </c>
      <c r="O604" s="33">
        <v>1875</v>
      </c>
      <c r="P604" s="34"/>
      <c r="Q604" s="108"/>
      <c r="R604" s="4"/>
      <c r="S604" s="38"/>
      <c r="T604" s="267"/>
    </row>
    <row r="605" spans="1:20" ht="30.75" hidden="1" customHeight="1" x14ac:dyDescent="0.25">
      <c r="A605" s="29">
        <v>92188</v>
      </c>
      <c r="B605" s="104"/>
      <c r="C605" s="533"/>
      <c r="D605" s="574"/>
      <c r="E605" s="140">
        <v>3</v>
      </c>
      <c r="F605" s="140" t="s">
        <v>435</v>
      </c>
      <c r="G605" s="141">
        <v>914.06</v>
      </c>
      <c r="H605" s="269">
        <v>10559221</v>
      </c>
      <c r="I605" s="184">
        <f>+G605-G604</f>
        <v>298.2399999999999</v>
      </c>
      <c r="J605" s="264"/>
      <c r="K605" s="20">
        <v>0</v>
      </c>
      <c r="L605" s="51" t="s">
        <v>318</v>
      </c>
      <c r="M605" s="52">
        <v>80</v>
      </c>
      <c r="N605" s="33" t="s">
        <v>24</v>
      </c>
      <c r="O605" s="33">
        <v>1875</v>
      </c>
      <c r="P605" s="34"/>
      <c r="Q605" s="108"/>
      <c r="R605" s="4"/>
      <c r="S605" s="38"/>
      <c r="T605" s="267"/>
    </row>
    <row r="606" spans="1:20" ht="30.75" hidden="1" customHeight="1" x14ac:dyDescent="0.25">
      <c r="A606" s="29">
        <v>92191</v>
      </c>
      <c r="B606" s="104"/>
      <c r="C606" s="533"/>
      <c r="D606" s="574"/>
      <c r="E606" s="140">
        <v>4</v>
      </c>
      <c r="F606" s="140" t="s">
        <v>436</v>
      </c>
      <c r="G606" s="141">
        <v>1212.3</v>
      </c>
      <c r="H606" s="269">
        <v>14004490</v>
      </c>
      <c r="I606" s="184">
        <f>+G606-G605</f>
        <v>298.24</v>
      </c>
      <c r="J606" s="264"/>
      <c r="K606" s="20">
        <v>0</v>
      </c>
      <c r="L606" s="51" t="s">
        <v>318</v>
      </c>
      <c r="M606" s="52">
        <v>80</v>
      </c>
      <c r="N606" s="33" t="s">
        <v>24</v>
      </c>
      <c r="O606" s="33">
        <v>1875</v>
      </c>
      <c r="P606" s="34"/>
      <c r="Q606" s="108"/>
      <c r="R606" s="4"/>
      <c r="S606" s="38"/>
      <c r="T606" s="267"/>
    </row>
    <row r="607" spans="1:20" ht="30.75" hidden="1" customHeight="1" thickBot="1" x14ac:dyDescent="0.3">
      <c r="A607" s="29">
        <v>92194</v>
      </c>
      <c r="B607" s="104"/>
      <c r="C607" s="534"/>
      <c r="D607" s="575"/>
      <c r="E607" s="163">
        <v>5</v>
      </c>
      <c r="F607" s="163" t="s">
        <v>437</v>
      </c>
      <c r="G607" s="164">
        <v>1510.55</v>
      </c>
      <c r="H607" s="269">
        <v>17449874</v>
      </c>
      <c r="I607" s="185">
        <f>+G607-G606</f>
        <v>298.25</v>
      </c>
      <c r="J607" s="264"/>
      <c r="K607" s="20">
        <v>0</v>
      </c>
      <c r="L607" s="51" t="s">
        <v>318</v>
      </c>
      <c r="M607" s="52">
        <v>80</v>
      </c>
      <c r="N607" s="33" t="s">
        <v>24</v>
      </c>
      <c r="O607" s="33">
        <v>1875</v>
      </c>
      <c r="P607" s="34"/>
      <c r="Q607" s="108"/>
      <c r="R607" s="4"/>
      <c r="S607" s="38"/>
      <c r="T607" s="267"/>
    </row>
    <row r="608" spans="1:20" ht="30.75" hidden="1" customHeight="1" x14ac:dyDescent="0.25">
      <c r="A608" s="1"/>
      <c r="B608" s="104"/>
      <c r="C608" s="532">
        <v>92183</v>
      </c>
      <c r="D608" s="527" t="s">
        <v>444</v>
      </c>
      <c r="E608" s="161">
        <v>1</v>
      </c>
      <c r="F608" s="161" t="s">
        <v>433</v>
      </c>
      <c r="G608" s="162">
        <v>357.28</v>
      </c>
      <c r="H608" s="269">
        <v>4127299</v>
      </c>
      <c r="I608" s="175"/>
      <c r="J608" s="264"/>
      <c r="K608" s="20">
        <v>0</v>
      </c>
      <c r="L608" s="51" t="s">
        <v>318</v>
      </c>
      <c r="M608" s="52">
        <v>90</v>
      </c>
      <c r="N608" s="33" t="s">
        <v>24</v>
      </c>
      <c r="O608" s="33">
        <v>1875</v>
      </c>
      <c r="P608" s="34"/>
      <c r="Q6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08" s="25" t="s">
        <v>318</v>
      </c>
      <c r="S608" s="52">
        <v>90</v>
      </c>
      <c r="T608" s="267"/>
    </row>
    <row r="609" spans="1:20" ht="30.75" hidden="1" customHeight="1" x14ac:dyDescent="0.25">
      <c r="A609" s="29">
        <v>92186</v>
      </c>
      <c r="B609" s="104"/>
      <c r="C609" s="533"/>
      <c r="D609" s="528"/>
      <c r="E609" s="140">
        <v>2</v>
      </c>
      <c r="F609" s="140" t="s">
        <v>434</v>
      </c>
      <c r="G609" s="141">
        <v>692.8</v>
      </c>
      <c r="H609" s="269">
        <v>8003226</v>
      </c>
      <c r="I609" s="190">
        <f>+G609-G608</f>
        <v>335.52</v>
      </c>
      <c r="J609" s="264">
        <v>335.52</v>
      </c>
      <c r="K609" s="268">
        <v>3875927</v>
      </c>
      <c r="L609" s="51" t="s">
        <v>318</v>
      </c>
      <c r="M609" s="52">
        <v>90</v>
      </c>
      <c r="N609" s="33" t="s">
        <v>24</v>
      </c>
      <c r="O609" s="33">
        <v>1875</v>
      </c>
      <c r="P609" s="34"/>
      <c r="Q609" s="108"/>
      <c r="R609" s="4"/>
      <c r="S609" s="38"/>
      <c r="T609" s="267"/>
    </row>
    <row r="610" spans="1:20" ht="30.75" hidden="1" customHeight="1" x14ac:dyDescent="0.25">
      <c r="A610" s="29">
        <v>92189</v>
      </c>
      <c r="B610" s="104"/>
      <c r="C610" s="533"/>
      <c r="D610" s="528"/>
      <c r="E610" s="140">
        <v>3</v>
      </c>
      <c r="F610" s="140" t="s">
        <v>435</v>
      </c>
      <c r="G610" s="141">
        <v>1028.32</v>
      </c>
      <c r="H610" s="269">
        <v>11879153</v>
      </c>
      <c r="I610" s="190">
        <f>+G610-G609</f>
        <v>335.52</v>
      </c>
      <c r="J610" s="109"/>
      <c r="K610" s="20">
        <v>0</v>
      </c>
      <c r="L610" s="51" t="s">
        <v>318</v>
      </c>
      <c r="M610" s="52">
        <v>90</v>
      </c>
      <c r="N610" s="33" t="s">
        <v>24</v>
      </c>
      <c r="O610" s="33">
        <v>1875</v>
      </c>
      <c r="P610" s="34"/>
      <c r="Q610" s="108"/>
      <c r="R610" s="4"/>
      <c r="S610" s="38"/>
      <c r="T610" s="267"/>
    </row>
    <row r="611" spans="1:20" ht="30.75" hidden="1" customHeight="1" x14ac:dyDescent="0.25">
      <c r="A611" s="29">
        <v>92192</v>
      </c>
      <c r="B611" s="104"/>
      <c r="C611" s="533"/>
      <c r="D611" s="528"/>
      <c r="E611" s="140">
        <v>4</v>
      </c>
      <c r="F611" s="140" t="s">
        <v>436</v>
      </c>
      <c r="G611" s="141">
        <v>1363.84</v>
      </c>
      <c r="H611" s="269">
        <v>15755080</v>
      </c>
      <c r="I611" s="190">
        <f>+G611-G610</f>
        <v>335.52</v>
      </c>
      <c r="J611" s="109"/>
      <c r="K611" s="20">
        <v>0</v>
      </c>
      <c r="L611" s="51" t="s">
        <v>318</v>
      </c>
      <c r="M611" s="52">
        <v>90</v>
      </c>
      <c r="N611" s="33" t="s">
        <v>24</v>
      </c>
      <c r="O611" s="33">
        <v>1875</v>
      </c>
      <c r="P611" s="34"/>
      <c r="Q611" s="108"/>
      <c r="R611" s="4"/>
      <c r="S611" s="38"/>
      <c r="T611" s="267"/>
    </row>
    <row r="612" spans="1:20" ht="30.75" hidden="1" customHeight="1" thickBot="1" x14ac:dyDescent="0.3">
      <c r="A612" s="29">
        <v>92195</v>
      </c>
      <c r="B612" s="104"/>
      <c r="C612" s="534"/>
      <c r="D612" s="529"/>
      <c r="E612" s="163">
        <v>5</v>
      </c>
      <c r="F612" s="163" t="s">
        <v>437</v>
      </c>
      <c r="G612" s="164">
        <v>1699.36</v>
      </c>
      <c r="H612" s="269">
        <v>19631007</v>
      </c>
      <c r="I612" s="181">
        <f>+G612-G611</f>
        <v>335.52</v>
      </c>
      <c r="J612" s="110"/>
      <c r="K612" s="20">
        <v>0</v>
      </c>
      <c r="L612" s="51" t="s">
        <v>318</v>
      </c>
      <c r="M612" s="52">
        <v>90</v>
      </c>
      <c r="N612" s="33" t="s">
        <v>24</v>
      </c>
      <c r="O612" s="33">
        <v>1875</v>
      </c>
      <c r="P612" s="34"/>
      <c r="Q612" s="108"/>
      <c r="R612" s="4"/>
      <c r="S612" s="38"/>
      <c r="T612" s="267"/>
    </row>
    <row r="613" spans="1:20" ht="15" hidden="1" customHeight="1" x14ac:dyDescent="0.25">
      <c r="A613" s="1"/>
      <c r="B613" s="5"/>
      <c r="C613" s="535" t="s">
        <v>445</v>
      </c>
      <c r="D613" s="536"/>
      <c r="E613" s="536"/>
      <c r="F613" s="536"/>
      <c r="G613" s="536"/>
      <c r="H613" s="537"/>
      <c r="I613" s="174"/>
      <c r="J613" s="37"/>
      <c r="K613" s="20">
        <v>0</v>
      </c>
      <c r="L613" s="31"/>
      <c r="M613" s="32" t="s">
        <v>45</v>
      </c>
      <c r="N613" s="33" t="s">
        <v>45</v>
      </c>
      <c r="O613" s="33"/>
      <c r="P613" s="34"/>
      <c r="Q613" s="108"/>
      <c r="R613" s="4"/>
      <c r="S613" s="38"/>
      <c r="T613" s="267"/>
    </row>
    <row r="614" spans="1:20" hidden="1" x14ac:dyDescent="0.25">
      <c r="A614" s="1"/>
      <c r="B614" s="59" t="s">
        <v>1</v>
      </c>
      <c r="C614" s="196" t="s">
        <v>1</v>
      </c>
      <c r="D614" s="196" t="s">
        <v>2</v>
      </c>
      <c r="E614" s="196" t="s">
        <v>3</v>
      </c>
      <c r="F614" s="196" t="s">
        <v>4</v>
      </c>
      <c r="G614" s="10" t="s">
        <v>5</v>
      </c>
      <c r="H614" s="269"/>
      <c r="I614" s="171"/>
      <c r="J614" s="254"/>
      <c r="K614" s="20">
        <v>0</v>
      </c>
      <c r="L614" s="31"/>
      <c r="M614" s="32" t="s">
        <v>45</v>
      </c>
      <c r="N614" s="33" t="s">
        <v>45</v>
      </c>
      <c r="O614" s="33"/>
      <c r="P614" s="34"/>
      <c r="Q614" s="108"/>
      <c r="R614" s="4"/>
      <c r="S614" s="38"/>
      <c r="T614" s="267"/>
    </row>
    <row r="615" spans="1:20" ht="28.5" x14ac:dyDescent="0.25">
      <c r="A615" s="1"/>
      <c r="B615" s="78">
        <v>4001</v>
      </c>
      <c r="C615" s="18">
        <v>4001</v>
      </c>
      <c r="D615" s="84" t="s">
        <v>446</v>
      </c>
      <c r="E615" s="19"/>
      <c r="F615" s="19" t="s">
        <v>22</v>
      </c>
      <c r="G615" s="14">
        <v>37.619999999999997</v>
      </c>
      <c r="H615" s="269">
        <v>434586</v>
      </c>
      <c r="I615" s="224"/>
      <c r="J615" s="273"/>
      <c r="K615" s="273">
        <v>0</v>
      </c>
      <c r="L615" s="16" t="s">
        <v>447</v>
      </c>
      <c r="M615" s="17">
        <v>100</v>
      </c>
      <c r="N615" s="3" t="s">
        <v>448</v>
      </c>
      <c r="O615" s="3">
        <v>926</v>
      </c>
      <c r="P615" s="4"/>
      <c r="Q6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15" s="16" t="s">
        <v>449</v>
      </c>
      <c r="S615" s="17">
        <v>100</v>
      </c>
      <c r="T615" s="267"/>
    </row>
    <row r="616" spans="1:20" ht="66" customHeight="1" thickBot="1" x14ac:dyDescent="0.3">
      <c r="A616" s="1"/>
      <c r="B616" s="78"/>
      <c r="C616" s="274">
        <v>90094</v>
      </c>
      <c r="D616" s="275" t="s">
        <v>450</v>
      </c>
      <c r="E616" s="276"/>
      <c r="F616" s="276" t="s">
        <v>22</v>
      </c>
      <c r="G616" s="277">
        <v>0</v>
      </c>
      <c r="H616" s="269">
        <v>0</v>
      </c>
      <c r="I616" s="224"/>
      <c r="J616" s="278"/>
      <c r="K616" s="273">
        <v>0</v>
      </c>
      <c r="L616" s="279" t="s">
        <v>449</v>
      </c>
      <c r="M616" s="17">
        <v>0</v>
      </c>
      <c r="N616" s="3" t="s">
        <v>448</v>
      </c>
      <c r="O616" s="3"/>
      <c r="P616" s="4"/>
      <c r="Q6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16" s="279" t="s">
        <v>449</v>
      </c>
      <c r="S616" s="17">
        <v>0</v>
      </c>
      <c r="T616" s="267"/>
    </row>
    <row r="617" spans="1:20" ht="36" customHeight="1" x14ac:dyDescent="0.25">
      <c r="A617" s="29"/>
      <c r="B617" s="78">
        <v>40011</v>
      </c>
      <c r="C617" s="519" t="s">
        <v>451</v>
      </c>
      <c r="D617" s="521" t="s">
        <v>452</v>
      </c>
      <c r="E617" s="161">
        <v>1</v>
      </c>
      <c r="F617" s="201" t="s">
        <v>453</v>
      </c>
      <c r="G617" s="162">
        <v>63.24</v>
      </c>
      <c r="H617" s="269">
        <v>730548</v>
      </c>
      <c r="I617" s="171"/>
      <c r="J617" s="15"/>
      <c r="K617" s="20">
        <v>0</v>
      </c>
      <c r="L617" s="31" t="s">
        <v>447</v>
      </c>
      <c r="M617" s="32">
        <v>100</v>
      </c>
      <c r="N617" s="33" t="s">
        <v>448</v>
      </c>
      <c r="O617" s="33">
        <v>926</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17" s="16" t="s">
        <v>447</v>
      </c>
      <c r="S617" s="32">
        <v>100</v>
      </c>
      <c r="T617" s="267"/>
    </row>
    <row r="618" spans="1:20" ht="36" customHeight="1" x14ac:dyDescent="0.25">
      <c r="A618" s="18" t="s">
        <v>454</v>
      </c>
      <c r="B618" s="78"/>
      <c r="C618" s="523"/>
      <c r="D618" s="531"/>
      <c r="E618" s="140">
        <v>2</v>
      </c>
      <c r="F618" s="202" t="s">
        <v>455</v>
      </c>
      <c r="G618" s="141">
        <v>66.84</v>
      </c>
      <c r="H618" s="269">
        <v>772136</v>
      </c>
      <c r="I618" s="186">
        <f>+G618-G617</f>
        <v>3.6000000000000014</v>
      </c>
      <c r="J618" s="91"/>
      <c r="K618" s="20">
        <v>0</v>
      </c>
      <c r="L618" s="31" t="s">
        <v>447</v>
      </c>
      <c r="M618" s="32">
        <v>100</v>
      </c>
      <c r="N618" s="33" t="s">
        <v>448</v>
      </c>
      <c r="O618" s="33">
        <v>926</v>
      </c>
      <c r="P618" s="34"/>
      <c r="Q618" s="108"/>
      <c r="R618" s="4"/>
      <c r="S618" s="38"/>
      <c r="T618" s="267"/>
    </row>
    <row r="619" spans="1:20" ht="36" customHeight="1" x14ac:dyDescent="0.25">
      <c r="A619" s="18" t="s">
        <v>456</v>
      </c>
      <c r="B619" s="78"/>
      <c r="C619" s="523"/>
      <c r="D619" s="531"/>
      <c r="E619" s="140">
        <v>3</v>
      </c>
      <c r="F619" s="202" t="s">
        <v>457</v>
      </c>
      <c r="G619" s="141">
        <v>70.400000000000006</v>
      </c>
      <c r="H619" s="269">
        <v>813261</v>
      </c>
      <c r="I619" s="186">
        <f>+G619-G617</f>
        <v>7.1600000000000037</v>
      </c>
      <c r="J619" s="91"/>
      <c r="K619" s="20">
        <v>0</v>
      </c>
      <c r="L619" s="31" t="s">
        <v>447</v>
      </c>
      <c r="M619" s="32">
        <v>100</v>
      </c>
      <c r="N619" s="33" t="s">
        <v>448</v>
      </c>
      <c r="O619" s="33">
        <v>926</v>
      </c>
      <c r="P619" s="34"/>
      <c r="Q619" s="108"/>
      <c r="R619" s="4"/>
      <c r="S619" s="38"/>
      <c r="T619" s="267"/>
    </row>
    <row r="620" spans="1:20" ht="36" customHeight="1" thickBot="1" x14ac:dyDescent="0.3">
      <c r="A620" s="18" t="s">
        <v>458</v>
      </c>
      <c r="B620" s="78"/>
      <c r="C620" s="523"/>
      <c r="D620" s="531"/>
      <c r="E620" s="150">
        <v>4</v>
      </c>
      <c r="F620" s="235" t="s">
        <v>459</v>
      </c>
      <c r="G620" s="158">
        <v>73.92</v>
      </c>
      <c r="H620" s="269">
        <v>853924</v>
      </c>
      <c r="I620" s="186">
        <f>+G620-G617</f>
        <v>10.68</v>
      </c>
      <c r="J620" s="91"/>
      <c r="K620" s="20">
        <v>0</v>
      </c>
      <c r="L620" s="31" t="s">
        <v>447</v>
      </c>
      <c r="M620" s="32">
        <v>100</v>
      </c>
      <c r="N620" s="33" t="s">
        <v>448</v>
      </c>
      <c r="O620" s="33">
        <v>926</v>
      </c>
      <c r="P620" s="34"/>
      <c r="Q620" s="108"/>
      <c r="R620" s="4"/>
      <c r="S620" s="38"/>
      <c r="T620" s="267"/>
    </row>
    <row r="621" spans="1:20" ht="58.5" customHeight="1" x14ac:dyDescent="0.25">
      <c r="A621" s="18"/>
      <c r="B621" s="78"/>
      <c r="C621" s="576">
        <v>90095</v>
      </c>
      <c r="D621" s="527" t="s">
        <v>460</v>
      </c>
      <c r="E621" s="161">
        <v>1</v>
      </c>
      <c r="F621" s="201" t="s">
        <v>453</v>
      </c>
      <c r="G621" s="162">
        <v>0</v>
      </c>
      <c r="H621" s="269">
        <v>0</v>
      </c>
      <c r="I621" s="171"/>
      <c r="J621" s="15"/>
      <c r="K621" s="20">
        <v>0</v>
      </c>
      <c r="L621" s="31" t="s">
        <v>447</v>
      </c>
      <c r="M621" s="32">
        <v>0</v>
      </c>
      <c r="N621" s="33" t="s">
        <v>448</v>
      </c>
      <c r="O621" s="33">
        <v>926</v>
      </c>
      <c r="P621" s="34"/>
      <c r="Q6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21" s="16" t="s">
        <v>447</v>
      </c>
      <c r="S621" s="32">
        <v>0</v>
      </c>
      <c r="T621" s="267"/>
    </row>
    <row r="622" spans="1:20" ht="63" customHeight="1" x14ac:dyDescent="0.25">
      <c r="A622" s="18">
        <v>90096</v>
      </c>
      <c r="B622" s="78"/>
      <c r="C622" s="577"/>
      <c r="D622" s="528"/>
      <c r="E622" s="140">
        <v>2</v>
      </c>
      <c r="F622" s="202" t="s">
        <v>455</v>
      </c>
      <c r="G622" s="141">
        <v>0</v>
      </c>
      <c r="H622" s="269">
        <v>0</v>
      </c>
      <c r="I622" s="171"/>
      <c r="J622" s="15"/>
      <c r="K622" s="20">
        <v>0</v>
      </c>
      <c r="L622" s="31" t="s">
        <v>447</v>
      </c>
      <c r="M622" s="32">
        <v>0</v>
      </c>
      <c r="N622" s="33" t="s">
        <v>448</v>
      </c>
      <c r="O622" s="33">
        <v>926</v>
      </c>
      <c r="P622" s="34"/>
      <c r="Q622" s="108"/>
      <c r="R622" s="4"/>
      <c r="S622" s="38"/>
      <c r="T622" s="267"/>
    </row>
    <row r="623" spans="1:20" ht="61.5" customHeight="1" x14ac:dyDescent="0.25">
      <c r="A623" s="18">
        <v>90097</v>
      </c>
      <c r="B623" s="78"/>
      <c r="C623" s="577"/>
      <c r="D623" s="528"/>
      <c r="E623" s="140">
        <v>3</v>
      </c>
      <c r="F623" s="202" t="s">
        <v>457</v>
      </c>
      <c r="G623" s="141">
        <v>0</v>
      </c>
      <c r="H623" s="269">
        <v>0</v>
      </c>
      <c r="I623" s="171"/>
      <c r="J623" s="15"/>
      <c r="K623" s="20">
        <v>0</v>
      </c>
      <c r="L623" s="31" t="s">
        <v>447</v>
      </c>
      <c r="M623" s="32">
        <v>0</v>
      </c>
      <c r="N623" s="33" t="s">
        <v>448</v>
      </c>
      <c r="O623" s="33">
        <v>926</v>
      </c>
      <c r="P623" s="34"/>
      <c r="Q623" s="108"/>
      <c r="R623" s="4"/>
      <c r="S623" s="38"/>
      <c r="T623" s="267"/>
    </row>
    <row r="624" spans="1:20" ht="48.75" customHeight="1" thickBot="1" x14ac:dyDescent="0.3">
      <c r="A624" s="18">
        <v>90098</v>
      </c>
      <c r="B624" s="78"/>
      <c r="C624" s="578"/>
      <c r="D624" s="529"/>
      <c r="E624" s="163">
        <v>4</v>
      </c>
      <c r="F624" s="203" t="s">
        <v>459</v>
      </c>
      <c r="G624" s="164">
        <v>0</v>
      </c>
      <c r="H624" s="269">
        <v>0</v>
      </c>
      <c r="I624" s="171"/>
      <c r="J624" s="15"/>
      <c r="K624" s="20">
        <v>0</v>
      </c>
      <c r="L624" s="31" t="s">
        <v>447</v>
      </c>
      <c r="M624" s="32">
        <v>0</v>
      </c>
      <c r="N624" s="33" t="s">
        <v>448</v>
      </c>
      <c r="O624" s="33">
        <v>926</v>
      </c>
      <c r="P624" s="34"/>
      <c r="Q624" s="108"/>
      <c r="R624" s="4"/>
      <c r="S624" s="38"/>
      <c r="T624" s="267"/>
    </row>
    <row r="625" spans="1:20" ht="42.75" x14ac:dyDescent="0.25">
      <c r="A625" s="1"/>
      <c r="B625" s="78">
        <v>400121</v>
      </c>
      <c r="C625" s="204" t="s">
        <v>461</v>
      </c>
      <c r="D625" s="205" t="s">
        <v>462</v>
      </c>
      <c r="E625" s="151"/>
      <c r="F625" s="151" t="s">
        <v>22</v>
      </c>
      <c r="G625" s="195">
        <v>31.22</v>
      </c>
      <c r="H625" s="269">
        <v>360653</v>
      </c>
      <c r="I625" s="171"/>
      <c r="J625" s="20"/>
      <c r="K625" s="20">
        <v>0</v>
      </c>
      <c r="L625" s="31" t="s">
        <v>180</v>
      </c>
      <c r="M625" s="32">
        <v>100</v>
      </c>
      <c r="N625" s="33" t="s">
        <v>448</v>
      </c>
      <c r="O625" s="33">
        <v>426</v>
      </c>
      <c r="P625" s="34"/>
      <c r="Q62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25" s="16" t="s">
        <v>180</v>
      </c>
      <c r="S625" s="32">
        <v>100</v>
      </c>
      <c r="T625" s="267"/>
    </row>
    <row r="626" spans="1:20" ht="28.5" x14ac:dyDescent="0.25">
      <c r="A626" s="1"/>
      <c r="B626" s="78">
        <v>400122</v>
      </c>
      <c r="C626" s="155" t="s">
        <v>463</v>
      </c>
      <c r="D626" s="157" t="s">
        <v>464</v>
      </c>
      <c r="E626" s="140"/>
      <c r="F626" s="140" t="s">
        <v>22</v>
      </c>
      <c r="G626" s="141">
        <v>43.01</v>
      </c>
      <c r="H626" s="269">
        <v>496852</v>
      </c>
      <c r="I626" s="171"/>
      <c r="J626" s="20"/>
      <c r="K626" s="20">
        <v>0</v>
      </c>
      <c r="L626" s="31" t="s">
        <v>180</v>
      </c>
      <c r="M626" s="32">
        <v>100</v>
      </c>
      <c r="N626" s="33" t="s">
        <v>448</v>
      </c>
      <c r="O626" s="33">
        <v>426</v>
      </c>
      <c r="P626" s="34"/>
      <c r="Q62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26" s="16" t="s">
        <v>180</v>
      </c>
      <c r="S626" s="32">
        <v>100</v>
      </c>
      <c r="T626" s="267"/>
    </row>
    <row r="627" spans="1:20" ht="28.5" x14ac:dyDescent="0.25">
      <c r="A627" s="1"/>
      <c r="B627" s="78">
        <v>400123</v>
      </c>
      <c r="C627" s="155" t="s">
        <v>465</v>
      </c>
      <c r="D627" s="157" t="s">
        <v>466</v>
      </c>
      <c r="E627" s="140"/>
      <c r="F627" s="140" t="s">
        <v>22</v>
      </c>
      <c r="G627" s="141">
        <v>48.77</v>
      </c>
      <c r="H627" s="269">
        <v>563391</v>
      </c>
      <c r="I627" s="171"/>
      <c r="J627" s="20"/>
      <c r="K627" s="20">
        <v>0</v>
      </c>
      <c r="L627" s="31" t="s">
        <v>180</v>
      </c>
      <c r="M627" s="32">
        <v>100</v>
      </c>
      <c r="N627" s="33" t="s">
        <v>448</v>
      </c>
      <c r="O627" s="33">
        <v>426</v>
      </c>
      <c r="P627" s="34"/>
      <c r="Q6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27" s="16" t="s">
        <v>180</v>
      </c>
      <c r="S627" s="32">
        <v>100</v>
      </c>
      <c r="T627" s="267"/>
    </row>
    <row r="628" spans="1:20" ht="28.5" x14ac:dyDescent="0.25">
      <c r="A628" s="1"/>
      <c r="B628" s="78">
        <v>400124</v>
      </c>
      <c r="C628" s="155" t="s">
        <v>467</v>
      </c>
      <c r="D628" s="157" t="s">
        <v>468</v>
      </c>
      <c r="E628" s="140"/>
      <c r="F628" s="140" t="s">
        <v>22</v>
      </c>
      <c r="G628" s="141">
        <v>53.61</v>
      </c>
      <c r="H628" s="269">
        <v>619303</v>
      </c>
      <c r="I628" s="171"/>
      <c r="J628" s="20"/>
      <c r="K628" s="20">
        <v>0</v>
      </c>
      <c r="L628" s="31" t="s">
        <v>23</v>
      </c>
      <c r="M628" s="32">
        <v>100</v>
      </c>
      <c r="N628" s="33" t="s">
        <v>448</v>
      </c>
      <c r="O628" s="33">
        <v>426</v>
      </c>
      <c r="P628" s="111"/>
      <c r="Q62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28" s="16" t="s">
        <v>23</v>
      </c>
      <c r="S628" s="32">
        <v>100</v>
      </c>
      <c r="T628" s="267"/>
    </row>
    <row r="629" spans="1:20" ht="57" x14ac:dyDescent="0.25">
      <c r="A629" s="1"/>
      <c r="B629" s="78"/>
      <c r="C629" s="140">
        <v>90104</v>
      </c>
      <c r="D629" s="157" t="s">
        <v>469</v>
      </c>
      <c r="E629" s="140"/>
      <c r="F629" s="140" t="s">
        <v>22</v>
      </c>
      <c r="G629" s="141">
        <v>0</v>
      </c>
      <c r="H629" s="269">
        <v>0</v>
      </c>
      <c r="I629" s="171"/>
      <c r="J629" s="20"/>
      <c r="K629" s="20">
        <v>0</v>
      </c>
      <c r="L629" s="31" t="s">
        <v>23</v>
      </c>
      <c r="M629" s="32">
        <v>0</v>
      </c>
      <c r="N629" s="33" t="s">
        <v>448</v>
      </c>
      <c r="O629" s="33">
        <v>426</v>
      </c>
      <c r="P629" s="34"/>
      <c r="Q6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29" s="16" t="s">
        <v>23</v>
      </c>
      <c r="S629" s="32">
        <v>0</v>
      </c>
      <c r="T629" s="267"/>
    </row>
    <row r="630" spans="1:20" ht="28.5" x14ac:dyDescent="0.25">
      <c r="A630" s="1"/>
      <c r="B630" s="143">
        <v>400125</v>
      </c>
      <c r="C630" s="155" t="s">
        <v>470</v>
      </c>
      <c r="D630" s="157" t="s">
        <v>471</v>
      </c>
      <c r="E630" s="140"/>
      <c r="F630" s="140" t="s">
        <v>22</v>
      </c>
      <c r="G630" s="141">
        <v>74.48</v>
      </c>
      <c r="H630" s="269">
        <v>860393</v>
      </c>
      <c r="I630" s="171"/>
      <c r="J630" s="20"/>
      <c r="K630" s="20">
        <v>0</v>
      </c>
      <c r="L630" s="31" t="s">
        <v>23</v>
      </c>
      <c r="M630" s="32">
        <v>100</v>
      </c>
      <c r="N630" s="33" t="s">
        <v>448</v>
      </c>
      <c r="O630" s="33">
        <v>426</v>
      </c>
      <c r="P630" s="34"/>
      <c r="Q6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0" s="16" t="s">
        <v>23</v>
      </c>
      <c r="S630" s="32">
        <v>100</v>
      </c>
      <c r="T630" s="267"/>
    </row>
    <row r="631" spans="1:20" ht="57" x14ac:dyDescent="0.25">
      <c r="A631" s="1"/>
      <c r="B631" s="143"/>
      <c r="C631" s="140">
        <v>90105</v>
      </c>
      <c r="D631" s="157" t="s">
        <v>472</v>
      </c>
      <c r="E631" s="140"/>
      <c r="F631" s="140" t="s">
        <v>22</v>
      </c>
      <c r="G631" s="141">
        <v>0</v>
      </c>
      <c r="H631" s="269">
        <v>0</v>
      </c>
      <c r="I631" s="171"/>
      <c r="J631" s="20"/>
      <c r="K631" s="20">
        <v>0</v>
      </c>
      <c r="L631" s="31" t="s">
        <v>23</v>
      </c>
      <c r="M631" s="32">
        <v>0</v>
      </c>
      <c r="N631" s="33" t="s">
        <v>448</v>
      </c>
      <c r="O631" s="33">
        <v>426</v>
      </c>
      <c r="P631" s="34"/>
      <c r="Q6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31" s="16" t="s">
        <v>23</v>
      </c>
      <c r="S631" s="32">
        <v>0</v>
      </c>
      <c r="T631" s="267"/>
    </row>
    <row r="632" spans="1:20" ht="57" x14ac:dyDescent="0.25">
      <c r="A632" s="1"/>
      <c r="B632" s="78">
        <v>400126</v>
      </c>
      <c r="C632" s="155" t="s">
        <v>473</v>
      </c>
      <c r="D632" s="157" t="s">
        <v>474</v>
      </c>
      <c r="E632" s="140"/>
      <c r="F632" s="140" t="s">
        <v>22</v>
      </c>
      <c r="G632" s="141">
        <v>124.44</v>
      </c>
      <c r="H632" s="269">
        <v>1437531</v>
      </c>
      <c r="I632" s="171"/>
      <c r="J632" s="20"/>
      <c r="K632" s="20">
        <v>0</v>
      </c>
      <c r="L632" s="31" t="s">
        <v>23</v>
      </c>
      <c r="M632" s="32">
        <v>100</v>
      </c>
      <c r="N632" s="33" t="s">
        <v>448</v>
      </c>
      <c r="O632" s="33">
        <v>426</v>
      </c>
      <c r="P632" s="34"/>
      <c r="Q6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32" s="16" t="s">
        <v>23</v>
      </c>
      <c r="S632" s="32">
        <v>100</v>
      </c>
      <c r="T632" s="267"/>
    </row>
    <row r="633" spans="1:20" ht="85.5" x14ac:dyDescent="0.25">
      <c r="A633" s="1"/>
      <c r="B633" s="78"/>
      <c r="C633" s="140">
        <v>90106</v>
      </c>
      <c r="D633" s="157" t="s">
        <v>475</v>
      </c>
      <c r="E633" s="140"/>
      <c r="F633" s="140" t="s">
        <v>22</v>
      </c>
      <c r="G633" s="141">
        <v>0</v>
      </c>
      <c r="H633" s="269">
        <v>0</v>
      </c>
      <c r="I633" s="171"/>
      <c r="J633" s="20"/>
      <c r="K633" s="20">
        <v>0</v>
      </c>
      <c r="L633" s="31" t="s">
        <v>23</v>
      </c>
      <c r="M633" s="32">
        <v>0</v>
      </c>
      <c r="N633" s="33" t="s">
        <v>448</v>
      </c>
      <c r="O633" s="33">
        <v>426</v>
      </c>
      <c r="P633" s="34"/>
      <c r="Q6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33" s="16" t="s">
        <v>23</v>
      </c>
      <c r="S633" s="32">
        <v>0</v>
      </c>
      <c r="T633" s="267"/>
    </row>
    <row r="634" spans="1:20" ht="57" customHeight="1" x14ac:dyDescent="0.25">
      <c r="A634" s="1"/>
      <c r="B634" s="112">
        <v>400131</v>
      </c>
      <c r="C634" s="155" t="s">
        <v>476</v>
      </c>
      <c r="D634" s="157" t="s">
        <v>477</v>
      </c>
      <c r="E634" s="140"/>
      <c r="F634" s="140" t="s">
        <v>22</v>
      </c>
      <c r="G634" s="141">
        <v>56.32</v>
      </c>
      <c r="H634" s="269">
        <v>650609</v>
      </c>
      <c r="I634" s="171"/>
      <c r="J634" s="20"/>
      <c r="K634" s="20">
        <v>0</v>
      </c>
      <c r="L634" s="31" t="s">
        <v>186</v>
      </c>
      <c r="M634" s="32">
        <v>100</v>
      </c>
      <c r="N634" s="33" t="s">
        <v>448</v>
      </c>
      <c r="O634" s="33">
        <v>426</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34" s="16" t="s">
        <v>186</v>
      </c>
      <c r="S634" s="32">
        <v>100</v>
      </c>
      <c r="T634" s="267"/>
    </row>
    <row r="635" spans="1:20" ht="147" customHeight="1" thickBot="1" x14ac:dyDescent="0.3">
      <c r="A635" s="1"/>
      <c r="B635" s="112"/>
      <c r="C635" s="150">
        <v>90111</v>
      </c>
      <c r="D635" s="165" t="s">
        <v>478</v>
      </c>
      <c r="E635" s="150"/>
      <c r="F635" s="150" t="s">
        <v>22</v>
      </c>
      <c r="G635" s="158">
        <v>0</v>
      </c>
      <c r="H635" s="269">
        <v>0</v>
      </c>
      <c r="I635" s="172"/>
      <c r="J635" s="20"/>
      <c r="K635" s="20">
        <v>0</v>
      </c>
      <c r="L635" s="31" t="s">
        <v>186</v>
      </c>
      <c r="M635" s="32">
        <v>0</v>
      </c>
      <c r="N635" s="33" t="s">
        <v>448</v>
      </c>
      <c r="O635" s="33">
        <v>426</v>
      </c>
      <c r="P635" s="34"/>
      <c r="Q6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35" s="16" t="s">
        <v>186</v>
      </c>
      <c r="S635" s="32">
        <v>0</v>
      </c>
      <c r="T635" s="267"/>
    </row>
    <row r="636" spans="1:20" ht="28.5" customHeight="1" x14ac:dyDescent="0.25">
      <c r="A636" s="29"/>
      <c r="B636" s="112">
        <v>400132</v>
      </c>
      <c r="C636" s="519" t="s">
        <v>479</v>
      </c>
      <c r="D636" s="573" t="s">
        <v>480</v>
      </c>
      <c r="E636" s="161">
        <v>1</v>
      </c>
      <c r="F636" s="210" t="s">
        <v>481</v>
      </c>
      <c r="G636" s="162">
        <v>59.63</v>
      </c>
      <c r="H636" s="269">
        <v>688846</v>
      </c>
      <c r="I636" s="175"/>
      <c r="J636" s="15"/>
      <c r="K636" s="20">
        <v>0</v>
      </c>
      <c r="L636" s="31" t="s">
        <v>186</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36" s="16" t="s">
        <v>186</v>
      </c>
      <c r="S636" s="32">
        <v>100</v>
      </c>
      <c r="T636" s="267"/>
    </row>
    <row r="637" spans="1:20" ht="28.5" customHeight="1" x14ac:dyDescent="0.25">
      <c r="A637" s="18" t="s">
        <v>482</v>
      </c>
      <c r="B637" s="112"/>
      <c r="C637" s="523"/>
      <c r="D637" s="574"/>
      <c r="E637" s="140">
        <v>2</v>
      </c>
      <c r="F637" s="148" t="s">
        <v>483</v>
      </c>
      <c r="G637" s="141">
        <v>64.3</v>
      </c>
      <c r="H637" s="269">
        <v>742794</v>
      </c>
      <c r="I637" s="184">
        <f>+G637-G636</f>
        <v>4.6699999999999946</v>
      </c>
      <c r="J637" s="113"/>
      <c r="K637" s="20">
        <v>0</v>
      </c>
      <c r="L637" s="31" t="s">
        <v>186</v>
      </c>
      <c r="M637" s="32">
        <v>100</v>
      </c>
      <c r="N637" s="33" t="s">
        <v>448</v>
      </c>
      <c r="O637" s="33">
        <v>426</v>
      </c>
      <c r="P637" s="34"/>
      <c r="Q637" s="106"/>
      <c r="R637" s="4"/>
      <c r="S637" s="38"/>
      <c r="T637" s="267"/>
    </row>
    <row r="638" spans="1:20" ht="22.5" customHeight="1" x14ac:dyDescent="0.25">
      <c r="A638" s="18" t="s">
        <v>484</v>
      </c>
      <c r="B638" s="112"/>
      <c r="C638" s="523"/>
      <c r="D638" s="574"/>
      <c r="E638" s="140">
        <v>3</v>
      </c>
      <c r="F638" s="140" t="s">
        <v>485</v>
      </c>
      <c r="G638" s="141">
        <v>71</v>
      </c>
      <c r="H638" s="269">
        <v>820192</v>
      </c>
      <c r="I638" s="184">
        <f>+G638-G636</f>
        <v>11.369999999999997</v>
      </c>
      <c r="J638" s="113"/>
      <c r="K638" s="20">
        <v>0</v>
      </c>
      <c r="L638" s="31" t="s">
        <v>186</v>
      </c>
      <c r="M638" s="32">
        <v>100</v>
      </c>
      <c r="N638" s="33" t="s">
        <v>448</v>
      </c>
      <c r="O638" s="33">
        <v>426</v>
      </c>
      <c r="P638" s="34"/>
      <c r="Q638" s="106"/>
      <c r="R638" s="4"/>
      <c r="S638" s="38"/>
      <c r="T638" s="267"/>
    </row>
    <row r="639" spans="1:20" ht="21" customHeight="1" thickBot="1" x14ac:dyDescent="0.3">
      <c r="A639" s="18" t="s">
        <v>486</v>
      </c>
      <c r="B639" s="112"/>
      <c r="C639" s="520"/>
      <c r="D639" s="575"/>
      <c r="E639" s="163">
        <v>4</v>
      </c>
      <c r="F639" s="211" t="s">
        <v>487</v>
      </c>
      <c r="G639" s="164">
        <v>78.8</v>
      </c>
      <c r="H639" s="269">
        <v>910298</v>
      </c>
      <c r="I639" s="185">
        <f>+G639-G636</f>
        <v>19.169999999999995</v>
      </c>
      <c r="J639" s="113"/>
      <c r="K639" s="20">
        <v>0</v>
      </c>
      <c r="L639" s="31" t="s">
        <v>186</v>
      </c>
      <c r="M639" s="32">
        <v>100</v>
      </c>
      <c r="N639" s="33" t="s">
        <v>448</v>
      </c>
      <c r="O639" s="33">
        <v>426</v>
      </c>
      <c r="P639" s="34"/>
      <c r="Q639" s="106"/>
      <c r="R639" s="4"/>
      <c r="S639" s="38"/>
      <c r="T639" s="267"/>
    </row>
    <row r="640" spans="1:20" ht="42" customHeight="1" x14ac:dyDescent="0.25">
      <c r="A640" s="29"/>
      <c r="B640" s="112"/>
      <c r="C640" s="576">
        <v>90112</v>
      </c>
      <c r="D640" s="579" t="s">
        <v>488</v>
      </c>
      <c r="E640" s="161">
        <v>1</v>
      </c>
      <c r="F640" s="210" t="s">
        <v>481</v>
      </c>
      <c r="G640" s="162">
        <v>0</v>
      </c>
      <c r="H640" s="269">
        <v>0</v>
      </c>
      <c r="I640" s="175"/>
      <c r="J640" s="15"/>
      <c r="K640" s="20">
        <v>0</v>
      </c>
      <c r="L640" s="31" t="s">
        <v>186</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0" s="16" t="s">
        <v>186</v>
      </c>
      <c r="S640" s="32">
        <v>0</v>
      </c>
      <c r="T640" s="267"/>
    </row>
    <row r="641" spans="1:20" ht="45.75" customHeight="1" x14ac:dyDescent="0.25">
      <c r="A641" s="19">
        <v>90113</v>
      </c>
      <c r="B641" s="112"/>
      <c r="C641" s="577"/>
      <c r="D641" s="574"/>
      <c r="E641" s="140">
        <v>2</v>
      </c>
      <c r="F641" s="148" t="s">
        <v>483</v>
      </c>
      <c r="G641" s="141">
        <v>0</v>
      </c>
      <c r="H641" s="269">
        <v>0</v>
      </c>
      <c r="I641" s="176"/>
      <c r="J641" s="15"/>
      <c r="K641" s="20">
        <v>0</v>
      </c>
      <c r="L641" s="31" t="s">
        <v>186</v>
      </c>
      <c r="M641" s="32">
        <v>0</v>
      </c>
      <c r="N641" s="33" t="s">
        <v>448</v>
      </c>
      <c r="O641" s="33">
        <v>426</v>
      </c>
      <c r="P641" s="34"/>
      <c r="Q641" s="106"/>
      <c r="R641" s="4"/>
      <c r="S641" s="38"/>
      <c r="T641" s="267"/>
    </row>
    <row r="642" spans="1:20" ht="38.25" customHeight="1" x14ac:dyDescent="0.25">
      <c r="A642" s="19">
        <v>90114</v>
      </c>
      <c r="B642" s="112"/>
      <c r="C642" s="577"/>
      <c r="D642" s="574"/>
      <c r="E642" s="140">
        <v>3</v>
      </c>
      <c r="F642" s="140" t="s">
        <v>485</v>
      </c>
      <c r="G642" s="141">
        <v>0</v>
      </c>
      <c r="H642" s="269">
        <v>0</v>
      </c>
      <c r="I642" s="176"/>
      <c r="J642" s="15"/>
      <c r="K642" s="20">
        <v>0</v>
      </c>
      <c r="L642" s="31" t="s">
        <v>186</v>
      </c>
      <c r="M642" s="32">
        <v>0</v>
      </c>
      <c r="N642" s="33" t="s">
        <v>448</v>
      </c>
      <c r="O642" s="33">
        <v>426</v>
      </c>
      <c r="P642" s="34"/>
      <c r="Q642" s="106"/>
      <c r="R642" s="4"/>
      <c r="S642" s="38"/>
      <c r="T642" s="267"/>
    </row>
    <row r="643" spans="1:20" ht="33" customHeight="1" thickBot="1" x14ac:dyDescent="0.3">
      <c r="A643" s="19">
        <v>90115</v>
      </c>
      <c r="B643" s="112"/>
      <c r="C643" s="578"/>
      <c r="D643" s="575"/>
      <c r="E643" s="163">
        <v>4</v>
      </c>
      <c r="F643" s="211" t="s">
        <v>487</v>
      </c>
      <c r="G643" s="164">
        <v>0</v>
      </c>
      <c r="H643" s="269">
        <v>0</v>
      </c>
      <c r="I643" s="177"/>
      <c r="J643" s="15"/>
      <c r="K643" s="20">
        <v>0</v>
      </c>
      <c r="L643" s="31" t="s">
        <v>186</v>
      </c>
      <c r="M643" s="32">
        <v>0</v>
      </c>
      <c r="N643" s="33" t="s">
        <v>448</v>
      </c>
      <c r="O643" s="33">
        <v>426</v>
      </c>
      <c r="P643" s="34"/>
      <c r="Q643" s="106"/>
      <c r="R643" s="4"/>
      <c r="S643" s="38"/>
      <c r="T643" s="267"/>
    </row>
    <row r="644" spans="1:20" ht="57" x14ac:dyDescent="0.25">
      <c r="A644" s="1"/>
      <c r="B644" s="112">
        <v>400136</v>
      </c>
      <c r="C644" s="204" t="s">
        <v>489</v>
      </c>
      <c r="D644" s="205" t="s">
        <v>490</v>
      </c>
      <c r="E644" s="151"/>
      <c r="F644" s="151" t="s">
        <v>22</v>
      </c>
      <c r="G644" s="195">
        <v>71.55</v>
      </c>
      <c r="H644" s="269">
        <v>826546</v>
      </c>
      <c r="I644" s="174"/>
      <c r="J644" s="20"/>
      <c r="K644" s="20">
        <v>0</v>
      </c>
      <c r="L644" s="31" t="s">
        <v>318</v>
      </c>
      <c r="M644" s="32">
        <v>100</v>
      </c>
      <c r="N644" s="33" t="s">
        <v>448</v>
      </c>
      <c r="O644" s="33">
        <v>426</v>
      </c>
      <c r="P644" s="34"/>
      <c r="Q6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44" s="16" t="s">
        <v>318</v>
      </c>
      <c r="S644" s="32">
        <v>100</v>
      </c>
      <c r="T644" s="267"/>
    </row>
    <row r="645" spans="1:20" ht="85.5" x14ac:dyDescent="0.25">
      <c r="A645" s="1"/>
      <c r="B645" s="112"/>
      <c r="C645" s="140">
        <v>90116</v>
      </c>
      <c r="D645" s="157" t="s">
        <v>491</v>
      </c>
      <c r="E645" s="140"/>
      <c r="F645" s="140" t="s">
        <v>22</v>
      </c>
      <c r="G645" s="141">
        <v>0</v>
      </c>
      <c r="H645" s="269">
        <v>0</v>
      </c>
      <c r="I645" s="171"/>
      <c r="J645" s="20"/>
      <c r="K645" s="20">
        <v>0</v>
      </c>
      <c r="L645" s="31" t="s">
        <v>318</v>
      </c>
      <c r="M645" s="32">
        <v>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45" s="16" t="s">
        <v>318</v>
      </c>
      <c r="S645" s="32">
        <v>0</v>
      </c>
      <c r="T645" s="267"/>
    </row>
    <row r="646" spans="1:20" ht="57" x14ac:dyDescent="0.25">
      <c r="A646" s="1"/>
      <c r="B646" s="112">
        <v>400137</v>
      </c>
      <c r="C646" s="155" t="s">
        <v>492</v>
      </c>
      <c r="D646" s="157" t="s">
        <v>493</v>
      </c>
      <c r="E646" s="140"/>
      <c r="F646" s="140" t="s">
        <v>22</v>
      </c>
      <c r="G646" s="141">
        <v>91.78</v>
      </c>
      <c r="H646" s="269">
        <v>1060243</v>
      </c>
      <c r="I646" s="171"/>
      <c r="J646" s="20"/>
      <c r="K646" s="20">
        <v>0</v>
      </c>
      <c r="L646" s="31" t="s">
        <v>318</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46" s="16" t="s">
        <v>318</v>
      </c>
      <c r="S646" s="32">
        <v>100</v>
      </c>
      <c r="T646" s="267"/>
    </row>
    <row r="647" spans="1:20" ht="85.5" x14ac:dyDescent="0.25">
      <c r="A647" s="1"/>
      <c r="B647" s="112"/>
      <c r="C647" s="140">
        <v>90117</v>
      </c>
      <c r="D647" s="157" t="s">
        <v>494</v>
      </c>
      <c r="E647" s="140"/>
      <c r="F647" s="140" t="s">
        <v>22</v>
      </c>
      <c r="G647" s="141">
        <v>0</v>
      </c>
      <c r="H647" s="269">
        <v>0</v>
      </c>
      <c r="I647" s="171"/>
      <c r="J647" s="20"/>
      <c r="K647" s="20">
        <v>0</v>
      </c>
      <c r="L647" s="31" t="s">
        <v>318</v>
      </c>
      <c r="M647" s="32">
        <v>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47" s="16" t="s">
        <v>318</v>
      </c>
      <c r="S647" s="32">
        <v>0</v>
      </c>
      <c r="T647" s="267"/>
    </row>
    <row r="648" spans="1:20" ht="57" x14ac:dyDescent="0.25">
      <c r="A648" s="1"/>
      <c r="B648" s="112">
        <v>400138</v>
      </c>
      <c r="C648" s="155" t="s">
        <v>495</v>
      </c>
      <c r="D648" s="157" t="s">
        <v>496</v>
      </c>
      <c r="E648" s="140"/>
      <c r="F648" s="140" t="s">
        <v>22</v>
      </c>
      <c r="G648" s="141">
        <v>103.99</v>
      </c>
      <c r="H648" s="269">
        <v>1201292</v>
      </c>
      <c r="I648" s="171"/>
      <c r="J648" s="20"/>
      <c r="K648" s="20">
        <v>0</v>
      </c>
      <c r="L648" s="31" t="s">
        <v>318</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48" s="16" t="s">
        <v>318</v>
      </c>
      <c r="S648" s="32">
        <v>100</v>
      </c>
      <c r="T648" s="267"/>
    </row>
    <row r="649" spans="1:20" ht="85.5" x14ac:dyDescent="0.25">
      <c r="A649" s="1"/>
      <c r="B649" s="112"/>
      <c r="C649" s="140">
        <v>90118</v>
      </c>
      <c r="D649" s="157" t="s">
        <v>497</v>
      </c>
      <c r="E649" s="140"/>
      <c r="F649" s="140" t="s">
        <v>22</v>
      </c>
      <c r="G649" s="141">
        <v>0</v>
      </c>
      <c r="H649" s="269">
        <v>0</v>
      </c>
      <c r="I649" s="171"/>
      <c r="J649" s="20"/>
      <c r="K649" s="20">
        <v>0</v>
      </c>
      <c r="L649" s="31" t="s">
        <v>318</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49" s="16" t="s">
        <v>318</v>
      </c>
      <c r="S649" s="32">
        <v>0</v>
      </c>
      <c r="T649" s="267"/>
    </row>
    <row r="650" spans="1:20" ht="28.5" x14ac:dyDescent="0.25">
      <c r="A650" s="1"/>
      <c r="B650" s="112">
        <v>400139</v>
      </c>
      <c r="C650" s="155" t="s">
        <v>498</v>
      </c>
      <c r="D650" s="157" t="s">
        <v>499</v>
      </c>
      <c r="E650" s="140"/>
      <c r="F650" s="140" t="s">
        <v>22</v>
      </c>
      <c r="G650" s="141">
        <v>101.87</v>
      </c>
      <c r="H650" s="269">
        <v>1176802</v>
      </c>
      <c r="I650" s="171"/>
      <c r="J650" s="20"/>
      <c r="K650" s="20">
        <v>0</v>
      </c>
      <c r="L650" s="31" t="s">
        <v>23</v>
      </c>
      <c r="M650" s="32">
        <v>100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0" s="16" t="s">
        <v>23</v>
      </c>
      <c r="S650" s="32">
        <v>100</v>
      </c>
      <c r="T650" s="267"/>
    </row>
    <row r="651" spans="1:20" ht="57" x14ac:dyDescent="0.25">
      <c r="A651" s="1"/>
      <c r="B651" s="112"/>
      <c r="C651" s="140">
        <v>90119</v>
      </c>
      <c r="D651" s="157" t="s">
        <v>500</v>
      </c>
      <c r="E651" s="140"/>
      <c r="F651" s="140" t="s">
        <v>22</v>
      </c>
      <c r="G651" s="141">
        <v>0</v>
      </c>
      <c r="H651" s="269">
        <v>0</v>
      </c>
      <c r="I651" s="171"/>
      <c r="J651" s="20"/>
      <c r="K651" s="20">
        <v>0</v>
      </c>
      <c r="L651" s="31" t="s">
        <v>23</v>
      </c>
      <c r="M651" s="32">
        <v>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51" s="16" t="s">
        <v>23</v>
      </c>
      <c r="S651" s="32">
        <v>0</v>
      </c>
      <c r="T651" s="267"/>
    </row>
    <row r="652" spans="1:20" ht="33" customHeight="1" x14ac:dyDescent="0.25">
      <c r="A652" s="1"/>
      <c r="B652" s="142">
        <v>400140</v>
      </c>
      <c r="C652" s="155" t="s">
        <v>501</v>
      </c>
      <c r="D652" s="157" t="s">
        <v>502</v>
      </c>
      <c r="E652" s="140"/>
      <c r="F652" s="140" t="s">
        <v>22</v>
      </c>
      <c r="G652" s="141">
        <v>135.76</v>
      </c>
      <c r="H652" s="269">
        <v>1568300</v>
      </c>
      <c r="I652" s="171"/>
      <c r="J652" s="20"/>
      <c r="K652" s="20">
        <v>0</v>
      </c>
      <c r="L652" s="31" t="s">
        <v>23</v>
      </c>
      <c r="M652" s="32">
        <v>100</v>
      </c>
      <c r="N652" s="33" t="s">
        <v>448</v>
      </c>
      <c r="O652" s="33">
        <v>426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52" s="16" t="s">
        <v>23</v>
      </c>
      <c r="S652" s="32">
        <v>100</v>
      </c>
      <c r="T652" s="267"/>
    </row>
    <row r="653" spans="1:20" ht="66.75" customHeight="1" x14ac:dyDescent="0.25">
      <c r="A653" s="1"/>
      <c r="B653" s="142"/>
      <c r="C653" s="140">
        <v>90120</v>
      </c>
      <c r="D653" s="157" t="s">
        <v>503</v>
      </c>
      <c r="E653" s="140"/>
      <c r="F653" s="140" t="s">
        <v>22</v>
      </c>
      <c r="G653" s="141">
        <v>0</v>
      </c>
      <c r="H653" s="269">
        <v>0</v>
      </c>
      <c r="I653" s="171"/>
      <c r="J653" s="20"/>
      <c r="K653" s="20">
        <v>0</v>
      </c>
      <c r="L653" s="31" t="s">
        <v>23</v>
      </c>
      <c r="M653" s="32">
        <v>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53" s="16" t="s">
        <v>23</v>
      </c>
      <c r="S653" s="32">
        <v>0</v>
      </c>
      <c r="T653" s="267"/>
    </row>
    <row r="654" spans="1:20" ht="49.5" customHeight="1" x14ac:dyDescent="0.25">
      <c r="A654" s="1"/>
      <c r="B654" s="114">
        <v>400142</v>
      </c>
      <c r="C654" s="155" t="s">
        <v>504</v>
      </c>
      <c r="D654" s="157" t="s">
        <v>505</v>
      </c>
      <c r="E654" s="140"/>
      <c r="F654" s="140" t="s">
        <v>22</v>
      </c>
      <c r="G654" s="141">
        <v>30.03</v>
      </c>
      <c r="H654" s="269">
        <v>346907</v>
      </c>
      <c r="I654" s="171"/>
      <c r="J654" s="20"/>
      <c r="K654" s="20">
        <v>0</v>
      </c>
      <c r="L654" s="31" t="s">
        <v>186</v>
      </c>
      <c r="M654" s="32">
        <v>100</v>
      </c>
      <c r="N654" s="33" t="s">
        <v>448</v>
      </c>
      <c r="O654" s="33">
        <v>454</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54" s="16" t="s">
        <v>186</v>
      </c>
      <c r="S654" s="32">
        <v>100</v>
      </c>
      <c r="T654" s="267"/>
    </row>
    <row r="655" spans="1:20" ht="48.75" customHeight="1" x14ac:dyDescent="0.25">
      <c r="A655" s="1"/>
      <c r="B655" s="114">
        <v>400166</v>
      </c>
      <c r="C655" s="155" t="s">
        <v>506</v>
      </c>
      <c r="D655" s="157" t="s">
        <v>507</v>
      </c>
      <c r="E655" s="140"/>
      <c r="F655" s="140" t="s">
        <v>22</v>
      </c>
      <c r="G655" s="141">
        <v>69.680000000000007</v>
      </c>
      <c r="H655" s="269">
        <v>804943</v>
      </c>
      <c r="I655" s="171"/>
      <c r="J655" s="20"/>
      <c r="K655" s="20">
        <v>0</v>
      </c>
      <c r="L655" s="31" t="s">
        <v>23</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55" s="16" t="s">
        <v>23</v>
      </c>
      <c r="S655" s="32">
        <v>100</v>
      </c>
      <c r="T655" s="267"/>
    </row>
    <row r="656" spans="1:20" ht="71.25" x14ac:dyDescent="0.25">
      <c r="A656" s="1"/>
      <c r="B656" s="114"/>
      <c r="C656" s="155">
        <v>90122</v>
      </c>
      <c r="D656" s="157" t="s">
        <v>508</v>
      </c>
      <c r="E656" s="140"/>
      <c r="F656" s="140" t="s">
        <v>22</v>
      </c>
      <c r="G656" s="141">
        <v>0</v>
      </c>
      <c r="H656" s="269">
        <v>0</v>
      </c>
      <c r="I656" s="171"/>
      <c r="J656" s="20"/>
      <c r="K656" s="20">
        <v>0</v>
      </c>
      <c r="L656" s="31" t="s">
        <v>23</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56" s="16" t="s">
        <v>23</v>
      </c>
      <c r="S656" s="32">
        <v>0</v>
      </c>
      <c r="T656" s="267"/>
    </row>
    <row r="657" spans="1:20" ht="42.75" x14ac:dyDescent="0.25">
      <c r="A657" s="1"/>
      <c r="B657" s="112">
        <v>400167</v>
      </c>
      <c r="C657" s="155" t="s">
        <v>509</v>
      </c>
      <c r="D657" s="157" t="s">
        <v>510</v>
      </c>
      <c r="E657" s="140"/>
      <c r="F657" s="140" t="s">
        <v>22</v>
      </c>
      <c r="G657" s="141">
        <v>125.07</v>
      </c>
      <c r="H657" s="269">
        <v>1444809</v>
      </c>
      <c r="I657" s="171"/>
      <c r="J657" s="20"/>
      <c r="K657" s="20">
        <v>0</v>
      </c>
      <c r="L657" s="31" t="s">
        <v>23</v>
      </c>
      <c r="M657" s="32">
        <v>100</v>
      </c>
      <c r="N657" s="33" t="s">
        <v>448</v>
      </c>
      <c r="O657" s="33">
        <v>426</v>
      </c>
      <c r="P657" s="34"/>
      <c r="Q6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57" s="16" t="s">
        <v>23</v>
      </c>
      <c r="S657" s="32">
        <v>100</v>
      </c>
      <c r="T657" s="267"/>
    </row>
    <row r="658" spans="1:20" ht="92.25" customHeight="1" x14ac:dyDescent="0.25">
      <c r="A658" s="1"/>
      <c r="B658" s="112"/>
      <c r="C658" s="140">
        <v>90123</v>
      </c>
      <c r="D658" s="157" t="s">
        <v>511</v>
      </c>
      <c r="E658" s="140"/>
      <c r="F658" s="140" t="s">
        <v>22</v>
      </c>
      <c r="G658" s="141">
        <v>0</v>
      </c>
      <c r="H658" s="269">
        <v>0</v>
      </c>
      <c r="I658" s="171"/>
      <c r="J658" s="20"/>
      <c r="K658" s="20">
        <v>0</v>
      </c>
      <c r="L658" s="31" t="s">
        <v>23</v>
      </c>
      <c r="M658" s="32">
        <v>0</v>
      </c>
      <c r="N658" s="33" t="s">
        <v>448</v>
      </c>
      <c r="O658" s="33">
        <v>426</v>
      </c>
      <c r="P658" s="34"/>
      <c r="Q6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58" s="16" t="s">
        <v>23</v>
      </c>
      <c r="S658" s="32">
        <v>0</v>
      </c>
      <c r="T658" s="267"/>
    </row>
    <row r="659" spans="1:20" ht="42.75" x14ac:dyDescent="0.25">
      <c r="A659" s="1"/>
      <c r="B659" s="112">
        <v>400168</v>
      </c>
      <c r="C659" s="155" t="s">
        <v>512</v>
      </c>
      <c r="D659" s="157" t="s">
        <v>513</v>
      </c>
      <c r="E659" s="140"/>
      <c r="F659" s="140" t="s">
        <v>22</v>
      </c>
      <c r="G659" s="141">
        <v>114.22</v>
      </c>
      <c r="H659" s="269">
        <v>1319469</v>
      </c>
      <c r="I659" s="171"/>
      <c r="J659" s="20"/>
      <c r="K659" s="20">
        <v>0</v>
      </c>
      <c r="L659" s="31" t="s">
        <v>23</v>
      </c>
      <c r="M659" s="32">
        <v>100</v>
      </c>
      <c r="N659" s="33" t="s">
        <v>448</v>
      </c>
      <c r="O659" s="33">
        <v>426</v>
      </c>
      <c r="P659" s="34"/>
      <c r="Q6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59" s="16" t="s">
        <v>23</v>
      </c>
      <c r="S659" s="32">
        <v>100</v>
      </c>
      <c r="T659" s="267"/>
    </row>
    <row r="660" spans="1:20" ht="71.25" x14ac:dyDescent="0.25">
      <c r="A660" s="1"/>
      <c r="B660" s="112"/>
      <c r="C660" s="140">
        <v>90124</v>
      </c>
      <c r="D660" s="157" t="s">
        <v>514</v>
      </c>
      <c r="E660" s="140"/>
      <c r="F660" s="140" t="s">
        <v>22</v>
      </c>
      <c r="G660" s="141">
        <v>0</v>
      </c>
      <c r="H660" s="269">
        <v>0</v>
      </c>
      <c r="I660" s="171"/>
      <c r="J660" s="20"/>
      <c r="K660" s="20">
        <v>0</v>
      </c>
      <c r="L660" s="31" t="s">
        <v>23</v>
      </c>
      <c r="M660" s="32">
        <v>0</v>
      </c>
      <c r="N660" s="33" t="s">
        <v>448</v>
      </c>
      <c r="O660" s="33">
        <v>426</v>
      </c>
      <c r="P660" s="34"/>
      <c r="Q6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0" s="16" t="s">
        <v>23</v>
      </c>
      <c r="S660" s="32">
        <v>0</v>
      </c>
      <c r="T660" s="267"/>
    </row>
    <row r="661" spans="1:20" ht="71.25" x14ac:dyDescent="0.25">
      <c r="A661" s="1"/>
      <c r="B661" s="112">
        <v>400169</v>
      </c>
      <c r="C661" s="155" t="s">
        <v>515</v>
      </c>
      <c r="D661" s="157" t="s">
        <v>516</v>
      </c>
      <c r="E661" s="140"/>
      <c r="F661" s="140" t="s">
        <v>22</v>
      </c>
      <c r="G661" s="141">
        <v>167.99</v>
      </c>
      <c r="H661" s="269">
        <v>1940620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61" s="16" t="s">
        <v>23</v>
      </c>
      <c r="S661" s="32">
        <v>100</v>
      </c>
      <c r="T661" s="267"/>
    </row>
    <row r="662" spans="1:20" ht="99.75" x14ac:dyDescent="0.25">
      <c r="A662" s="1"/>
      <c r="B662" s="112"/>
      <c r="C662" s="140">
        <v>90125</v>
      </c>
      <c r="D662" s="157" t="s">
        <v>517</v>
      </c>
      <c r="E662" s="140"/>
      <c r="F662" s="140" t="s">
        <v>22</v>
      </c>
      <c r="G662" s="141">
        <v>0</v>
      </c>
      <c r="H662" s="269">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62" s="16" t="s">
        <v>23</v>
      </c>
      <c r="S662" s="32">
        <v>0</v>
      </c>
      <c r="T662" s="267"/>
    </row>
    <row r="663" spans="1:20" ht="42.75" x14ac:dyDescent="0.25">
      <c r="A663" s="1"/>
      <c r="B663" s="112"/>
      <c r="C663" s="191" t="s">
        <v>518</v>
      </c>
      <c r="D663" s="157" t="s">
        <v>519</v>
      </c>
      <c r="E663" s="140"/>
      <c r="F663" s="140" t="s">
        <v>22</v>
      </c>
      <c r="G663" s="141">
        <v>37.96</v>
      </c>
      <c r="H663" s="269">
        <v>438514</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63" s="16" t="s">
        <v>23</v>
      </c>
      <c r="S663" s="32">
        <v>100</v>
      </c>
      <c r="T663" s="267"/>
    </row>
    <row r="664" spans="1:20" ht="71.25" x14ac:dyDescent="0.25">
      <c r="A664" s="1"/>
      <c r="B664" s="112"/>
      <c r="C664" s="191">
        <v>90131</v>
      </c>
      <c r="D664" s="157" t="s">
        <v>520</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64" s="16" t="s">
        <v>23</v>
      </c>
      <c r="S664" s="32">
        <v>0</v>
      </c>
      <c r="T664" s="267"/>
    </row>
    <row r="665" spans="1:20" ht="29.25" thickBot="1" x14ac:dyDescent="0.3">
      <c r="A665" s="1"/>
      <c r="B665" s="112"/>
      <c r="C665" s="212" t="s">
        <v>521</v>
      </c>
      <c r="D665" s="165" t="s">
        <v>522</v>
      </c>
      <c r="E665" s="150"/>
      <c r="F665" s="150" t="s">
        <v>22</v>
      </c>
      <c r="G665" s="158">
        <v>255.91</v>
      </c>
      <c r="H665" s="269">
        <v>2956272</v>
      </c>
      <c r="I665" s="172"/>
      <c r="J665" s="20"/>
      <c r="K665" s="20">
        <v>0</v>
      </c>
      <c r="L665" s="31" t="s">
        <v>23</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65" s="16" t="s">
        <v>23</v>
      </c>
      <c r="S665" s="32">
        <v>100</v>
      </c>
      <c r="T665" s="267"/>
    </row>
    <row r="666" spans="1:20" ht="16.5" customHeight="1" x14ac:dyDescent="0.25">
      <c r="A666" s="1"/>
      <c r="B666" s="569">
        <v>400173</v>
      </c>
      <c r="C666" s="591" t="s">
        <v>523</v>
      </c>
      <c r="D666" s="562" t="s">
        <v>524</v>
      </c>
      <c r="E666" s="280">
        <v>1</v>
      </c>
      <c r="F666" s="281" t="s">
        <v>525</v>
      </c>
      <c r="G666" s="282">
        <v>63.83</v>
      </c>
      <c r="H666" s="269">
        <v>737364</v>
      </c>
      <c r="I666" s="283"/>
      <c r="J666" s="273"/>
      <c r="K666" s="273">
        <v>0</v>
      </c>
      <c r="L666" s="16" t="s">
        <v>23</v>
      </c>
      <c r="M666" s="17">
        <v>100</v>
      </c>
      <c r="N666" s="3" t="s">
        <v>448</v>
      </c>
      <c r="O666" s="3">
        <v>426</v>
      </c>
      <c r="P666" s="4"/>
      <c r="Q666" s="108" t="s">
        <v>526</v>
      </c>
      <c r="R666" s="16" t="s">
        <v>23</v>
      </c>
      <c r="S666" s="17">
        <v>100</v>
      </c>
      <c r="T666" s="267"/>
    </row>
    <row r="667" spans="1:20" ht="21.75" customHeight="1" x14ac:dyDescent="0.25">
      <c r="A667" s="1"/>
      <c r="B667" s="569"/>
      <c r="C667" s="592"/>
      <c r="D667" s="563"/>
      <c r="E667" s="19">
        <v>2</v>
      </c>
      <c r="F667" s="284" t="s">
        <v>527</v>
      </c>
      <c r="G667" s="14">
        <v>76.81</v>
      </c>
      <c r="H667" s="269">
        <v>887309</v>
      </c>
      <c r="I667" s="285">
        <f>+G667-G666</f>
        <v>12.980000000000004</v>
      </c>
      <c r="J667" s="286"/>
      <c r="K667" s="273">
        <v>0</v>
      </c>
      <c r="L667" s="16" t="s">
        <v>23</v>
      </c>
      <c r="M667" s="17">
        <v>100</v>
      </c>
      <c r="N667" s="3" t="s">
        <v>448</v>
      </c>
      <c r="O667" s="3">
        <v>426</v>
      </c>
      <c r="P667" s="4"/>
      <c r="Q667" s="108" t="s">
        <v>526</v>
      </c>
      <c r="R667" s="16"/>
      <c r="S667" s="17"/>
      <c r="T667" s="267"/>
    </row>
    <row r="668" spans="1:20" ht="24.75" customHeight="1" x14ac:dyDescent="0.25">
      <c r="A668" s="1"/>
      <c r="B668" s="569"/>
      <c r="C668" s="592"/>
      <c r="D668" s="563"/>
      <c r="E668" s="19">
        <v>3</v>
      </c>
      <c r="F668" s="284" t="s">
        <v>528</v>
      </c>
      <c r="G668" s="14">
        <v>258.12</v>
      </c>
      <c r="H668" s="269">
        <v>2981802</v>
      </c>
      <c r="I668" s="285">
        <f>+G668-G666</f>
        <v>194.29000000000002</v>
      </c>
      <c r="J668" s="286"/>
      <c r="K668" s="273">
        <v>0</v>
      </c>
      <c r="L668" s="16" t="s">
        <v>23</v>
      </c>
      <c r="M668" s="17">
        <v>100</v>
      </c>
      <c r="N668" s="3" t="s">
        <v>448</v>
      </c>
      <c r="O668" s="3">
        <v>426</v>
      </c>
      <c r="P668" s="4"/>
      <c r="Q668" s="108" t="s">
        <v>526</v>
      </c>
      <c r="R668" s="16"/>
      <c r="S668" s="17"/>
      <c r="T668" s="267"/>
    </row>
    <row r="669" spans="1:20" ht="20.25" customHeight="1" x14ac:dyDescent="0.25">
      <c r="A669" s="1"/>
      <c r="B669" s="569"/>
      <c r="C669" s="592"/>
      <c r="D669" s="563"/>
      <c r="E669" s="19">
        <v>4</v>
      </c>
      <c r="F669" s="284" t="s">
        <v>529</v>
      </c>
      <c r="G669" s="14">
        <v>659.68</v>
      </c>
      <c r="H669" s="269">
        <v>7620623</v>
      </c>
      <c r="I669" s="285">
        <f>+G669-G666</f>
        <v>595.84999999999991</v>
      </c>
      <c r="J669" s="286"/>
      <c r="K669" s="273">
        <v>0</v>
      </c>
      <c r="L669" s="16" t="s">
        <v>23</v>
      </c>
      <c r="M669" s="17">
        <v>100</v>
      </c>
      <c r="N669" s="3" t="s">
        <v>448</v>
      </c>
      <c r="O669" s="3">
        <v>426</v>
      </c>
      <c r="P669" s="4"/>
      <c r="Q669" s="108" t="s">
        <v>526</v>
      </c>
      <c r="R669" s="16"/>
      <c r="S669" s="17"/>
      <c r="T669" s="267"/>
    </row>
    <row r="670" spans="1:20" ht="18.75" customHeight="1" thickBot="1" x14ac:dyDescent="0.3">
      <c r="A670" s="1"/>
      <c r="B670" s="569"/>
      <c r="C670" s="593"/>
      <c r="D670" s="564"/>
      <c r="E670" s="287">
        <v>5</v>
      </c>
      <c r="F670" s="288" t="s">
        <v>530</v>
      </c>
      <c r="G670" s="289">
        <v>761.72</v>
      </c>
      <c r="H670" s="269">
        <v>8799389</v>
      </c>
      <c r="I670" s="290">
        <f>+G670-G666</f>
        <v>697.89</v>
      </c>
      <c r="J670" s="286"/>
      <c r="K670" s="273">
        <v>0</v>
      </c>
      <c r="L670" s="16" t="s">
        <v>23</v>
      </c>
      <c r="M670" s="17">
        <v>100</v>
      </c>
      <c r="N670" s="3" t="s">
        <v>448</v>
      </c>
      <c r="O670" s="3">
        <v>426</v>
      </c>
      <c r="P670" s="4"/>
      <c r="Q670" s="108" t="s">
        <v>526</v>
      </c>
      <c r="R670" s="16"/>
      <c r="S670" s="17"/>
      <c r="T670" s="267"/>
    </row>
    <row r="671" spans="1:20" ht="30.75" customHeight="1" x14ac:dyDescent="0.25">
      <c r="A671" s="1"/>
      <c r="B671" s="569">
        <v>90134</v>
      </c>
      <c r="C671" s="592">
        <v>90134</v>
      </c>
      <c r="D671" s="563" t="s">
        <v>531</v>
      </c>
      <c r="E671" s="291">
        <v>1</v>
      </c>
      <c r="F671" s="292" t="s">
        <v>525</v>
      </c>
      <c r="G671" s="293">
        <v>0</v>
      </c>
      <c r="H671" s="269">
        <v>0</v>
      </c>
      <c r="I671" s="283"/>
      <c r="J671" s="273"/>
      <c r="K671" s="273">
        <v>0</v>
      </c>
      <c r="L671" s="16" t="s">
        <v>23</v>
      </c>
      <c r="M671" s="17">
        <v>0</v>
      </c>
      <c r="N671" s="3" t="s">
        <v>448</v>
      </c>
      <c r="O671" s="3">
        <v>426</v>
      </c>
      <c r="P671" s="4"/>
      <c r="Q671" s="108" t="s">
        <v>526</v>
      </c>
      <c r="R671" s="16" t="s">
        <v>23</v>
      </c>
      <c r="S671" s="17">
        <v>0</v>
      </c>
      <c r="T671" s="267"/>
    </row>
    <row r="672" spans="1:20" ht="30.75" customHeight="1" x14ac:dyDescent="0.25">
      <c r="A672" s="1"/>
      <c r="B672" s="569"/>
      <c r="C672" s="592"/>
      <c r="D672" s="563"/>
      <c r="E672" s="19">
        <v>2</v>
      </c>
      <c r="F672" s="284" t="s">
        <v>527</v>
      </c>
      <c r="G672" s="14">
        <v>0</v>
      </c>
      <c r="H672" s="269">
        <v>0</v>
      </c>
      <c r="I672" s="285"/>
      <c r="J672" s="273"/>
      <c r="K672" s="273">
        <v>0</v>
      </c>
      <c r="L672" s="16" t="s">
        <v>23</v>
      </c>
      <c r="M672" s="17">
        <v>0</v>
      </c>
      <c r="N672" s="3" t="s">
        <v>448</v>
      </c>
      <c r="O672" s="3">
        <v>426</v>
      </c>
      <c r="P672" s="4"/>
      <c r="Q672" s="108" t="s">
        <v>526</v>
      </c>
      <c r="R672" s="16"/>
      <c r="S672" s="17"/>
      <c r="T672" s="267"/>
    </row>
    <row r="673" spans="1:20" ht="33.75" customHeight="1" x14ac:dyDescent="0.25">
      <c r="A673" s="1"/>
      <c r="B673" s="569"/>
      <c r="C673" s="592"/>
      <c r="D673" s="563"/>
      <c r="E673" s="19">
        <v>3</v>
      </c>
      <c r="F673" s="284" t="s">
        <v>528</v>
      </c>
      <c r="G673" s="14">
        <v>0</v>
      </c>
      <c r="H673" s="269">
        <v>0</v>
      </c>
      <c r="I673" s="285"/>
      <c r="J673" s="273"/>
      <c r="K673" s="273">
        <v>0</v>
      </c>
      <c r="L673" s="16" t="s">
        <v>23</v>
      </c>
      <c r="M673" s="17">
        <v>0</v>
      </c>
      <c r="N673" s="3" t="s">
        <v>448</v>
      </c>
      <c r="O673" s="3">
        <v>426</v>
      </c>
      <c r="P673" s="4"/>
      <c r="Q673" s="108" t="s">
        <v>526</v>
      </c>
      <c r="R673" s="16"/>
      <c r="S673" s="17"/>
      <c r="T673" s="267"/>
    </row>
    <row r="674" spans="1:20" ht="26.25" customHeight="1" x14ac:dyDescent="0.25">
      <c r="A674" s="1"/>
      <c r="B674" s="569"/>
      <c r="C674" s="592"/>
      <c r="D674" s="563"/>
      <c r="E674" s="19">
        <v>4</v>
      </c>
      <c r="F674" s="284" t="s">
        <v>529</v>
      </c>
      <c r="G674" s="14">
        <v>0</v>
      </c>
      <c r="H674" s="269">
        <v>0</v>
      </c>
      <c r="I674" s="285"/>
      <c r="J674" s="273"/>
      <c r="K674" s="273">
        <v>0</v>
      </c>
      <c r="L674" s="16" t="s">
        <v>23</v>
      </c>
      <c r="M674" s="17">
        <v>0</v>
      </c>
      <c r="N674" s="3" t="s">
        <v>448</v>
      </c>
      <c r="O674" s="3">
        <v>426</v>
      </c>
      <c r="P674" s="4"/>
      <c r="Q674" s="108" t="s">
        <v>526</v>
      </c>
      <c r="R674" s="16"/>
      <c r="S674" s="17"/>
      <c r="T674" s="267"/>
    </row>
    <row r="675" spans="1:20" ht="34.5" customHeight="1" thickBot="1" x14ac:dyDescent="0.3">
      <c r="A675" s="1"/>
      <c r="B675" s="569"/>
      <c r="C675" s="592"/>
      <c r="D675" s="563"/>
      <c r="E675" s="276">
        <v>5</v>
      </c>
      <c r="F675" s="294" t="s">
        <v>530</v>
      </c>
      <c r="G675" s="277">
        <v>0</v>
      </c>
      <c r="H675" s="269">
        <v>0</v>
      </c>
      <c r="I675" s="290"/>
      <c r="J675" s="273"/>
      <c r="K675" s="273">
        <v>0</v>
      </c>
      <c r="L675" s="16" t="s">
        <v>23</v>
      </c>
      <c r="M675" s="17">
        <v>0</v>
      </c>
      <c r="N675" s="3" t="s">
        <v>448</v>
      </c>
      <c r="O675" s="3">
        <v>426</v>
      </c>
      <c r="P675" s="4"/>
      <c r="Q675" s="108" t="s">
        <v>526</v>
      </c>
      <c r="R675" s="16"/>
      <c r="S675" s="17"/>
      <c r="T675" s="267"/>
    </row>
    <row r="676" spans="1:20" ht="18.75" customHeight="1" x14ac:dyDescent="0.25">
      <c r="A676" s="1"/>
      <c r="B676" s="569">
        <v>400174</v>
      </c>
      <c r="C676" s="591" t="s">
        <v>532</v>
      </c>
      <c r="D676" s="562" t="s">
        <v>533</v>
      </c>
      <c r="E676" s="280">
        <v>1</v>
      </c>
      <c r="F676" s="281" t="s">
        <v>525</v>
      </c>
      <c r="G676" s="282">
        <v>65.44</v>
      </c>
      <c r="H676" s="269">
        <v>755963</v>
      </c>
      <c r="I676" s="283"/>
      <c r="J676" s="273"/>
      <c r="K676" s="273">
        <v>0</v>
      </c>
      <c r="L676" s="16" t="s">
        <v>23</v>
      </c>
      <c r="M676" s="17">
        <v>100</v>
      </c>
      <c r="N676" s="3" t="s">
        <v>448</v>
      </c>
      <c r="O676" s="3">
        <v>426</v>
      </c>
      <c r="P676" s="4"/>
      <c r="Q676" s="108" t="s">
        <v>526</v>
      </c>
      <c r="R676" s="16" t="s">
        <v>23</v>
      </c>
      <c r="S676" s="17">
        <v>100</v>
      </c>
      <c r="T676" s="267"/>
    </row>
    <row r="677" spans="1:20" ht="18.75" customHeight="1" x14ac:dyDescent="0.25">
      <c r="A677" s="1"/>
      <c r="B677" s="569"/>
      <c r="C677" s="592"/>
      <c r="D677" s="563"/>
      <c r="E677" s="19">
        <v>2</v>
      </c>
      <c r="F677" s="284" t="s">
        <v>527</v>
      </c>
      <c r="G677" s="14">
        <v>77.319999999999993</v>
      </c>
      <c r="H677" s="269">
        <v>893201</v>
      </c>
      <c r="I677" s="285">
        <f>+G677-G676</f>
        <v>11.879999999999995</v>
      </c>
      <c r="J677" s="286"/>
      <c r="K677" s="273">
        <v>0</v>
      </c>
      <c r="L677" s="16" t="s">
        <v>23</v>
      </c>
      <c r="M677" s="17">
        <v>100</v>
      </c>
      <c r="N677" s="3" t="s">
        <v>448</v>
      </c>
      <c r="O677" s="3">
        <v>426</v>
      </c>
      <c r="P677" s="4"/>
      <c r="Q677" s="108" t="s">
        <v>526</v>
      </c>
      <c r="R677" s="16"/>
      <c r="S677" s="17"/>
      <c r="T677" s="267"/>
    </row>
    <row r="678" spans="1:20" ht="18.75" customHeight="1" x14ac:dyDescent="0.25">
      <c r="A678" s="1"/>
      <c r="B678" s="569"/>
      <c r="C678" s="592"/>
      <c r="D678" s="563"/>
      <c r="E678" s="19">
        <v>3</v>
      </c>
      <c r="F678" s="284" t="s">
        <v>528</v>
      </c>
      <c r="G678" s="14">
        <v>280.77</v>
      </c>
      <c r="H678" s="269">
        <v>3243455</v>
      </c>
      <c r="I678" s="285">
        <f>+G678-G676</f>
        <v>215.32999999999998</v>
      </c>
      <c r="J678" s="286"/>
      <c r="K678" s="273">
        <v>0</v>
      </c>
      <c r="L678" s="16" t="s">
        <v>23</v>
      </c>
      <c r="M678" s="17">
        <v>100</v>
      </c>
      <c r="N678" s="3" t="s">
        <v>448</v>
      </c>
      <c r="O678" s="3">
        <v>426</v>
      </c>
      <c r="P678" s="4"/>
      <c r="Q678" s="108" t="s">
        <v>526</v>
      </c>
      <c r="R678" s="16"/>
      <c r="S678" s="17"/>
      <c r="T678" s="267"/>
    </row>
    <row r="679" spans="1:20" ht="18.75" customHeight="1" x14ac:dyDescent="0.25">
      <c r="A679" s="1"/>
      <c r="B679" s="569"/>
      <c r="C679" s="592"/>
      <c r="D679" s="563"/>
      <c r="E679" s="19">
        <v>4</v>
      </c>
      <c r="F679" s="284" t="s">
        <v>529</v>
      </c>
      <c r="G679" s="14">
        <v>718.84</v>
      </c>
      <c r="H679" s="269">
        <v>8304040</v>
      </c>
      <c r="I679" s="285">
        <f>+G679-G676</f>
        <v>653.40000000000009</v>
      </c>
      <c r="J679" s="286"/>
      <c r="K679" s="273">
        <v>0</v>
      </c>
      <c r="L679" s="16" t="s">
        <v>23</v>
      </c>
      <c r="M679" s="17">
        <v>100</v>
      </c>
      <c r="N679" s="3" t="s">
        <v>448</v>
      </c>
      <c r="O679" s="3">
        <v>426</v>
      </c>
      <c r="P679" s="4"/>
      <c r="Q679" s="108" t="s">
        <v>526</v>
      </c>
      <c r="R679" s="16"/>
      <c r="S679" s="17"/>
      <c r="T679" s="267"/>
    </row>
    <row r="680" spans="1:20" ht="26.25" customHeight="1" thickBot="1" x14ac:dyDescent="0.3">
      <c r="A680" s="1"/>
      <c r="B680" s="569"/>
      <c r="C680" s="593"/>
      <c r="D680" s="564"/>
      <c r="E680" s="287">
        <v>5</v>
      </c>
      <c r="F680" s="288" t="s">
        <v>534</v>
      </c>
      <c r="G680" s="289">
        <v>1630.19</v>
      </c>
      <c r="H680" s="269">
        <v>18831955</v>
      </c>
      <c r="I680" s="290">
        <f>+G680-G676</f>
        <v>1564.75</v>
      </c>
      <c r="J680" s="286"/>
      <c r="K680" s="273">
        <v>0</v>
      </c>
      <c r="L680" s="16" t="s">
        <v>23</v>
      </c>
      <c r="M680" s="17">
        <v>100</v>
      </c>
      <c r="N680" s="3" t="s">
        <v>448</v>
      </c>
      <c r="O680" s="3">
        <v>426</v>
      </c>
      <c r="P680" s="4"/>
      <c r="Q680" s="108" t="s">
        <v>526</v>
      </c>
      <c r="R680" s="16"/>
      <c r="S680" s="17"/>
      <c r="T680" s="267"/>
    </row>
    <row r="681" spans="1:20" ht="32.25" customHeight="1" x14ac:dyDescent="0.25">
      <c r="A681" s="1"/>
      <c r="B681" s="570">
        <v>90135</v>
      </c>
      <c r="C681" s="591">
        <v>90135</v>
      </c>
      <c r="D681" s="562" t="s">
        <v>535</v>
      </c>
      <c r="E681" s="280">
        <v>1</v>
      </c>
      <c r="F681" s="281" t="s">
        <v>525</v>
      </c>
      <c r="G681" s="282">
        <v>0</v>
      </c>
      <c r="H681" s="269">
        <v>0</v>
      </c>
      <c r="I681" s="283"/>
      <c r="J681" s="273"/>
      <c r="K681" s="273">
        <v>0</v>
      </c>
      <c r="L681" s="16" t="s">
        <v>23</v>
      </c>
      <c r="M681" s="17">
        <v>0</v>
      </c>
      <c r="N681" s="3" t="s">
        <v>448</v>
      </c>
      <c r="O681" s="3">
        <v>426</v>
      </c>
      <c r="P681" s="4"/>
      <c r="Q681" s="108" t="s">
        <v>526</v>
      </c>
      <c r="R681" s="16" t="s">
        <v>23</v>
      </c>
      <c r="S681" s="17">
        <v>0</v>
      </c>
      <c r="T681" s="267"/>
    </row>
    <row r="682" spans="1:20" ht="32.25" customHeight="1" x14ac:dyDescent="0.25">
      <c r="A682" s="1"/>
      <c r="B682" s="571"/>
      <c r="C682" s="592"/>
      <c r="D682" s="563"/>
      <c r="E682" s="19">
        <v>2</v>
      </c>
      <c r="F682" s="284" t="s">
        <v>527</v>
      </c>
      <c r="G682" s="14">
        <v>0</v>
      </c>
      <c r="H682" s="269">
        <v>0</v>
      </c>
      <c r="I682" s="285"/>
      <c r="J682" s="273"/>
      <c r="K682" s="273">
        <v>0</v>
      </c>
      <c r="L682" s="16" t="s">
        <v>23</v>
      </c>
      <c r="M682" s="17">
        <v>0</v>
      </c>
      <c r="N682" s="3" t="s">
        <v>448</v>
      </c>
      <c r="O682" s="3">
        <v>426</v>
      </c>
      <c r="P682" s="4"/>
      <c r="Q682" s="108" t="s">
        <v>526</v>
      </c>
      <c r="R682" s="16"/>
      <c r="S682" s="17"/>
      <c r="T682" s="267"/>
    </row>
    <row r="683" spans="1:20" ht="27.75" customHeight="1" x14ac:dyDescent="0.25">
      <c r="A683" s="1"/>
      <c r="B683" s="571"/>
      <c r="C683" s="592"/>
      <c r="D683" s="563"/>
      <c r="E683" s="19">
        <v>3</v>
      </c>
      <c r="F683" s="284" t="s">
        <v>528</v>
      </c>
      <c r="G683" s="14">
        <v>0</v>
      </c>
      <c r="H683" s="269">
        <v>0</v>
      </c>
      <c r="I683" s="285"/>
      <c r="J683" s="273"/>
      <c r="K683" s="273">
        <v>0</v>
      </c>
      <c r="L683" s="16" t="s">
        <v>23</v>
      </c>
      <c r="M683" s="17">
        <v>0</v>
      </c>
      <c r="N683" s="3" t="s">
        <v>448</v>
      </c>
      <c r="O683" s="3">
        <v>426</v>
      </c>
      <c r="P683" s="4"/>
      <c r="Q683" s="108" t="s">
        <v>526</v>
      </c>
      <c r="R683" s="16"/>
      <c r="S683" s="17"/>
      <c r="T683" s="267"/>
    </row>
    <row r="684" spans="1:20" ht="32.25" customHeight="1" x14ac:dyDescent="0.25">
      <c r="A684" s="1"/>
      <c r="B684" s="571"/>
      <c r="C684" s="592"/>
      <c r="D684" s="563"/>
      <c r="E684" s="19">
        <v>4</v>
      </c>
      <c r="F684" s="284" t="s">
        <v>529</v>
      </c>
      <c r="G684" s="14">
        <v>0</v>
      </c>
      <c r="H684" s="269">
        <v>0</v>
      </c>
      <c r="I684" s="285"/>
      <c r="J684" s="273"/>
      <c r="K684" s="273">
        <v>0</v>
      </c>
      <c r="L684" s="16" t="s">
        <v>23</v>
      </c>
      <c r="M684" s="17">
        <v>0</v>
      </c>
      <c r="N684" s="3" t="s">
        <v>448</v>
      </c>
      <c r="O684" s="3">
        <v>426</v>
      </c>
      <c r="P684" s="4"/>
      <c r="Q684" s="108" t="s">
        <v>526</v>
      </c>
      <c r="R684" s="16"/>
      <c r="S684" s="17"/>
      <c r="T684" s="267"/>
    </row>
    <row r="685" spans="1:20" ht="32.25" customHeight="1" thickBot="1" x14ac:dyDescent="0.3">
      <c r="A685" s="1"/>
      <c r="B685" s="571"/>
      <c r="C685" s="593"/>
      <c r="D685" s="564"/>
      <c r="E685" s="287">
        <v>5</v>
      </c>
      <c r="F685" s="288" t="s">
        <v>534</v>
      </c>
      <c r="G685" s="289">
        <v>0</v>
      </c>
      <c r="H685" s="269">
        <v>0</v>
      </c>
      <c r="I685" s="290"/>
      <c r="J685" s="273"/>
      <c r="K685" s="273">
        <v>0</v>
      </c>
      <c r="L685" s="16" t="s">
        <v>23</v>
      </c>
      <c r="M685" s="17">
        <v>0</v>
      </c>
      <c r="N685" s="3" t="s">
        <v>448</v>
      </c>
      <c r="O685" s="3">
        <v>426</v>
      </c>
      <c r="P685" s="4"/>
      <c r="Q685" s="108" t="s">
        <v>526</v>
      </c>
      <c r="R685" s="16"/>
      <c r="S685" s="17"/>
      <c r="T685" s="267"/>
    </row>
    <row r="686" spans="1:20" ht="19.5" customHeight="1" x14ac:dyDescent="0.25">
      <c r="A686" s="1"/>
      <c r="B686" s="569">
        <v>400175</v>
      </c>
      <c r="C686" s="591" t="s">
        <v>536</v>
      </c>
      <c r="D686" s="562" t="s">
        <v>537</v>
      </c>
      <c r="E686" s="280">
        <v>1</v>
      </c>
      <c r="F686" s="281" t="s">
        <v>525</v>
      </c>
      <c r="G686" s="282">
        <v>59.8</v>
      </c>
      <c r="H686" s="269">
        <v>690810</v>
      </c>
      <c r="I686" s="283"/>
      <c r="J686" s="273"/>
      <c r="K686" s="273">
        <v>0</v>
      </c>
      <c r="L686" s="16" t="s">
        <v>23</v>
      </c>
      <c r="M686" s="17">
        <v>100</v>
      </c>
      <c r="N686" s="3" t="s">
        <v>448</v>
      </c>
      <c r="O686" s="3">
        <v>426</v>
      </c>
      <c r="P686" s="4"/>
      <c r="Q686" s="108" t="s">
        <v>526</v>
      </c>
      <c r="R686" s="16" t="s">
        <v>23</v>
      </c>
      <c r="S686" s="17">
        <v>100</v>
      </c>
      <c r="T686" s="267"/>
    </row>
    <row r="687" spans="1:20" ht="19.5" customHeight="1" x14ac:dyDescent="0.25">
      <c r="A687" s="1"/>
      <c r="B687" s="569"/>
      <c r="C687" s="592"/>
      <c r="D687" s="563"/>
      <c r="E687" s="19">
        <v>2</v>
      </c>
      <c r="F687" s="284" t="s">
        <v>538</v>
      </c>
      <c r="G687" s="14">
        <v>72.989999999999995</v>
      </c>
      <c r="H687" s="269">
        <v>843180</v>
      </c>
      <c r="I687" s="285">
        <f>+G687-G686</f>
        <v>13.189999999999998</v>
      </c>
      <c r="J687" s="286"/>
      <c r="K687" s="273">
        <v>0</v>
      </c>
      <c r="L687" s="16" t="s">
        <v>23</v>
      </c>
      <c r="M687" s="17">
        <v>100</v>
      </c>
      <c r="N687" s="3" t="s">
        <v>448</v>
      </c>
      <c r="O687" s="3">
        <v>426</v>
      </c>
      <c r="P687" s="4"/>
      <c r="Q687" s="108" t="s">
        <v>526</v>
      </c>
      <c r="R687" s="16"/>
      <c r="S687" s="17"/>
      <c r="T687" s="267"/>
    </row>
    <row r="688" spans="1:20" ht="19.5" customHeight="1" x14ac:dyDescent="0.25">
      <c r="A688" s="1"/>
      <c r="B688" s="569"/>
      <c r="C688" s="592"/>
      <c r="D688" s="563"/>
      <c r="E688" s="19">
        <v>3</v>
      </c>
      <c r="F688" s="284" t="s">
        <v>528</v>
      </c>
      <c r="G688" s="14">
        <v>259.22000000000003</v>
      </c>
      <c r="H688" s="269">
        <v>2994509</v>
      </c>
      <c r="I688" s="285">
        <f>+G688-G686</f>
        <v>199.42000000000002</v>
      </c>
      <c r="J688" s="286"/>
      <c r="K688" s="273">
        <v>0</v>
      </c>
      <c r="L688" s="16" t="s">
        <v>23</v>
      </c>
      <c r="M688" s="17">
        <v>100</v>
      </c>
      <c r="N688" s="3" t="s">
        <v>448</v>
      </c>
      <c r="O688" s="3">
        <v>426</v>
      </c>
      <c r="P688" s="4"/>
      <c r="Q688" s="108" t="s">
        <v>526</v>
      </c>
      <c r="R688" s="16"/>
      <c r="S688" s="17"/>
      <c r="T688" s="267"/>
    </row>
    <row r="689" spans="1:20" ht="19.5" customHeight="1" x14ac:dyDescent="0.25">
      <c r="A689" s="1"/>
      <c r="B689" s="569"/>
      <c r="C689" s="592"/>
      <c r="D689" s="563"/>
      <c r="E689" s="19">
        <v>4</v>
      </c>
      <c r="F689" s="284" t="s">
        <v>529</v>
      </c>
      <c r="G689" s="14">
        <v>362.5</v>
      </c>
      <c r="H689" s="269">
        <v>4187600</v>
      </c>
      <c r="I689" s="285">
        <f>+G689-G686</f>
        <v>302.7</v>
      </c>
      <c r="J689" s="286"/>
      <c r="K689" s="273">
        <v>0</v>
      </c>
      <c r="L689" s="16" t="s">
        <v>23</v>
      </c>
      <c r="M689" s="17">
        <v>100</v>
      </c>
      <c r="N689" s="3" t="s">
        <v>448</v>
      </c>
      <c r="O689" s="3">
        <v>426</v>
      </c>
      <c r="P689" s="4"/>
      <c r="Q689" s="108" t="s">
        <v>526</v>
      </c>
      <c r="R689" s="16"/>
      <c r="S689" s="17"/>
      <c r="T689" s="267"/>
    </row>
    <row r="690" spans="1:20" ht="27.75" customHeight="1" thickBot="1" x14ac:dyDescent="0.3">
      <c r="A690" s="1"/>
      <c r="B690" s="569"/>
      <c r="C690" s="593"/>
      <c r="D690" s="564"/>
      <c r="E690" s="287">
        <v>5</v>
      </c>
      <c r="F690" s="288" t="s">
        <v>539</v>
      </c>
      <c r="G690" s="289">
        <v>556.66</v>
      </c>
      <c r="H690" s="269">
        <v>6430536</v>
      </c>
      <c r="I690" s="290">
        <f>+G690-G686</f>
        <v>496.85999999999996</v>
      </c>
      <c r="J690" s="286"/>
      <c r="K690" s="273">
        <v>0</v>
      </c>
      <c r="L690" s="16" t="s">
        <v>23</v>
      </c>
      <c r="M690" s="17">
        <v>100</v>
      </c>
      <c r="N690" s="3" t="s">
        <v>448</v>
      </c>
      <c r="O690" s="3">
        <v>426</v>
      </c>
      <c r="P690" s="4"/>
      <c r="Q690" s="108" t="s">
        <v>526</v>
      </c>
      <c r="R690" s="16"/>
      <c r="S690" s="17"/>
      <c r="T690" s="267"/>
    </row>
    <row r="691" spans="1:20" ht="33.75" customHeight="1" x14ac:dyDescent="0.25">
      <c r="A691" s="1"/>
      <c r="B691" s="569">
        <v>90196</v>
      </c>
      <c r="C691" s="591">
        <v>90136</v>
      </c>
      <c r="D691" s="562" t="s">
        <v>540</v>
      </c>
      <c r="E691" s="280">
        <v>1</v>
      </c>
      <c r="F691" s="281" t="s">
        <v>525</v>
      </c>
      <c r="G691" s="282">
        <v>0</v>
      </c>
      <c r="H691" s="269">
        <v>0</v>
      </c>
      <c r="I691" s="283"/>
      <c r="J691" s="273"/>
      <c r="K691" s="273">
        <v>0</v>
      </c>
      <c r="L691" s="16" t="s">
        <v>23</v>
      </c>
      <c r="M691" s="17">
        <v>0</v>
      </c>
      <c r="N691" s="3" t="s">
        <v>448</v>
      </c>
      <c r="O691" s="3">
        <v>426</v>
      </c>
      <c r="P691" s="4"/>
      <c r="Q691" s="108" t="s">
        <v>526</v>
      </c>
      <c r="R691" s="16" t="s">
        <v>23</v>
      </c>
      <c r="S691" s="17">
        <v>0</v>
      </c>
      <c r="T691" s="267"/>
    </row>
    <row r="692" spans="1:20" ht="33.75" customHeight="1" x14ac:dyDescent="0.25">
      <c r="A692" s="1"/>
      <c r="B692" s="569"/>
      <c r="C692" s="592"/>
      <c r="D692" s="563"/>
      <c r="E692" s="19">
        <v>2</v>
      </c>
      <c r="F692" s="284" t="s">
        <v>538</v>
      </c>
      <c r="G692" s="14">
        <v>0</v>
      </c>
      <c r="H692" s="269">
        <v>0</v>
      </c>
      <c r="I692" s="285"/>
      <c r="J692" s="273"/>
      <c r="K692" s="273">
        <v>0</v>
      </c>
      <c r="L692" s="16" t="s">
        <v>23</v>
      </c>
      <c r="M692" s="17">
        <v>0</v>
      </c>
      <c r="N692" s="3" t="s">
        <v>448</v>
      </c>
      <c r="O692" s="3">
        <v>426</v>
      </c>
      <c r="P692" s="4"/>
      <c r="Q692" s="108" t="s">
        <v>526</v>
      </c>
      <c r="R692" s="16"/>
      <c r="S692" s="17"/>
      <c r="T692" s="267"/>
    </row>
    <row r="693" spans="1:20" ht="33.75" customHeight="1" x14ac:dyDescent="0.25">
      <c r="A693" s="1"/>
      <c r="B693" s="569"/>
      <c r="C693" s="592"/>
      <c r="D693" s="563"/>
      <c r="E693" s="19">
        <v>3</v>
      </c>
      <c r="F693" s="284" t="s">
        <v>528</v>
      </c>
      <c r="G693" s="14">
        <v>0</v>
      </c>
      <c r="H693" s="269">
        <v>0</v>
      </c>
      <c r="I693" s="285"/>
      <c r="J693" s="273"/>
      <c r="K693" s="273">
        <v>0</v>
      </c>
      <c r="L693" s="16" t="s">
        <v>23</v>
      </c>
      <c r="M693" s="17">
        <v>0</v>
      </c>
      <c r="N693" s="3" t="s">
        <v>448</v>
      </c>
      <c r="O693" s="3">
        <v>426</v>
      </c>
      <c r="P693" s="4"/>
      <c r="Q693" s="108" t="s">
        <v>526</v>
      </c>
      <c r="R693" s="16"/>
      <c r="S693" s="17"/>
      <c r="T693" s="267"/>
    </row>
    <row r="694" spans="1:20" ht="33.75" customHeight="1" x14ac:dyDescent="0.25">
      <c r="A694" s="1"/>
      <c r="B694" s="569"/>
      <c r="C694" s="592"/>
      <c r="D694" s="563"/>
      <c r="E694" s="19">
        <v>4</v>
      </c>
      <c r="F694" s="284" t="s">
        <v>529</v>
      </c>
      <c r="G694" s="14">
        <v>0</v>
      </c>
      <c r="H694" s="269">
        <v>0</v>
      </c>
      <c r="I694" s="285"/>
      <c r="J694" s="273"/>
      <c r="K694" s="273">
        <v>0</v>
      </c>
      <c r="L694" s="16" t="s">
        <v>23</v>
      </c>
      <c r="M694" s="17">
        <v>0</v>
      </c>
      <c r="N694" s="3" t="s">
        <v>448</v>
      </c>
      <c r="O694" s="3">
        <v>426</v>
      </c>
      <c r="P694" s="4"/>
      <c r="Q694" s="108" t="s">
        <v>526</v>
      </c>
      <c r="R694" s="16"/>
      <c r="S694" s="17"/>
      <c r="T694" s="267"/>
    </row>
    <row r="695" spans="1:20" ht="33.75" customHeight="1" thickBot="1" x14ac:dyDescent="0.3">
      <c r="A695" s="1"/>
      <c r="B695" s="569"/>
      <c r="C695" s="593"/>
      <c r="D695" s="564"/>
      <c r="E695" s="287">
        <v>5</v>
      </c>
      <c r="F695" s="288" t="s">
        <v>539</v>
      </c>
      <c r="G695" s="289">
        <v>0</v>
      </c>
      <c r="H695" s="269">
        <v>0</v>
      </c>
      <c r="I695" s="290"/>
      <c r="J695" s="273"/>
      <c r="K695" s="273">
        <v>0</v>
      </c>
      <c r="L695" s="16" t="s">
        <v>23</v>
      </c>
      <c r="M695" s="17">
        <v>0</v>
      </c>
      <c r="N695" s="3" t="s">
        <v>448</v>
      </c>
      <c r="O695" s="3">
        <v>426</v>
      </c>
      <c r="P695" s="4"/>
      <c r="Q695" s="108" t="s">
        <v>526</v>
      </c>
      <c r="R695" s="16"/>
      <c r="S695" s="17"/>
      <c r="T695" s="267"/>
    </row>
    <row r="696" spans="1:20" ht="41.25" customHeight="1" x14ac:dyDescent="0.25">
      <c r="A696" s="1"/>
      <c r="B696" s="570">
        <v>400176</v>
      </c>
      <c r="C696" s="591" t="s">
        <v>541</v>
      </c>
      <c r="D696" s="562" t="s">
        <v>542</v>
      </c>
      <c r="E696" s="280">
        <v>1</v>
      </c>
      <c r="F696" s="281" t="s">
        <v>543</v>
      </c>
      <c r="G696" s="282">
        <v>43.18</v>
      </c>
      <c r="H696" s="269">
        <v>498815</v>
      </c>
      <c r="I696" s="283"/>
      <c r="J696" s="273"/>
      <c r="K696" s="273">
        <v>0</v>
      </c>
      <c r="L696" s="16" t="s">
        <v>23</v>
      </c>
      <c r="M696" s="17">
        <v>100</v>
      </c>
      <c r="N696" s="3" t="s">
        <v>448</v>
      </c>
      <c r="O696" s="3">
        <v>426</v>
      </c>
      <c r="P696" s="4"/>
      <c r="Q696" s="108" t="s">
        <v>526</v>
      </c>
      <c r="R696" s="16" t="s">
        <v>23</v>
      </c>
      <c r="S696" s="17">
        <v>100</v>
      </c>
      <c r="T696" s="267"/>
    </row>
    <row r="697" spans="1:20" ht="32.25" customHeight="1" x14ac:dyDescent="0.25">
      <c r="A697" s="1"/>
      <c r="B697" s="571"/>
      <c r="C697" s="592"/>
      <c r="D697" s="563"/>
      <c r="E697" s="19">
        <v>2</v>
      </c>
      <c r="F697" s="292" t="s">
        <v>544</v>
      </c>
      <c r="G697" s="14">
        <v>49.07</v>
      </c>
      <c r="H697" s="269">
        <v>566857</v>
      </c>
      <c r="I697" s="283">
        <f>+G697-G696</f>
        <v>5.8900000000000006</v>
      </c>
      <c r="J697" s="286"/>
      <c r="K697" s="273">
        <v>0</v>
      </c>
      <c r="L697" s="16" t="s">
        <v>23</v>
      </c>
      <c r="M697" s="17">
        <v>100</v>
      </c>
      <c r="N697" s="3" t="s">
        <v>448</v>
      </c>
      <c r="O697" s="3">
        <v>426</v>
      </c>
      <c r="P697" s="4"/>
      <c r="Q697" s="108" t="s">
        <v>526</v>
      </c>
      <c r="R697" s="16"/>
      <c r="S697" s="17"/>
      <c r="T697" s="267"/>
    </row>
    <row r="698" spans="1:20" ht="18" customHeight="1" x14ac:dyDescent="0.25">
      <c r="A698" s="1"/>
      <c r="B698" s="571"/>
      <c r="C698" s="592"/>
      <c r="D698" s="563"/>
      <c r="E698" s="19">
        <v>3</v>
      </c>
      <c r="F698" s="292" t="s">
        <v>545</v>
      </c>
      <c r="G698" s="14">
        <v>58.15</v>
      </c>
      <c r="H698" s="269">
        <v>671749</v>
      </c>
      <c r="I698" s="283">
        <f>+G698-G696</f>
        <v>14.969999999999999</v>
      </c>
      <c r="J698" s="286"/>
      <c r="K698" s="273">
        <v>0</v>
      </c>
      <c r="L698" s="16" t="s">
        <v>23</v>
      </c>
      <c r="M698" s="17">
        <v>100</v>
      </c>
      <c r="N698" s="3" t="s">
        <v>448</v>
      </c>
      <c r="O698" s="3">
        <v>426</v>
      </c>
      <c r="P698" s="4"/>
      <c r="Q698" s="108" t="s">
        <v>526</v>
      </c>
      <c r="R698" s="16"/>
      <c r="S698" s="17"/>
      <c r="T698" s="267"/>
    </row>
    <row r="699" spans="1:20" ht="48" customHeight="1" x14ac:dyDescent="0.25">
      <c r="A699" s="1"/>
      <c r="B699" s="571"/>
      <c r="C699" s="592"/>
      <c r="D699" s="563"/>
      <c r="E699" s="19">
        <v>4</v>
      </c>
      <c r="F699" s="292" t="s">
        <v>546</v>
      </c>
      <c r="G699" s="14">
        <v>385.99</v>
      </c>
      <c r="H699" s="269">
        <v>4458956</v>
      </c>
      <c r="I699" s="283">
        <f>+G699-G696</f>
        <v>342.81</v>
      </c>
      <c r="J699" s="286"/>
      <c r="K699" s="273">
        <v>0</v>
      </c>
      <c r="L699" s="16" t="s">
        <v>23</v>
      </c>
      <c r="M699" s="17">
        <v>100</v>
      </c>
      <c r="N699" s="3" t="s">
        <v>448</v>
      </c>
      <c r="O699" s="3">
        <v>426</v>
      </c>
      <c r="P699" s="4"/>
      <c r="Q699" s="108" t="s">
        <v>526</v>
      </c>
      <c r="R699" s="16"/>
      <c r="S699" s="17"/>
      <c r="T699" s="267"/>
    </row>
    <row r="700" spans="1:20" ht="32.25" customHeight="1" x14ac:dyDescent="0.25">
      <c r="A700" s="1"/>
      <c r="B700" s="571"/>
      <c r="C700" s="592"/>
      <c r="D700" s="563"/>
      <c r="E700" s="19">
        <v>5</v>
      </c>
      <c r="F700" s="292" t="s">
        <v>547</v>
      </c>
      <c r="G700" s="14">
        <v>594.23</v>
      </c>
      <c r="H700" s="269">
        <v>6864545</v>
      </c>
      <c r="I700" s="283">
        <f>+G700-G696</f>
        <v>551.05000000000007</v>
      </c>
      <c r="J700" s="286"/>
      <c r="K700" s="273">
        <v>0</v>
      </c>
      <c r="L700" s="16" t="s">
        <v>23</v>
      </c>
      <c r="M700" s="17">
        <v>100</v>
      </c>
      <c r="N700" s="3" t="s">
        <v>448</v>
      </c>
      <c r="O700" s="3">
        <v>426</v>
      </c>
      <c r="P700" s="4"/>
      <c r="Q700" s="108" t="s">
        <v>526</v>
      </c>
      <c r="R700" s="16"/>
      <c r="S700" s="17"/>
      <c r="T700" s="267"/>
    </row>
    <row r="701" spans="1:20" ht="41.25" customHeight="1" thickBot="1" x14ac:dyDescent="0.3">
      <c r="A701" s="1"/>
      <c r="B701" s="572"/>
      <c r="C701" s="593"/>
      <c r="D701" s="564"/>
      <c r="E701" s="295">
        <v>6</v>
      </c>
      <c r="F701" s="296" t="s">
        <v>548</v>
      </c>
      <c r="G701" s="289">
        <v>1038.5</v>
      </c>
      <c r="H701" s="269">
        <v>11996752</v>
      </c>
      <c r="I701" s="297">
        <f>+G701-G696</f>
        <v>995.32</v>
      </c>
      <c r="J701" s="286"/>
      <c r="K701" s="273">
        <v>0</v>
      </c>
      <c r="L701" s="16" t="s">
        <v>23</v>
      </c>
      <c r="M701" s="17">
        <v>100</v>
      </c>
      <c r="N701" s="3" t="s">
        <v>448</v>
      </c>
      <c r="O701" s="3">
        <v>426</v>
      </c>
      <c r="P701" s="4"/>
      <c r="Q701" s="108" t="s">
        <v>526</v>
      </c>
      <c r="R701" s="16"/>
      <c r="S701" s="17"/>
      <c r="T701" s="267"/>
    </row>
    <row r="702" spans="1:20" ht="38.25" customHeight="1" x14ac:dyDescent="0.25">
      <c r="A702" s="1"/>
      <c r="B702" s="570">
        <v>90137</v>
      </c>
      <c r="C702" s="591">
        <v>90137</v>
      </c>
      <c r="D702" s="562" t="s">
        <v>549</v>
      </c>
      <c r="E702" s="280">
        <v>1</v>
      </c>
      <c r="F702" s="281" t="s">
        <v>543</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8.25" customHeight="1" x14ac:dyDescent="0.25">
      <c r="A703" s="1"/>
      <c r="B703" s="571"/>
      <c r="C703" s="592"/>
      <c r="D703" s="563"/>
      <c r="E703" s="19">
        <v>2</v>
      </c>
      <c r="F703" s="292" t="s">
        <v>544</v>
      </c>
      <c r="G703" s="14">
        <v>0</v>
      </c>
      <c r="H703" s="269">
        <v>0</v>
      </c>
      <c r="I703" s="285"/>
      <c r="J703" s="273"/>
      <c r="K703" s="273">
        <v>0</v>
      </c>
      <c r="L703" s="16" t="s">
        <v>23</v>
      </c>
      <c r="M703" s="17">
        <v>0</v>
      </c>
      <c r="N703" s="3" t="s">
        <v>448</v>
      </c>
      <c r="O703" s="3">
        <v>426</v>
      </c>
      <c r="P703" s="4"/>
      <c r="Q703" s="108" t="s">
        <v>526</v>
      </c>
      <c r="R703" s="16"/>
      <c r="S703" s="17"/>
      <c r="T703" s="267"/>
    </row>
    <row r="704" spans="1:20" ht="38.25" customHeight="1" x14ac:dyDescent="0.25">
      <c r="A704" s="1"/>
      <c r="B704" s="571"/>
      <c r="C704" s="592"/>
      <c r="D704" s="563"/>
      <c r="E704" s="19">
        <v>3</v>
      </c>
      <c r="F704" s="292" t="s">
        <v>545</v>
      </c>
      <c r="G704" s="14">
        <v>0</v>
      </c>
      <c r="H704" s="269">
        <v>0</v>
      </c>
      <c r="I704" s="285"/>
      <c r="J704" s="273"/>
      <c r="K704" s="273">
        <v>0</v>
      </c>
      <c r="L704" s="16" t="s">
        <v>23</v>
      </c>
      <c r="M704" s="17">
        <v>0</v>
      </c>
      <c r="N704" s="3" t="s">
        <v>448</v>
      </c>
      <c r="O704" s="3">
        <v>426</v>
      </c>
      <c r="P704" s="4"/>
      <c r="Q704" s="108" t="s">
        <v>526</v>
      </c>
      <c r="R704" s="16"/>
      <c r="S704" s="17"/>
      <c r="T704" s="267"/>
    </row>
    <row r="705" spans="1:20" ht="48.75" customHeight="1" x14ac:dyDescent="0.25">
      <c r="A705" s="1"/>
      <c r="B705" s="571"/>
      <c r="C705" s="592"/>
      <c r="D705" s="563"/>
      <c r="E705" s="19">
        <v>4</v>
      </c>
      <c r="F705" s="292" t="s">
        <v>546</v>
      </c>
      <c r="G705" s="14">
        <v>0</v>
      </c>
      <c r="H705" s="269">
        <v>0</v>
      </c>
      <c r="I705" s="285"/>
      <c r="J705" s="273"/>
      <c r="K705" s="273">
        <v>0</v>
      </c>
      <c r="L705" s="16" t="s">
        <v>23</v>
      </c>
      <c r="M705" s="17">
        <v>0</v>
      </c>
      <c r="N705" s="3" t="s">
        <v>448</v>
      </c>
      <c r="O705" s="3">
        <v>426</v>
      </c>
      <c r="P705" s="4"/>
      <c r="Q705" s="108" t="s">
        <v>526</v>
      </c>
      <c r="R705" s="16"/>
      <c r="S705" s="17"/>
      <c r="T705" s="267"/>
    </row>
    <row r="706" spans="1:20" ht="38.25" customHeight="1" x14ac:dyDescent="0.25">
      <c r="A706" s="1"/>
      <c r="B706" s="571"/>
      <c r="C706" s="592"/>
      <c r="D706" s="563"/>
      <c r="E706" s="19">
        <v>5</v>
      </c>
      <c r="F706" s="292" t="s">
        <v>547</v>
      </c>
      <c r="G706" s="14">
        <v>0</v>
      </c>
      <c r="H706" s="269">
        <v>0</v>
      </c>
      <c r="I706" s="285"/>
      <c r="J706" s="273"/>
      <c r="K706" s="273">
        <v>0</v>
      </c>
      <c r="L706" s="16" t="s">
        <v>23</v>
      </c>
      <c r="M706" s="17">
        <v>0</v>
      </c>
      <c r="N706" s="3" t="s">
        <v>448</v>
      </c>
      <c r="O706" s="3">
        <v>426</v>
      </c>
      <c r="P706" s="4"/>
      <c r="Q706" s="108" t="s">
        <v>526</v>
      </c>
      <c r="R706" s="16"/>
      <c r="S706" s="17"/>
      <c r="T706" s="267"/>
    </row>
    <row r="707" spans="1:20" ht="32.25" customHeight="1" thickBot="1" x14ac:dyDescent="0.3">
      <c r="A707" s="1"/>
      <c r="B707" s="571"/>
      <c r="C707" s="593"/>
      <c r="D707" s="564"/>
      <c r="E707" s="295">
        <v>6</v>
      </c>
      <c r="F707" s="296" t="s">
        <v>548</v>
      </c>
      <c r="G707" s="289">
        <v>0</v>
      </c>
      <c r="H707" s="269">
        <v>0</v>
      </c>
      <c r="I707" s="290"/>
      <c r="J707" s="273"/>
      <c r="K707" s="273">
        <v>0</v>
      </c>
      <c r="L707" s="16" t="s">
        <v>23</v>
      </c>
      <c r="M707" s="17">
        <v>0</v>
      </c>
      <c r="N707" s="3" t="s">
        <v>448</v>
      </c>
      <c r="O707" s="3">
        <v>426</v>
      </c>
      <c r="P707" s="4"/>
      <c r="Q707" s="108" t="s">
        <v>526</v>
      </c>
      <c r="R707" s="16"/>
      <c r="S707" s="17"/>
      <c r="T707" s="267"/>
    </row>
    <row r="708" spans="1:20" ht="40.5" customHeight="1" x14ac:dyDescent="0.25">
      <c r="A708" s="1"/>
      <c r="B708" s="569">
        <v>400177</v>
      </c>
      <c r="C708" s="591" t="s">
        <v>550</v>
      </c>
      <c r="D708" s="562" t="s">
        <v>551</v>
      </c>
      <c r="E708" s="280">
        <v>1</v>
      </c>
      <c r="F708" s="281" t="s">
        <v>543</v>
      </c>
      <c r="G708" s="282">
        <v>45</v>
      </c>
      <c r="H708" s="269">
        <v>519840</v>
      </c>
      <c r="I708" s="283"/>
      <c r="J708" s="273"/>
      <c r="K708" s="273">
        <v>0</v>
      </c>
      <c r="L708" s="16" t="s">
        <v>23</v>
      </c>
      <c r="M708" s="17">
        <v>100</v>
      </c>
      <c r="N708" s="3" t="s">
        <v>448</v>
      </c>
      <c r="O708" s="3">
        <v>426</v>
      </c>
      <c r="P708" s="4"/>
      <c r="Q708" s="108" t="s">
        <v>526</v>
      </c>
      <c r="R708" s="16" t="s">
        <v>23</v>
      </c>
      <c r="S708" s="17">
        <v>100</v>
      </c>
      <c r="T708" s="267"/>
    </row>
    <row r="709" spans="1:20" ht="40.5" customHeight="1" x14ac:dyDescent="0.25">
      <c r="A709" s="1"/>
      <c r="B709" s="569"/>
      <c r="C709" s="592"/>
      <c r="D709" s="563"/>
      <c r="E709" s="19">
        <v>2</v>
      </c>
      <c r="F709" s="284" t="s">
        <v>552</v>
      </c>
      <c r="G709" s="14">
        <v>51.49</v>
      </c>
      <c r="H709" s="269">
        <v>594812</v>
      </c>
      <c r="I709" s="285">
        <f>+G709-G708</f>
        <v>6.490000000000002</v>
      </c>
      <c r="J709" s="286"/>
      <c r="K709" s="273">
        <v>0</v>
      </c>
      <c r="L709" s="16" t="s">
        <v>23</v>
      </c>
      <c r="M709" s="17">
        <v>100</v>
      </c>
      <c r="N709" s="3" t="s">
        <v>448</v>
      </c>
      <c r="O709" s="3">
        <v>426</v>
      </c>
      <c r="P709" s="4"/>
      <c r="Q709" s="108" t="s">
        <v>526</v>
      </c>
      <c r="R709" s="16"/>
      <c r="S709" s="17"/>
      <c r="T709" s="267"/>
    </row>
    <row r="710" spans="1:20" ht="25.9" customHeight="1" x14ac:dyDescent="0.25">
      <c r="A710" s="1"/>
      <c r="B710" s="569"/>
      <c r="C710" s="592"/>
      <c r="D710" s="563"/>
      <c r="E710" s="19">
        <v>3</v>
      </c>
      <c r="F710" s="284" t="s">
        <v>545</v>
      </c>
      <c r="G710" s="14">
        <v>58.15</v>
      </c>
      <c r="H710" s="269">
        <v>671749</v>
      </c>
      <c r="I710" s="285">
        <f>+G710-G708</f>
        <v>13.149999999999999</v>
      </c>
      <c r="J710" s="286"/>
      <c r="K710" s="273">
        <v>0</v>
      </c>
      <c r="L710" s="16" t="s">
        <v>23</v>
      </c>
      <c r="M710" s="17">
        <v>100</v>
      </c>
      <c r="N710" s="3" t="s">
        <v>448</v>
      </c>
      <c r="O710" s="3">
        <v>426</v>
      </c>
      <c r="P710" s="4"/>
      <c r="Q710" s="108" t="s">
        <v>526</v>
      </c>
      <c r="R710" s="16"/>
      <c r="S710" s="17"/>
      <c r="T710" s="267"/>
    </row>
    <row r="711" spans="1:20" ht="46.5" customHeight="1" x14ac:dyDescent="0.25">
      <c r="A711" s="1"/>
      <c r="B711" s="569"/>
      <c r="C711" s="592"/>
      <c r="D711" s="563"/>
      <c r="E711" s="19">
        <v>4</v>
      </c>
      <c r="F711" s="284" t="s">
        <v>546</v>
      </c>
      <c r="G711" s="14">
        <v>457.71</v>
      </c>
      <c r="H711" s="269">
        <v>5287466</v>
      </c>
      <c r="I711" s="285">
        <f>+G711-G708</f>
        <v>412.71</v>
      </c>
      <c r="J711" s="286"/>
      <c r="K711" s="273">
        <v>0</v>
      </c>
      <c r="L711" s="16" t="s">
        <v>23</v>
      </c>
      <c r="M711" s="17">
        <v>100</v>
      </c>
      <c r="N711" s="3" t="s">
        <v>448</v>
      </c>
      <c r="O711" s="3">
        <v>426</v>
      </c>
      <c r="P711" s="4"/>
      <c r="Q711" s="108" t="s">
        <v>526</v>
      </c>
      <c r="R711" s="16"/>
      <c r="S711" s="17"/>
      <c r="T711" s="267"/>
    </row>
    <row r="712" spans="1:20" ht="47.25" customHeight="1" thickBot="1" x14ac:dyDescent="0.3">
      <c r="A712" s="1"/>
      <c r="B712" s="569"/>
      <c r="C712" s="593"/>
      <c r="D712" s="564"/>
      <c r="E712" s="287">
        <v>5</v>
      </c>
      <c r="F712" s="288" t="s">
        <v>553</v>
      </c>
      <c r="G712" s="289">
        <v>1038.5</v>
      </c>
      <c r="H712" s="269">
        <v>11996752</v>
      </c>
      <c r="I712" s="290">
        <f>+G712-G708</f>
        <v>993.5</v>
      </c>
      <c r="J712" s="286"/>
      <c r="K712" s="273">
        <v>0</v>
      </c>
      <c r="L712" s="16" t="s">
        <v>23</v>
      </c>
      <c r="M712" s="17">
        <v>100</v>
      </c>
      <c r="N712" s="3" t="s">
        <v>448</v>
      </c>
      <c r="O712" s="3">
        <v>426</v>
      </c>
      <c r="P712" s="4"/>
      <c r="Q712" s="108" t="s">
        <v>526</v>
      </c>
      <c r="R712" s="16"/>
      <c r="S712" s="17"/>
      <c r="T712" s="267"/>
    </row>
    <row r="713" spans="1:20" ht="40.5" customHeight="1" x14ac:dyDescent="0.25">
      <c r="A713" s="1"/>
      <c r="B713" s="570">
        <v>90138</v>
      </c>
      <c r="C713" s="591">
        <v>90138</v>
      </c>
      <c r="D713" s="562" t="s">
        <v>554</v>
      </c>
      <c r="E713" s="280">
        <v>1</v>
      </c>
      <c r="F713" s="281" t="s">
        <v>543</v>
      </c>
      <c r="G713" s="282">
        <v>0</v>
      </c>
      <c r="H713" s="269">
        <v>0</v>
      </c>
      <c r="I713" s="297"/>
      <c r="J713" s="273"/>
      <c r="K713" s="273">
        <v>0</v>
      </c>
      <c r="L713" s="16" t="s">
        <v>23</v>
      </c>
      <c r="M713" s="17">
        <v>0</v>
      </c>
      <c r="N713" s="3" t="s">
        <v>448</v>
      </c>
      <c r="O713" s="3">
        <v>426</v>
      </c>
      <c r="P713" s="4"/>
      <c r="Q713" s="108" t="s">
        <v>526</v>
      </c>
      <c r="R713" s="16" t="s">
        <v>23</v>
      </c>
      <c r="S713" s="17">
        <v>0</v>
      </c>
      <c r="T713" s="267"/>
    </row>
    <row r="714" spans="1:20" ht="40.5" customHeight="1" x14ac:dyDescent="0.25">
      <c r="A714" s="1"/>
      <c r="B714" s="571"/>
      <c r="C714" s="592"/>
      <c r="D714" s="563"/>
      <c r="E714" s="19">
        <v>2</v>
      </c>
      <c r="F714" s="284" t="s">
        <v>552</v>
      </c>
      <c r="G714" s="14">
        <v>0</v>
      </c>
      <c r="H714" s="269">
        <v>0</v>
      </c>
      <c r="I714" s="290"/>
      <c r="J714" s="273"/>
      <c r="K714" s="273">
        <v>0</v>
      </c>
      <c r="L714" s="16" t="s">
        <v>23</v>
      </c>
      <c r="M714" s="17">
        <v>0</v>
      </c>
      <c r="N714" s="3" t="s">
        <v>448</v>
      </c>
      <c r="O714" s="3">
        <v>426</v>
      </c>
      <c r="P714" s="4"/>
      <c r="Q714" s="108" t="s">
        <v>526</v>
      </c>
      <c r="R714" s="16"/>
      <c r="S714" s="17"/>
      <c r="T714" s="267"/>
    </row>
    <row r="715" spans="1:20" ht="26.25" customHeight="1" x14ac:dyDescent="0.25">
      <c r="A715" s="1"/>
      <c r="B715" s="571"/>
      <c r="C715" s="592"/>
      <c r="D715" s="563"/>
      <c r="E715" s="19">
        <v>3</v>
      </c>
      <c r="F715" s="284" t="s">
        <v>545</v>
      </c>
      <c r="G715" s="14">
        <v>0</v>
      </c>
      <c r="H715" s="269">
        <v>0</v>
      </c>
      <c r="I715" s="290"/>
      <c r="J715" s="273"/>
      <c r="K715" s="273">
        <v>0</v>
      </c>
      <c r="L715" s="16" t="s">
        <v>23</v>
      </c>
      <c r="M715" s="17">
        <v>0</v>
      </c>
      <c r="N715" s="3" t="s">
        <v>448</v>
      </c>
      <c r="O715" s="3">
        <v>426</v>
      </c>
      <c r="P715" s="4"/>
      <c r="Q715" s="108" t="s">
        <v>526</v>
      </c>
      <c r="R715" s="16"/>
      <c r="S715" s="17"/>
      <c r="T715" s="267"/>
    </row>
    <row r="716" spans="1:20" ht="43.15" customHeight="1" x14ac:dyDescent="0.25">
      <c r="A716" s="1"/>
      <c r="B716" s="571"/>
      <c r="C716" s="592"/>
      <c r="D716" s="563"/>
      <c r="E716" s="19">
        <v>4</v>
      </c>
      <c r="F716" s="284" t="s">
        <v>546</v>
      </c>
      <c r="G716" s="14">
        <v>0</v>
      </c>
      <c r="H716" s="269">
        <v>0</v>
      </c>
      <c r="I716" s="290"/>
      <c r="J716" s="273"/>
      <c r="K716" s="273">
        <v>0</v>
      </c>
      <c r="L716" s="16" t="s">
        <v>23</v>
      </c>
      <c r="M716" s="17">
        <v>0</v>
      </c>
      <c r="N716" s="3" t="s">
        <v>448</v>
      </c>
      <c r="O716" s="3">
        <v>426</v>
      </c>
      <c r="P716" s="4"/>
      <c r="Q716" s="108" t="s">
        <v>526</v>
      </c>
      <c r="R716" s="16"/>
      <c r="S716" s="17"/>
      <c r="T716" s="267"/>
    </row>
    <row r="717" spans="1:20" ht="43.5" customHeight="1" thickBot="1" x14ac:dyDescent="0.3">
      <c r="A717" s="1"/>
      <c r="B717" s="571"/>
      <c r="C717" s="593"/>
      <c r="D717" s="564"/>
      <c r="E717" s="287">
        <v>5</v>
      </c>
      <c r="F717" s="288" t="s">
        <v>553</v>
      </c>
      <c r="G717" s="289">
        <v>0</v>
      </c>
      <c r="H717" s="269">
        <v>0</v>
      </c>
      <c r="I717" s="290"/>
      <c r="J717" s="273"/>
      <c r="K717" s="273">
        <v>0</v>
      </c>
      <c r="L717" s="16" t="s">
        <v>23</v>
      </c>
      <c r="M717" s="17">
        <v>0</v>
      </c>
      <c r="N717" s="3" t="s">
        <v>448</v>
      </c>
      <c r="O717" s="3">
        <v>426</v>
      </c>
      <c r="P717" s="4"/>
      <c r="Q717" s="108" t="s">
        <v>526</v>
      </c>
      <c r="R717" s="16"/>
      <c r="S717" s="17"/>
      <c r="T717" s="267"/>
    </row>
    <row r="718" spans="1:20" ht="32.25" customHeight="1" x14ac:dyDescent="0.25">
      <c r="A718" s="1"/>
      <c r="B718" s="569">
        <v>400178</v>
      </c>
      <c r="C718" s="591" t="s">
        <v>555</v>
      </c>
      <c r="D718" s="562" t="s">
        <v>556</v>
      </c>
      <c r="E718" s="280">
        <v>1</v>
      </c>
      <c r="F718" s="281" t="s">
        <v>557</v>
      </c>
      <c r="G718" s="282">
        <v>43.77</v>
      </c>
      <c r="H718" s="269">
        <v>505631</v>
      </c>
      <c r="I718" s="283"/>
      <c r="J718" s="273"/>
      <c r="K718" s="273">
        <v>0</v>
      </c>
      <c r="L718" s="16" t="s">
        <v>23</v>
      </c>
      <c r="M718" s="17">
        <v>100</v>
      </c>
      <c r="N718" s="3" t="s">
        <v>448</v>
      </c>
      <c r="O718" s="3">
        <v>426</v>
      </c>
      <c r="P718" s="4"/>
      <c r="Q718" s="108" t="s">
        <v>526</v>
      </c>
      <c r="R718" s="16" t="s">
        <v>23</v>
      </c>
      <c r="S718" s="17">
        <v>100</v>
      </c>
      <c r="T718" s="267"/>
    </row>
    <row r="719" spans="1:20" ht="32.25" customHeight="1" x14ac:dyDescent="0.25">
      <c r="A719" s="1"/>
      <c r="B719" s="569"/>
      <c r="C719" s="592"/>
      <c r="D719" s="563"/>
      <c r="E719" s="19">
        <v>2</v>
      </c>
      <c r="F719" s="284" t="s">
        <v>558</v>
      </c>
      <c r="G719" s="14">
        <v>178.43</v>
      </c>
      <c r="H719" s="269">
        <v>2061223</v>
      </c>
      <c r="I719" s="285">
        <f>+G719-G718</f>
        <v>134.66</v>
      </c>
      <c r="J719" s="286"/>
      <c r="K719" s="273">
        <v>0</v>
      </c>
      <c r="L719" s="16" t="s">
        <v>23</v>
      </c>
      <c r="M719" s="17">
        <v>100</v>
      </c>
      <c r="N719" s="3" t="s">
        <v>448</v>
      </c>
      <c r="O719" s="3">
        <v>426</v>
      </c>
      <c r="P719" s="4"/>
      <c r="Q719" s="108" t="s">
        <v>526</v>
      </c>
      <c r="R719" s="16"/>
      <c r="S719" s="17"/>
      <c r="T719" s="267"/>
    </row>
    <row r="720" spans="1:20" ht="32.25" customHeight="1" x14ac:dyDescent="0.25">
      <c r="A720" s="1"/>
      <c r="B720" s="569"/>
      <c r="C720" s="592"/>
      <c r="D720" s="563"/>
      <c r="E720" s="19">
        <v>3</v>
      </c>
      <c r="F720" s="284" t="s">
        <v>559</v>
      </c>
      <c r="G720" s="14">
        <v>155.22999999999999</v>
      </c>
      <c r="H720" s="269">
        <v>1793217</v>
      </c>
      <c r="I720" s="285">
        <f>+G720-G718</f>
        <v>111.45999999999998</v>
      </c>
      <c r="J720" s="286"/>
      <c r="K720" s="273">
        <v>0</v>
      </c>
      <c r="L720" s="16" t="s">
        <v>23</v>
      </c>
      <c r="M720" s="17">
        <v>100</v>
      </c>
      <c r="N720" s="3" t="s">
        <v>448</v>
      </c>
      <c r="O720" s="3">
        <v>426</v>
      </c>
      <c r="P720" s="4"/>
      <c r="Q720" s="108" t="s">
        <v>526</v>
      </c>
      <c r="R720" s="16"/>
      <c r="S720" s="17"/>
      <c r="T720" s="267"/>
    </row>
    <row r="721" spans="1:20" ht="32.25" customHeight="1" thickBot="1" x14ac:dyDescent="0.3">
      <c r="A721" s="1"/>
      <c r="B721" s="569"/>
      <c r="C721" s="593"/>
      <c r="D721" s="564"/>
      <c r="E721" s="287">
        <v>4</v>
      </c>
      <c r="F721" s="288" t="s">
        <v>560</v>
      </c>
      <c r="G721" s="289">
        <v>263.8</v>
      </c>
      <c r="H721" s="269">
        <v>3047418</v>
      </c>
      <c r="I721" s="290">
        <f>+G721-G718</f>
        <v>220.03</v>
      </c>
      <c r="J721" s="286"/>
      <c r="K721" s="273">
        <v>0</v>
      </c>
      <c r="L721" s="16" t="s">
        <v>23</v>
      </c>
      <c r="M721" s="17">
        <v>100</v>
      </c>
      <c r="N721" s="3" t="s">
        <v>448</v>
      </c>
      <c r="O721" s="3">
        <v>426</v>
      </c>
      <c r="P721" s="4"/>
      <c r="Q721" s="108" t="s">
        <v>526</v>
      </c>
      <c r="R721" s="16"/>
      <c r="S721" s="17"/>
      <c r="T721" s="267"/>
    </row>
    <row r="722" spans="1:20" ht="32.25" customHeight="1" x14ac:dyDescent="0.25">
      <c r="A722" s="1"/>
      <c r="B722" s="569">
        <v>90139</v>
      </c>
      <c r="C722" s="591">
        <v>90139</v>
      </c>
      <c r="D722" s="562" t="s">
        <v>561</v>
      </c>
      <c r="E722" s="280">
        <v>1</v>
      </c>
      <c r="F722" s="281" t="s">
        <v>557</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2.25" customHeight="1" x14ac:dyDescent="0.25">
      <c r="A723" s="1"/>
      <c r="B723" s="569"/>
      <c r="C723" s="592"/>
      <c r="D723" s="563"/>
      <c r="E723" s="19">
        <v>2</v>
      </c>
      <c r="F723" s="284" t="s">
        <v>558</v>
      </c>
      <c r="G723" s="14">
        <v>0</v>
      </c>
      <c r="H723" s="269">
        <v>0</v>
      </c>
      <c r="I723" s="285"/>
      <c r="J723" s="273"/>
      <c r="K723" s="273">
        <v>0</v>
      </c>
      <c r="L723" s="16" t="s">
        <v>23</v>
      </c>
      <c r="M723" s="17">
        <v>0</v>
      </c>
      <c r="N723" s="3" t="s">
        <v>448</v>
      </c>
      <c r="O723" s="3">
        <v>426</v>
      </c>
      <c r="P723" s="4"/>
      <c r="Q723" s="108" t="s">
        <v>526</v>
      </c>
      <c r="R723" s="16"/>
      <c r="S723" s="17"/>
      <c r="T723" s="267"/>
    </row>
    <row r="724" spans="1:20" ht="32.25" customHeight="1" x14ac:dyDescent="0.25">
      <c r="A724" s="1"/>
      <c r="B724" s="569"/>
      <c r="C724" s="592"/>
      <c r="D724" s="563"/>
      <c r="E724" s="19">
        <v>3</v>
      </c>
      <c r="F724" s="284" t="s">
        <v>559</v>
      </c>
      <c r="G724" s="14">
        <v>0</v>
      </c>
      <c r="H724" s="269">
        <v>0</v>
      </c>
      <c r="I724" s="285"/>
      <c r="J724" s="273"/>
      <c r="K724" s="273">
        <v>0</v>
      </c>
      <c r="L724" s="16" t="s">
        <v>23</v>
      </c>
      <c r="M724" s="17">
        <v>0</v>
      </c>
      <c r="N724" s="3" t="s">
        <v>448</v>
      </c>
      <c r="O724" s="3">
        <v>426</v>
      </c>
      <c r="P724" s="4"/>
      <c r="Q724" s="108" t="s">
        <v>526</v>
      </c>
      <c r="R724" s="16"/>
      <c r="S724" s="17"/>
      <c r="T724" s="267"/>
    </row>
    <row r="725" spans="1:20" ht="32.25" customHeight="1" thickBot="1" x14ac:dyDescent="0.3">
      <c r="A725" s="1"/>
      <c r="B725" s="569"/>
      <c r="C725" s="593"/>
      <c r="D725" s="564"/>
      <c r="E725" s="287">
        <v>4</v>
      </c>
      <c r="F725" s="288" t="s">
        <v>560</v>
      </c>
      <c r="G725" s="289">
        <v>0</v>
      </c>
      <c r="H725" s="269">
        <v>0</v>
      </c>
      <c r="I725" s="290"/>
      <c r="J725" s="273"/>
      <c r="K725" s="273">
        <v>0</v>
      </c>
      <c r="L725" s="16" t="s">
        <v>23</v>
      </c>
      <c r="M725" s="17">
        <v>0</v>
      </c>
      <c r="N725" s="3" t="s">
        <v>448</v>
      </c>
      <c r="O725" s="3">
        <v>426</v>
      </c>
      <c r="P725" s="4"/>
      <c r="Q725" s="108" t="s">
        <v>526</v>
      </c>
      <c r="R725" s="16"/>
      <c r="S725" s="17"/>
      <c r="T725" s="267"/>
    </row>
    <row r="726" spans="1:20" hidden="1" x14ac:dyDescent="0.25">
      <c r="A726" s="1"/>
      <c r="B726" s="85">
        <v>4002</v>
      </c>
      <c r="C726" s="298">
        <v>4002</v>
      </c>
      <c r="D726" s="541" t="s">
        <v>562</v>
      </c>
      <c r="E726" s="542"/>
      <c r="F726" s="542"/>
      <c r="G726" s="542"/>
      <c r="H726" s="543"/>
      <c r="I726" s="223"/>
      <c r="J726" s="278"/>
      <c r="K726" s="273">
        <v>0</v>
      </c>
      <c r="L726" s="16"/>
      <c r="M726" s="17" t="s">
        <v>45</v>
      </c>
      <c r="N726" s="3" t="s">
        <v>45</v>
      </c>
      <c r="O726" s="3"/>
      <c r="P726" s="4"/>
      <c r="Q726" s="108"/>
      <c r="R726" s="16"/>
      <c r="S726" s="17"/>
      <c r="T726" s="267"/>
    </row>
    <row r="727" spans="1:20" ht="42.75" hidden="1" x14ac:dyDescent="0.25">
      <c r="A727" s="1"/>
      <c r="B727" s="85">
        <v>40022</v>
      </c>
      <c r="C727" s="18" t="s">
        <v>563</v>
      </c>
      <c r="D727" s="84" t="s">
        <v>564</v>
      </c>
      <c r="E727" s="19"/>
      <c r="F727" s="19" t="s">
        <v>22</v>
      </c>
      <c r="G727" s="14">
        <v>12.68</v>
      </c>
      <c r="H727" s="269">
        <v>146479</v>
      </c>
      <c r="I727" s="224"/>
      <c r="J727" s="273"/>
      <c r="K727" s="273">
        <v>0</v>
      </c>
      <c r="L727" s="16" t="s">
        <v>186</v>
      </c>
      <c r="M727" s="17">
        <v>100</v>
      </c>
      <c r="N727" s="3" t="s">
        <v>565</v>
      </c>
      <c r="O727" s="3">
        <v>454</v>
      </c>
      <c r="P727" s="4"/>
      <c r="Q7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27" s="16" t="s">
        <v>186</v>
      </c>
      <c r="S727" s="17">
        <v>100</v>
      </c>
      <c r="T727" s="267"/>
    </row>
    <row r="728" spans="1:20" ht="42.75" hidden="1" x14ac:dyDescent="0.25">
      <c r="A728" s="1"/>
      <c r="B728" s="78">
        <v>40023</v>
      </c>
      <c r="C728" s="18" t="s">
        <v>566</v>
      </c>
      <c r="D728" s="84" t="s">
        <v>567</v>
      </c>
      <c r="E728" s="19"/>
      <c r="F728" s="19" t="s">
        <v>22</v>
      </c>
      <c r="G728" s="14">
        <v>28.54</v>
      </c>
      <c r="H728" s="269">
        <v>329694</v>
      </c>
      <c r="I728" s="224"/>
      <c r="J728" s="273"/>
      <c r="K728" s="273">
        <v>0</v>
      </c>
      <c r="L728" s="16" t="s">
        <v>449</v>
      </c>
      <c r="M728" s="17">
        <v>100</v>
      </c>
      <c r="N728" s="3" t="s">
        <v>565</v>
      </c>
      <c r="O728" s="3">
        <v>454</v>
      </c>
      <c r="P728" s="4"/>
      <c r="Q7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28" s="16" t="s">
        <v>449</v>
      </c>
      <c r="S728" s="17">
        <v>100</v>
      </c>
      <c r="T728" s="267"/>
    </row>
    <row r="729" spans="1:20" hidden="1" x14ac:dyDescent="0.25">
      <c r="A729" s="1"/>
      <c r="B729" s="78">
        <v>40024</v>
      </c>
      <c r="C729" s="155" t="s">
        <v>568</v>
      </c>
      <c r="D729" s="157" t="s">
        <v>569</v>
      </c>
      <c r="E729" s="140"/>
      <c r="F729" s="140" t="s">
        <v>22</v>
      </c>
      <c r="G729" s="141">
        <v>2.19</v>
      </c>
      <c r="H729" s="269">
        <v>25299</v>
      </c>
      <c r="I729" s="171"/>
      <c r="J729" s="20"/>
      <c r="K729" s="20">
        <v>0</v>
      </c>
      <c r="L729" s="31" t="s">
        <v>449</v>
      </c>
      <c r="M729" s="32">
        <v>100</v>
      </c>
      <c r="N729" s="33" t="s">
        <v>565</v>
      </c>
      <c r="O729" s="33">
        <v>454</v>
      </c>
      <c r="P729" s="34"/>
      <c r="Q7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29" s="16" t="s">
        <v>449</v>
      </c>
      <c r="S729" s="32">
        <v>100</v>
      </c>
      <c r="T729" s="267"/>
    </row>
    <row r="730" spans="1:20" hidden="1" x14ac:dyDescent="0.25">
      <c r="A730" s="1"/>
      <c r="B730" s="78">
        <v>40025</v>
      </c>
      <c r="C730" s="152" t="s">
        <v>570</v>
      </c>
      <c r="D730" s="165" t="s">
        <v>571</v>
      </c>
      <c r="E730" s="150"/>
      <c r="F730" s="150" t="s">
        <v>22</v>
      </c>
      <c r="G730" s="158">
        <v>13.91</v>
      </c>
      <c r="H730" s="269">
        <v>160688</v>
      </c>
      <c r="I730" s="172"/>
      <c r="J730" s="20"/>
      <c r="K730" s="20">
        <v>0</v>
      </c>
      <c r="L730" s="31" t="s">
        <v>449</v>
      </c>
      <c r="M730" s="32">
        <v>100</v>
      </c>
      <c r="N730" s="33" t="s">
        <v>565</v>
      </c>
      <c r="O730" s="33">
        <v>454</v>
      </c>
      <c r="P730" s="34"/>
      <c r="Q7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0" s="16" t="s">
        <v>449</v>
      </c>
      <c r="S730" s="32">
        <v>100</v>
      </c>
      <c r="T730" s="267"/>
    </row>
    <row r="731" spans="1:20" ht="23.25" hidden="1" customHeight="1" x14ac:dyDescent="0.25">
      <c r="A731" s="29"/>
      <c r="B731" s="78">
        <v>40026</v>
      </c>
      <c r="C731" s="519" t="s">
        <v>572</v>
      </c>
      <c r="D731" s="527" t="s">
        <v>573</v>
      </c>
      <c r="E731" s="161">
        <v>1</v>
      </c>
      <c r="F731" s="161" t="s">
        <v>574</v>
      </c>
      <c r="G731" s="162">
        <v>29.99</v>
      </c>
      <c r="H731" s="269">
        <v>346444</v>
      </c>
      <c r="I731" s="175"/>
      <c r="J731" s="91"/>
      <c r="K731" s="20">
        <v>0</v>
      </c>
      <c r="L731" s="31" t="s">
        <v>23</v>
      </c>
      <c r="M731" s="32">
        <v>100</v>
      </c>
      <c r="N731" s="33" t="s">
        <v>565</v>
      </c>
      <c r="O731" s="33">
        <v>454</v>
      </c>
      <c r="P731" s="34"/>
      <c r="Q7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31" s="16" t="s">
        <v>23</v>
      </c>
      <c r="S731" s="32">
        <v>100</v>
      </c>
      <c r="T731" s="267"/>
    </row>
    <row r="732" spans="1:20" ht="23.25" hidden="1" customHeight="1" x14ac:dyDescent="0.25">
      <c r="A732" s="18" t="s">
        <v>575</v>
      </c>
      <c r="B732" s="78"/>
      <c r="C732" s="523"/>
      <c r="D732" s="528"/>
      <c r="E732" s="140">
        <v>2</v>
      </c>
      <c r="F732" s="140" t="s">
        <v>576</v>
      </c>
      <c r="G732" s="141">
        <v>30.88</v>
      </c>
      <c r="H732" s="269">
        <v>356726</v>
      </c>
      <c r="I732" s="184">
        <f>+G732-G731</f>
        <v>0.89000000000000057</v>
      </c>
      <c r="J732" s="91"/>
      <c r="K732" s="20">
        <v>0</v>
      </c>
      <c r="L732" s="31" t="s">
        <v>23</v>
      </c>
      <c r="M732" s="32">
        <v>100</v>
      </c>
      <c r="N732" s="33" t="s">
        <v>565</v>
      </c>
      <c r="O732" s="33">
        <v>454</v>
      </c>
      <c r="P732" s="34"/>
      <c r="Q732" s="108"/>
      <c r="R732" s="4"/>
      <c r="S732" s="38"/>
      <c r="T732" s="267"/>
    </row>
    <row r="733" spans="1:20" ht="23.25" hidden="1" customHeight="1" x14ac:dyDescent="0.25">
      <c r="A733" s="18" t="s">
        <v>577</v>
      </c>
      <c r="B733" s="78"/>
      <c r="C733" s="523"/>
      <c r="D733" s="528"/>
      <c r="E733" s="140">
        <v>3</v>
      </c>
      <c r="F733" s="140" t="s">
        <v>578</v>
      </c>
      <c r="G733" s="141">
        <v>31.77</v>
      </c>
      <c r="H733" s="269">
        <v>367007</v>
      </c>
      <c r="I733" s="184">
        <f>+G733-G731</f>
        <v>1.7800000000000011</v>
      </c>
      <c r="J733" s="91"/>
      <c r="K733" s="20">
        <v>0</v>
      </c>
      <c r="L733" s="31" t="s">
        <v>23</v>
      </c>
      <c r="M733" s="32">
        <v>100</v>
      </c>
      <c r="N733" s="33" t="s">
        <v>565</v>
      </c>
      <c r="O733" s="33">
        <v>454</v>
      </c>
      <c r="P733" s="34"/>
      <c r="Q733" s="108"/>
      <c r="R733" s="4"/>
      <c r="S733" s="38"/>
      <c r="T733" s="267"/>
    </row>
    <row r="734" spans="1:20" ht="23.25" hidden="1" customHeight="1" thickBot="1" x14ac:dyDescent="0.3">
      <c r="A734" s="18" t="s">
        <v>579</v>
      </c>
      <c r="B734" s="78"/>
      <c r="C734" s="520"/>
      <c r="D734" s="529"/>
      <c r="E734" s="163">
        <v>4</v>
      </c>
      <c r="F734" s="163" t="s">
        <v>580</v>
      </c>
      <c r="G734" s="164">
        <v>34.01</v>
      </c>
      <c r="H734" s="269">
        <v>392884</v>
      </c>
      <c r="I734" s="185">
        <f>+G734-G731</f>
        <v>4.0199999999999996</v>
      </c>
      <c r="J734" s="91"/>
      <c r="K734" s="20">
        <v>0</v>
      </c>
      <c r="L734" s="31" t="s">
        <v>23</v>
      </c>
      <c r="M734" s="32">
        <v>100</v>
      </c>
      <c r="N734" s="33" t="s">
        <v>565</v>
      </c>
      <c r="O734" s="33">
        <v>454</v>
      </c>
      <c r="P734" s="34"/>
      <c r="Q734" s="108"/>
      <c r="R734" s="4"/>
      <c r="S734" s="38"/>
      <c r="T734" s="267"/>
    </row>
    <row r="735" spans="1:20" ht="19.5" hidden="1" customHeight="1" x14ac:dyDescent="0.25">
      <c r="A735" s="29"/>
      <c r="B735" s="78">
        <v>400210</v>
      </c>
      <c r="C735" s="519" t="s">
        <v>581</v>
      </c>
      <c r="D735" s="527" t="s">
        <v>582</v>
      </c>
      <c r="E735" s="210">
        <v>1</v>
      </c>
      <c r="F735" s="210" t="s">
        <v>583</v>
      </c>
      <c r="G735" s="162">
        <v>45.81</v>
      </c>
      <c r="H735" s="269">
        <v>529197</v>
      </c>
      <c r="I735" s="175"/>
      <c r="J735" s="15"/>
      <c r="K735" s="20">
        <v>0</v>
      </c>
      <c r="L735" s="31" t="s">
        <v>186</v>
      </c>
      <c r="M735" s="32">
        <v>100</v>
      </c>
      <c r="N735" s="33" t="s">
        <v>565</v>
      </c>
      <c r="O735" s="33">
        <v>454</v>
      </c>
      <c r="P735" s="34"/>
      <c r="Q7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35" s="16" t="s">
        <v>186</v>
      </c>
      <c r="S735" s="32">
        <v>100</v>
      </c>
      <c r="T735" s="267"/>
    </row>
    <row r="736" spans="1:20" ht="19.5" hidden="1" customHeight="1" x14ac:dyDescent="0.25">
      <c r="A736" s="18" t="s">
        <v>584</v>
      </c>
      <c r="B736" s="78"/>
      <c r="C736" s="523"/>
      <c r="D736" s="528"/>
      <c r="E736" s="148">
        <v>2</v>
      </c>
      <c r="F736" s="148" t="s">
        <v>585</v>
      </c>
      <c r="G736" s="141">
        <v>48.48</v>
      </c>
      <c r="H736" s="269">
        <v>560041</v>
      </c>
      <c r="I736" s="184">
        <f>+G736-G735</f>
        <v>2.6699999999999946</v>
      </c>
      <c r="J736" s="91"/>
      <c r="K736" s="20">
        <v>0</v>
      </c>
      <c r="L736" s="31" t="s">
        <v>186</v>
      </c>
      <c r="M736" s="32">
        <v>100</v>
      </c>
      <c r="N736" s="33" t="s">
        <v>565</v>
      </c>
      <c r="O736" s="33"/>
      <c r="P736" s="34"/>
      <c r="Q736" s="106"/>
      <c r="R736" s="4"/>
      <c r="S736" s="38"/>
      <c r="T736" s="267"/>
    </row>
    <row r="737" spans="1:20" ht="19.5" hidden="1" customHeight="1" x14ac:dyDescent="0.25">
      <c r="A737" s="18" t="s">
        <v>586</v>
      </c>
      <c r="B737" s="78"/>
      <c r="C737" s="523"/>
      <c r="D737" s="528"/>
      <c r="E737" s="148">
        <v>3</v>
      </c>
      <c r="F737" s="148" t="s">
        <v>587</v>
      </c>
      <c r="G737" s="141">
        <v>51.87</v>
      </c>
      <c r="H737" s="269">
        <v>599202</v>
      </c>
      <c r="I737" s="184">
        <f>+G737-G735</f>
        <v>6.0599999999999952</v>
      </c>
      <c r="J737" s="91"/>
      <c r="K737" s="20">
        <v>0</v>
      </c>
      <c r="L737" s="31" t="s">
        <v>186</v>
      </c>
      <c r="M737" s="32">
        <v>100</v>
      </c>
      <c r="N737" s="33" t="s">
        <v>565</v>
      </c>
      <c r="O737" s="33"/>
      <c r="P737" s="34"/>
      <c r="Q737" s="106"/>
      <c r="R737" s="4"/>
      <c r="S737" s="38"/>
      <c r="T737" s="267"/>
    </row>
    <row r="738" spans="1:20" ht="19.5" hidden="1" customHeight="1" x14ac:dyDescent="0.25">
      <c r="A738" s="18" t="s">
        <v>588</v>
      </c>
      <c r="B738" s="78"/>
      <c r="C738" s="523"/>
      <c r="D738" s="528"/>
      <c r="E738" s="148">
        <v>4</v>
      </c>
      <c r="F738" s="148" t="s">
        <v>589</v>
      </c>
      <c r="G738" s="141">
        <v>55.22</v>
      </c>
      <c r="H738" s="269">
        <v>637901</v>
      </c>
      <c r="I738" s="184">
        <f>+G738-G735</f>
        <v>9.4099999999999966</v>
      </c>
      <c r="J738" s="91"/>
      <c r="K738" s="20">
        <v>0</v>
      </c>
      <c r="L738" s="31" t="s">
        <v>186</v>
      </c>
      <c r="M738" s="32">
        <v>100</v>
      </c>
      <c r="N738" s="33" t="s">
        <v>565</v>
      </c>
      <c r="O738" s="33"/>
      <c r="P738" s="34"/>
      <c r="Q738" s="106"/>
      <c r="R738" s="4"/>
      <c r="S738" s="38"/>
      <c r="T738" s="267"/>
    </row>
    <row r="739" spans="1:20" ht="19.5" hidden="1" customHeight="1" thickBot="1" x14ac:dyDescent="0.3">
      <c r="A739" s="18" t="s">
        <v>590</v>
      </c>
      <c r="B739" s="78"/>
      <c r="C739" s="520"/>
      <c r="D739" s="529"/>
      <c r="E739" s="211">
        <v>5</v>
      </c>
      <c r="F739" s="211" t="s">
        <v>591</v>
      </c>
      <c r="G739" s="164">
        <v>69.900000000000006</v>
      </c>
      <c r="H739" s="269">
        <v>807485</v>
      </c>
      <c r="I739" s="185">
        <f>+G739-G735</f>
        <v>24.090000000000003</v>
      </c>
      <c r="J739" s="91"/>
      <c r="K739" s="20">
        <v>0</v>
      </c>
      <c r="L739" s="31" t="s">
        <v>186</v>
      </c>
      <c r="M739" s="32">
        <v>100</v>
      </c>
      <c r="N739" s="33" t="s">
        <v>565</v>
      </c>
      <c r="O739" s="33"/>
      <c r="P739" s="34"/>
      <c r="Q739" s="106"/>
      <c r="R739" s="4"/>
      <c r="S739" s="38"/>
      <c r="T739" s="267"/>
    </row>
    <row r="740" spans="1:20" ht="21" hidden="1" customHeight="1" x14ac:dyDescent="0.25">
      <c r="A740" s="29"/>
      <c r="B740" s="78">
        <v>400215</v>
      </c>
      <c r="C740" s="519" t="s">
        <v>592</v>
      </c>
      <c r="D740" s="527" t="s">
        <v>593</v>
      </c>
      <c r="E740" s="161">
        <v>1</v>
      </c>
      <c r="F740" s="161" t="s">
        <v>594</v>
      </c>
      <c r="G740" s="162">
        <v>27.19</v>
      </c>
      <c r="H740" s="269">
        <v>314099</v>
      </c>
      <c r="I740" s="175"/>
      <c r="J740" s="15"/>
      <c r="K740" s="20">
        <v>0</v>
      </c>
      <c r="L740" s="31" t="s">
        <v>595</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0" s="16" t="s">
        <v>595</v>
      </c>
      <c r="S740" s="32">
        <v>100</v>
      </c>
      <c r="T740" s="267"/>
    </row>
    <row r="741" spans="1:20" ht="21" hidden="1" customHeight="1" x14ac:dyDescent="0.25">
      <c r="A741" s="18" t="s">
        <v>596</v>
      </c>
      <c r="B741" s="78"/>
      <c r="C741" s="523"/>
      <c r="D741" s="528"/>
      <c r="E741" s="140">
        <v>2</v>
      </c>
      <c r="F741" s="140" t="s">
        <v>597</v>
      </c>
      <c r="G741" s="141">
        <v>28.88</v>
      </c>
      <c r="H741" s="269">
        <v>333622</v>
      </c>
      <c r="I741" s="184">
        <f>+G741-G740</f>
        <v>1.6899999999999977</v>
      </c>
      <c r="J741" s="187"/>
      <c r="K741" s="20">
        <v>0</v>
      </c>
      <c r="L741" s="31" t="s">
        <v>595</v>
      </c>
      <c r="M741" s="32">
        <v>100</v>
      </c>
      <c r="N741" s="33" t="s">
        <v>565</v>
      </c>
      <c r="O741" s="33"/>
      <c r="P741" s="34"/>
      <c r="Q741" s="108"/>
      <c r="R741" s="4"/>
      <c r="S741" s="38"/>
      <c r="T741" s="267"/>
    </row>
    <row r="742" spans="1:20" ht="21" hidden="1" customHeight="1" x14ac:dyDescent="0.25">
      <c r="A742" s="18" t="s">
        <v>598</v>
      </c>
      <c r="B742" s="78"/>
      <c r="C742" s="523"/>
      <c r="D742" s="528"/>
      <c r="E742" s="140">
        <v>3</v>
      </c>
      <c r="F742" s="140" t="s">
        <v>599</v>
      </c>
      <c r="G742" s="141">
        <v>30.79</v>
      </c>
      <c r="H742" s="269">
        <v>355686</v>
      </c>
      <c r="I742" s="184">
        <f>+G742-G740</f>
        <v>3.5999999999999979</v>
      </c>
      <c r="J742" s="187"/>
      <c r="K742" s="20">
        <v>0</v>
      </c>
      <c r="L742" s="31" t="s">
        <v>595</v>
      </c>
      <c r="M742" s="32">
        <v>100</v>
      </c>
      <c r="N742" s="33" t="s">
        <v>565</v>
      </c>
      <c r="O742" s="33"/>
      <c r="P742" s="34"/>
      <c r="Q742" s="108"/>
      <c r="R742" s="4"/>
      <c r="S742" s="38"/>
      <c r="T742" s="267"/>
    </row>
    <row r="743" spans="1:20" ht="21" hidden="1" customHeight="1" x14ac:dyDescent="0.25">
      <c r="A743" s="18" t="s">
        <v>600</v>
      </c>
      <c r="B743" s="78"/>
      <c r="C743" s="523"/>
      <c r="D743" s="528"/>
      <c r="E743" s="140">
        <v>4</v>
      </c>
      <c r="F743" s="140" t="s">
        <v>601</v>
      </c>
      <c r="G743" s="141">
        <v>32.659999999999997</v>
      </c>
      <c r="H743" s="269">
        <v>377288</v>
      </c>
      <c r="I743" s="184">
        <f>+G743-G740</f>
        <v>5.4699999999999953</v>
      </c>
      <c r="J743" s="187"/>
      <c r="K743" s="20">
        <v>0</v>
      </c>
      <c r="L743" s="31" t="s">
        <v>595</v>
      </c>
      <c r="M743" s="32">
        <v>100</v>
      </c>
      <c r="N743" s="33" t="s">
        <v>565</v>
      </c>
      <c r="O743" s="33"/>
      <c r="P743" s="34"/>
      <c r="Q743" s="108"/>
      <c r="R743" s="4"/>
      <c r="S743" s="38"/>
      <c r="T743" s="267"/>
    </row>
    <row r="744" spans="1:20" ht="21" hidden="1" customHeight="1" thickBot="1" x14ac:dyDescent="0.3">
      <c r="A744" s="18" t="s">
        <v>602</v>
      </c>
      <c r="B744" s="78"/>
      <c r="C744" s="520"/>
      <c r="D744" s="529"/>
      <c r="E744" s="163">
        <v>5</v>
      </c>
      <c r="F744" s="163" t="s">
        <v>603</v>
      </c>
      <c r="G744" s="164">
        <v>41.95</v>
      </c>
      <c r="H744" s="269">
        <v>484606</v>
      </c>
      <c r="I744" s="185">
        <f>+G744-G740</f>
        <v>14.760000000000002</v>
      </c>
      <c r="J744" s="187"/>
      <c r="K744" s="20">
        <v>0</v>
      </c>
      <c r="L744" s="31" t="s">
        <v>595</v>
      </c>
      <c r="M744" s="32">
        <v>100</v>
      </c>
      <c r="N744" s="33" t="s">
        <v>565</v>
      </c>
      <c r="O744" s="33"/>
      <c r="P744" s="34"/>
      <c r="Q744" s="108"/>
      <c r="R744" s="4"/>
      <c r="S744" s="38"/>
      <c r="T744" s="267"/>
    </row>
    <row r="745" spans="1:20" ht="28.5" hidden="1" customHeight="1" x14ac:dyDescent="0.25">
      <c r="A745" s="29"/>
      <c r="B745" s="78">
        <v>400220</v>
      </c>
      <c r="C745" s="519" t="s">
        <v>604</v>
      </c>
      <c r="D745" s="527" t="s">
        <v>605</v>
      </c>
      <c r="E745" s="161">
        <v>1</v>
      </c>
      <c r="F745" s="161" t="s">
        <v>606</v>
      </c>
      <c r="G745" s="162">
        <v>31.68</v>
      </c>
      <c r="H745" s="269">
        <v>365967</v>
      </c>
      <c r="I745" s="175"/>
      <c r="J745" s="15"/>
      <c r="K745" s="20">
        <v>0</v>
      </c>
      <c r="L745" s="31" t="s">
        <v>186</v>
      </c>
      <c r="M745" s="32">
        <v>100</v>
      </c>
      <c r="N745" s="33" t="s">
        <v>565</v>
      </c>
      <c r="O745" s="33">
        <v>454</v>
      </c>
      <c r="P745" s="34"/>
      <c r="Q7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45" s="16" t="s">
        <v>186</v>
      </c>
      <c r="S745" s="32">
        <v>100</v>
      </c>
      <c r="T745" s="267"/>
    </row>
    <row r="746" spans="1:20" ht="28.5" hidden="1" customHeight="1" x14ac:dyDescent="0.25">
      <c r="A746" s="18" t="s">
        <v>607</v>
      </c>
      <c r="B746" s="78"/>
      <c r="C746" s="523"/>
      <c r="D746" s="528"/>
      <c r="E746" s="140">
        <v>2</v>
      </c>
      <c r="F746" s="140" t="s">
        <v>608</v>
      </c>
      <c r="G746" s="141">
        <v>34.01</v>
      </c>
      <c r="H746" s="269">
        <v>392884</v>
      </c>
      <c r="I746" s="184">
        <f>+G746-G745</f>
        <v>2.3299999999999983</v>
      </c>
      <c r="J746" s="187"/>
      <c r="K746" s="20">
        <v>0</v>
      </c>
      <c r="L746" s="31" t="s">
        <v>186</v>
      </c>
      <c r="M746" s="32">
        <v>100</v>
      </c>
      <c r="N746" s="33" t="s">
        <v>565</v>
      </c>
      <c r="O746" s="33"/>
      <c r="P746" s="34"/>
      <c r="Q746" s="106"/>
      <c r="R746" s="4"/>
      <c r="S746" s="38"/>
      <c r="T746" s="267"/>
    </row>
    <row r="747" spans="1:20" ht="28.5" hidden="1" customHeight="1" thickBot="1" x14ac:dyDescent="0.3">
      <c r="A747" s="18" t="s">
        <v>609</v>
      </c>
      <c r="B747" s="78"/>
      <c r="C747" s="520"/>
      <c r="D747" s="529"/>
      <c r="E747" s="163">
        <v>3</v>
      </c>
      <c r="F747" s="163" t="s">
        <v>610</v>
      </c>
      <c r="G747" s="164">
        <v>39.32</v>
      </c>
      <c r="H747" s="269">
        <v>454225</v>
      </c>
      <c r="I747" s="185">
        <f>+G747-G745</f>
        <v>7.6400000000000006</v>
      </c>
      <c r="J747" s="187"/>
      <c r="K747" s="20">
        <v>0</v>
      </c>
      <c r="L747" s="31" t="s">
        <v>186</v>
      </c>
      <c r="M747" s="32">
        <v>100</v>
      </c>
      <c r="N747" s="33" t="s">
        <v>565</v>
      </c>
      <c r="O747" s="33"/>
      <c r="P747" s="34"/>
      <c r="Q747" s="106"/>
      <c r="R747" s="4"/>
      <c r="S747" s="38"/>
      <c r="T747" s="267"/>
    </row>
    <row r="748" spans="1:20" ht="28.5" hidden="1" x14ac:dyDescent="0.25">
      <c r="A748" s="1"/>
      <c r="B748" s="78">
        <v>400223</v>
      </c>
      <c r="C748" s="299" t="s">
        <v>611</v>
      </c>
      <c r="D748" s="300" t="s">
        <v>612</v>
      </c>
      <c r="E748" s="301"/>
      <c r="F748" s="291" t="s">
        <v>22</v>
      </c>
      <c r="G748" s="293">
        <v>53.48</v>
      </c>
      <c r="H748" s="269">
        <v>617801</v>
      </c>
      <c r="I748" s="223"/>
      <c r="J748" s="115"/>
      <c r="K748" s="273">
        <v>0</v>
      </c>
      <c r="L748" s="16" t="s">
        <v>23</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48" s="16" t="s">
        <v>23</v>
      </c>
      <c r="S748" s="17">
        <v>100</v>
      </c>
      <c r="T748" s="267"/>
    </row>
    <row r="749" spans="1:20" hidden="1" x14ac:dyDescent="0.25">
      <c r="A749" s="1"/>
      <c r="B749" s="78">
        <v>400224</v>
      </c>
      <c r="C749" s="155" t="s">
        <v>613</v>
      </c>
      <c r="D749" s="157" t="s">
        <v>614</v>
      </c>
      <c r="E749" s="202"/>
      <c r="F749" s="140" t="s">
        <v>22</v>
      </c>
      <c r="G749" s="141">
        <v>118.12</v>
      </c>
      <c r="H749" s="269">
        <v>1364522</v>
      </c>
      <c r="I749" s="171"/>
      <c r="J749" s="15"/>
      <c r="K749" s="20">
        <v>0</v>
      </c>
      <c r="L749" s="31" t="s">
        <v>23</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49" s="16" t="s">
        <v>23</v>
      </c>
      <c r="S749" s="32">
        <v>100</v>
      </c>
      <c r="T749" s="267"/>
    </row>
    <row r="750" spans="1:20" ht="28.5" hidden="1" x14ac:dyDescent="0.25">
      <c r="A750" s="1"/>
      <c r="B750" s="78">
        <v>400225</v>
      </c>
      <c r="C750" s="155" t="s">
        <v>615</v>
      </c>
      <c r="D750" s="157" t="s">
        <v>616</v>
      </c>
      <c r="E750" s="202"/>
      <c r="F750" s="140" t="s">
        <v>22</v>
      </c>
      <c r="G750" s="141">
        <v>153.19</v>
      </c>
      <c r="H750" s="269">
        <v>1769651</v>
      </c>
      <c r="I750" s="171"/>
      <c r="J750" s="15"/>
      <c r="K750" s="20">
        <v>0</v>
      </c>
      <c r="L750" s="31" t="s">
        <v>23</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0" s="16" t="s">
        <v>23</v>
      </c>
      <c r="S750" s="32">
        <v>100</v>
      </c>
      <c r="T750" s="267"/>
    </row>
    <row r="751" spans="1:20" ht="18" hidden="1" customHeight="1" thickBot="1" x14ac:dyDescent="0.3">
      <c r="A751" s="1"/>
      <c r="B751" s="78">
        <v>400226</v>
      </c>
      <c r="C751" s="152" t="s">
        <v>617</v>
      </c>
      <c r="D751" s="165" t="s">
        <v>618</v>
      </c>
      <c r="E751" s="150"/>
      <c r="F751" s="150" t="s">
        <v>22</v>
      </c>
      <c r="G751" s="158">
        <v>138.6</v>
      </c>
      <c r="H751" s="269">
        <v>1601107</v>
      </c>
      <c r="I751" s="172"/>
      <c r="J751" s="15"/>
      <c r="K751" s="20">
        <v>0</v>
      </c>
      <c r="L751" s="31" t="s">
        <v>23</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51" s="16" t="s">
        <v>23</v>
      </c>
      <c r="S751" s="32">
        <v>100</v>
      </c>
      <c r="T751" s="267"/>
    </row>
    <row r="752" spans="1:20" ht="28.5" hidden="1" customHeight="1" x14ac:dyDescent="0.25">
      <c r="A752" s="29"/>
      <c r="B752" s="78">
        <v>400227</v>
      </c>
      <c r="C752" s="519" t="s">
        <v>619</v>
      </c>
      <c r="D752" s="527" t="s">
        <v>620</v>
      </c>
      <c r="E752" s="161">
        <v>1</v>
      </c>
      <c r="F752" s="161" t="s">
        <v>621</v>
      </c>
      <c r="G752" s="162">
        <v>18.66</v>
      </c>
      <c r="H752" s="269">
        <v>215560</v>
      </c>
      <c r="I752" s="175"/>
      <c r="J752" s="15"/>
      <c r="K752" s="20">
        <v>0</v>
      </c>
      <c r="L752" s="31" t="s">
        <v>595</v>
      </c>
      <c r="M752" s="32">
        <v>100</v>
      </c>
      <c r="N752" s="33" t="s">
        <v>565</v>
      </c>
      <c r="O752" s="33">
        <v>454</v>
      </c>
      <c r="P752" s="34"/>
      <c r="Q7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52" s="16" t="s">
        <v>595</v>
      </c>
      <c r="S752" s="32">
        <v>100</v>
      </c>
      <c r="T752" s="267"/>
    </row>
    <row r="753" spans="1:21" ht="28.5" hidden="1" customHeight="1" x14ac:dyDescent="0.25">
      <c r="A753" s="18" t="s">
        <v>622</v>
      </c>
      <c r="B753" s="78"/>
      <c r="C753" s="523"/>
      <c r="D753" s="528"/>
      <c r="E753" s="140">
        <v>2</v>
      </c>
      <c r="F753" s="140" t="s">
        <v>623</v>
      </c>
      <c r="G753" s="141">
        <v>24.22</v>
      </c>
      <c r="H753" s="269">
        <v>279789</v>
      </c>
      <c r="I753" s="184">
        <f>+G753-G752</f>
        <v>5.5599999999999987</v>
      </c>
      <c r="J753" s="187"/>
      <c r="K753" s="20">
        <v>0</v>
      </c>
      <c r="L753" s="31" t="s">
        <v>595</v>
      </c>
      <c r="M753" s="32">
        <v>100</v>
      </c>
      <c r="N753" s="33" t="s">
        <v>565</v>
      </c>
      <c r="O753" s="33"/>
      <c r="P753" s="34"/>
      <c r="Q753" s="106"/>
      <c r="R753" s="4"/>
      <c r="S753" s="38"/>
      <c r="T753" s="267"/>
    </row>
    <row r="754" spans="1:21" ht="28.5" hidden="1" customHeight="1" x14ac:dyDescent="0.25">
      <c r="A754" s="18" t="s">
        <v>624</v>
      </c>
      <c r="B754" s="78"/>
      <c r="C754" s="523"/>
      <c r="D754" s="528"/>
      <c r="E754" s="140">
        <v>3</v>
      </c>
      <c r="F754" s="140" t="s">
        <v>625</v>
      </c>
      <c r="G754" s="141">
        <v>29.22</v>
      </c>
      <c r="H754" s="269">
        <v>337549</v>
      </c>
      <c r="I754" s="184">
        <f>+G754-G752</f>
        <v>10.559999999999999</v>
      </c>
      <c r="J754" s="187"/>
      <c r="K754" s="20">
        <v>0</v>
      </c>
      <c r="L754" s="31" t="s">
        <v>595</v>
      </c>
      <c r="M754" s="32">
        <v>100</v>
      </c>
      <c r="N754" s="33" t="s">
        <v>565</v>
      </c>
      <c r="O754" s="33"/>
      <c r="P754" s="34"/>
      <c r="Q754" s="106"/>
      <c r="R754" s="4"/>
      <c r="S754" s="38"/>
      <c r="T754" s="267"/>
    </row>
    <row r="755" spans="1:21" ht="28.5" hidden="1" customHeight="1" x14ac:dyDescent="0.25">
      <c r="A755" s="18" t="s">
        <v>626</v>
      </c>
      <c r="B755" s="78"/>
      <c r="C755" s="523"/>
      <c r="D755" s="528"/>
      <c r="E755" s="140">
        <v>4</v>
      </c>
      <c r="F755" s="140" t="s">
        <v>627</v>
      </c>
      <c r="G755" s="141">
        <v>34.74</v>
      </c>
      <c r="H755" s="269">
        <v>401316</v>
      </c>
      <c r="I755" s="184">
        <f>+G755-G752</f>
        <v>16.080000000000002</v>
      </c>
      <c r="J755" s="187"/>
      <c r="K755" s="20">
        <v>0</v>
      </c>
      <c r="L755" s="31" t="s">
        <v>595</v>
      </c>
      <c r="M755" s="32">
        <v>100</v>
      </c>
      <c r="N755" s="33" t="s">
        <v>565</v>
      </c>
      <c r="O755" s="33"/>
      <c r="P755" s="34"/>
      <c r="Q755" s="106"/>
      <c r="R755" s="4"/>
      <c r="S755" s="38"/>
      <c r="T755" s="267"/>
    </row>
    <row r="756" spans="1:21" ht="28.5" hidden="1" customHeight="1" thickBot="1" x14ac:dyDescent="0.3">
      <c r="A756" s="18" t="s">
        <v>628</v>
      </c>
      <c r="B756" s="78"/>
      <c r="C756" s="520"/>
      <c r="D756" s="529"/>
      <c r="E756" s="163">
        <v>5</v>
      </c>
      <c r="F756" s="163" t="s">
        <v>629</v>
      </c>
      <c r="G756" s="164">
        <v>39.74</v>
      </c>
      <c r="H756" s="269">
        <v>459076</v>
      </c>
      <c r="I756" s="185">
        <f>+G756-G752</f>
        <v>21.080000000000002</v>
      </c>
      <c r="J756" s="187"/>
      <c r="K756" s="20">
        <v>0</v>
      </c>
      <c r="L756" s="31" t="s">
        <v>595</v>
      </c>
      <c r="M756" s="32">
        <v>100</v>
      </c>
      <c r="N756" s="33" t="s">
        <v>565</v>
      </c>
      <c r="O756" s="33"/>
      <c r="P756" s="34"/>
      <c r="Q756" s="106"/>
      <c r="R756" s="4"/>
      <c r="S756" s="38"/>
      <c r="T756" s="267"/>
    </row>
    <row r="757" spans="1:21" ht="47.25" hidden="1" customHeight="1" x14ac:dyDescent="0.25">
      <c r="A757" s="1"/>
      <c r="B757" s="78">
        <v>400232</v>
      </c>
      <c r="C757" s="204" t="s">
        <v>630</v>
      </c>
      <c r="D757" s="205" t="s">
        <v>631</v>
      </c>
      <c r="E757" s="151"/>
      <c r="F757" s="151" t="s">
        <v>22</v>
      </c>
      <c r="G757" s="195">
        <v>19.510000000000002</v>
      </c>
      <c r="H757" s="269">
        <v>225380</v>
      </c>
      <c r="I757" s="174"/>
      <c r="J757" s="15"/>
      <c r="K757" s="20">
        <v>0</v>
      </c>
      <c r="L757" s="31" t="s">
        <v>449</v>
      </c>
      <c r="M757" s="32">
        <v>100</v>
      </c>
      <c r="N757" s="33" t="s">
        <v>565</v>
      </c>
      <c r="O757" s="33">
        <v>454</v>
      </c>
      <c r="P757" s="3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57" s="16" t="s">
        <v>449</v>
      </c>
      <c r="S757" s="32">
        <v>100</v>
      </c>
      <c r="T757" s="267"/>
    </row>
    <row r="758" spans="1:21" ht="60.75" hidden="1" customHeight="1" x14ac:dyDescent="0.25">
      <c r="A758" s="1"/>
      <c r="B758" s="78">
        <v>400233</v>
      </c>
      <c r="C758" s="155" t="s">
        <v>632</v>
      </c>
      <c r="D758" s="157" t="s">
        <v>633</v>
      </c>
      <c r="E758" s="140"/>
      <c r="F758" s="140" t="s">
        <v>22</v>
      </c>
      <c r="G758" s="141">
        <v>20.99</v>
      </c>
      <c r="H758" s="269">
        <v>242476</v>
      </c>
      <c r="I758" s="171"/>
      <c r="J758" s="15"/>
      <c r="K758" s="20">
        <v>0</v>
      </c>
      <c r="L758" s="31" t="s">
        <v>449</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58" s="16" t="s">
        <v>449</v>
      </c>
      <c r="S758" s="32">
        <v>100</v>
      </c>
      <c r="T758" s="267"/>
    </row>
    <row r="759" spans="1:21" ht="57" hidden="1" customHeight="1" x14ac:dyDescent="0.25">
      <c r="A759" s="1"/>
      <c r="B759" s="78">
        <v>400234</v>
      </c>
      <c r="C759" s="155" t="s">
        <v>634</v>
      </c>
      <c r="D759" s="157" t="s">
        <v>635</v>
      </c>
      <c r="E759" s="140"/>
      <c r="F759" s="140" t="s">
        <v>22</v>
      </c>
      <c r="G759" s="141">
        <v>39.36</v>
      </c>
      <c r="H759" s="269">
        <v>454687</v>
      </c>
      <c r="I759" s="171"/>
      <c r="J759" s="15"/>
      <c r="K759" s="20">
        <v>0</v>
      </c>
      <c r="L759" s="31" t="s">
        <v>449</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59" s="16" t="s">
        <v>449</v>
      </c>
      <c r="S759" s="32">
        <v>100</v>
      </c>
      <c r="T759" s="267"/>
    </row>
    <row r="760" spans="1:21" ht="28.5" hidden="1" x14ac:dyDescent="0.25">
      <c r="A760" s="1"/>
      <c r="B760" s="78">
        <v>400236</v>
      </c>
      <c r="C760" s="155" t="s">
        <v>636</v>
      </c>
      <c r="D760" s="157" t="s">
        <v>637</v>
      </c>
      <c r="E760" s="140"/>
      <c r="F760" s="140" t="s">
        <v>22</v>
      </c>
      <c r="G760" s="141">
        <v>23.58</v>
      </c>
      <c r="H760" s="269">
        <v>272396</v>
      </c>
      <c r="I760" s="171"/>
      <c r="J760" s="15"/>
      <c r="K760" s="20">
        <v>0</v>
      </c>
      <c r="L760" s="31" t="s">
        <v>318</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0" s="16" t="s">
        <v>318</v>
      </c>
      <c r="S760" s="32">
        <v>100</v>
      </c>
      <c r="T760" s="267"/>
    </row>
    <row r="761" spans="1:21" ht="28.5" hidden="1" x14ac:dyDescent="0.25">
      <c r="A761" s="1"/>
      <c r="B761" s="78">
        <v>400237</v>
      </c>
      <c r="C761" s="155" t="s">
        <v>638</v>
      </c>
      <c r="D761" s="157" t="s">
        <v>639</v>
      </c>
      <c r="E761" s="140"/>
      <c r="F761" s="140" t="s">
        <v>22</v>
      </c>
      <c r="G761" s="141">
        <v>66.42</v>
      </c>
      <c r="H761" s="269">
        <v>767284</v>
      </c>
      <c r="I761" s="171"/>
      <c r="J761" s="15"/>
      <c r="K761" s="20">
        <v>0</v>
      </c>
      <c r="L761" s="31" t="s">
        <v>266</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61" s="16" t="s">
        <v>266</v>
      </c>
      <c r="S761" s="32">
        <v>100</v>
      </c>
      <c r="T761" s="267"/>
    </row>
    <row r="762" spans="1:21" ht="42.75" hidden="1" x14ac:dyDescent="0.25">
      <c r="A762" s="1"/>
      <c r="B762" s="78">
        <v>400238</v>
      </c>
      <c r="C762" s="155" t="s">
        <v>640</v>
      </c>
      <c r="D762" s="157" t="s">
        <v>641</v>
      </c>
      <c r="E762" s="140"/>
      <c r="F762" s="140" t="s">
        <v>22</v>
      </c>
      <c r="G762" s="141">
        <v>223.51</v>
      </c>
      <c r="H762" s="269">
        <v>2581988</v>
      </c>
      <c r="I762" s="171"/>
      <c r="J762" s="15"/>
      <c r="K762" s="20">
        <v>0</v>
      </c>
      <c r="L762" s="31" t="s">
        <v>186</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62" s="16" t="s">
        <v>186</v>
      </c>
      <c r="S762" s="32">
        <v>100</v>
      </c>
      <c r="T762" s="267"/>
    </row>
    <row r="763" spans="1:21" ht="28.5" hidden="1" x14ac:dyDescent="0.25">
      <c r="A763" s="1"/>
      <c r="B763" s="89"/>
      <c r="C763" s="155" t="s">
        <v>642</v>
      </c>
      <c r="D763" s="157" t="s">
        <v>643</v>
      </c>
      <c r="E763" s="140"/>
      <c r="F763" s="140" t="s">
        <v>22</v>
      </c>
      <c r="G763" s="141">
        <v>24.73</v>
      </c>
      <c r="H763" s="269">
        <v>285681</v>
      </c>
      <c r="I763" s="171"/>
      <c r="J763" s="115"/>
      <c r="K763" s="20">
        <v>0</v>
      </c>
      <c r="L763" s="16" t="s">
        <v>644</v>
      </c>
      <c r="M763" s="17">
        <v>100</v>
      </c>
      <c r="N763" s="3" t="s">
        <v>565</v>
      </c>
      <c r="O763" s="3">
        <v>454</v>
      </c>
      <c r="P763" s="4"/>
      <c r="Q7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63" s="16" t="s">
        <v>645</v>
      </c>
      <c r="S763" s="17">
        <v>100</v>
      </c>
      <c r="T763" s="267"/>
    </row>
    <row r="764" spans="1:21" hidden="1" x14ac:dyDescent="0.25">
      <c r="A764" s="1"/>
      <c r="B764" s="89">
        <v>4003</v>
      </c>
      <c r="C764" s="155">
        <v>4003</v>
      </c>
      <c r="D764" s="157" t="s">
        <v>646</v>
      </c>
      <c r="E764" s="140"/>
      <c r="F764" s="140" t="s">
        <v>22</v>
      </c>
      <c r="G764" s="141">
        <v>1.91</v>
      </c>
      <c r="H764" s="269">
        <v>22064</v>
      </c>
      <c r="I764" s="171"/>
      <c r="J764" s="115"/>
      <c r="K764" s="20">
        <v>0</v>
      </c>
      <c r="L764" s="16" t="s">
        <v>644</v>
      </c>
      <c r="M764" s="17">
        <v>100</v>
      </c>
      <c r="N764" s="3" t="s">
        <v>565</v>
      </c>
      <c r="O764" s="3">
        <v>503</v>
      </c>
      <c r="P764" s="4"/>
      <c r="Q7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64" s="16" t="s">
        <v>644</v>
      </c>
      <c r="S764" s="17">
        <v>100</v>
      </c>
      <c r="T764" s="267"/>
    </row>
    <row r="765" spans="1:21" ht="28.5" hidden="1" x14ac:dyDescent="0.25">
      <c r="A765" s="1"/>
      <c r="B765" s="89"/>
      <c r="C765" s="155" t="s">
        <v>647</v>
      </c>
      <c r="D765" s="157" t="s">
        <v>648</v>
      </c>
      <c r="E765" s="140" t="s">
        <v>22</v>
      </c>
      <c r="F765" s="140" t="s">
        <v>22</v>
      </c>
      <c r="G765" s="141">
        <v>1.0900000000000001</v>
      </c>
      <c r="H765" s="269">
        <v>12592</v>
      </c>
      <c r="I765" s="172"/>
      <c r="J765" s="115"/>
      <c r="K765" s="20">
        <v>0</v>
      </c>
      <c r="L765" s="16"/>
      <c r="M765" s="17"/>
      <c r="N765" s="3"/>
      <c r="O765" s="3"/>
      <c r="P765" s="4"/>
      <c r="Q765" s="108"/>
      <c r="R765" s="2"/>
      <c r="S765" s="3"/>
      <c r="T765" s="267"/>
      <c r="U765" s="255"/>
    </row>
    <row r="766" spans="1:21" hidden="1" x14ac:dyDescent="0.25">
      <c r="A766" s="1"/>
      <c r="B766" s="78">
        <v>4004</v>
      </c>
      <c r="C766" s="212">
        <v>4004</v>
      </c>
      <c r="D766" s="547" t="s">
        <v>649</v>
      </c>
      <c r="E766" s="548"/>
      <c r="F766" s="548"/>
      <c r="G766" s="548"/>
      <c r="H766" s="549"/>
      <c r="I766" s="172"/>
      <c r="J766" s="15"/>
      <c r="K766" s="20">
        <v>0</v>
      </c>
      <c r="L766" s="31" t="s">
        <v>449</v>
      </c>
      <c r="M766" s="32" t="s">
        <v>45</v>
      </c>
      <c r="N766" s="33" t="s">
        <v>45</v>
      </c>
      <c r="O766" s="33"/>
      <c r="P766" s="34"/>
      <c r="Q766" s="108"/>
      <c r="R766" s="4"/>
      <c r="S766" s="38"/>
      <c r="T766" s="267"/>
    </row>
    <row r="767" spans="1:21" ht="28.5" hidden="1" customHeight="1" x14ac:dyDescent="0.25">
      <c r="A767" s="64"/>
      <c r="B767" s="116">
        <v>40041</v>
      </c>
      <c r="C767" s="519" t="s">
        <v>650</v>
      </c>
      <c r="D767" s="527" t="s">
        <v>651</v>
      </c>
      <c r="E767" s="161">
        <v>1</v>
      </c>
      <c r="F767" s="201" t="s">
        <v>652</v>
      </c>
      <c r="G767" s="162">
        <v>36.35</v>
      </c>
      <c r="H767" s="269">
        <v>419915</v>
      </c>
      <c r="I767" s="175"/>
      <c r="J767" s="15"/>
      <c r="K767" s="20">
        <v>0</v>
      </c>
      <c r="L767" s="31" t="s">
        <v>449</v>
      </c>
      <c r="M767" s="32">
        <v>100</v>
      </c>
      <c r="N767" s="33" t="s">
        <v>565</v>
      </c>
      <c r="O767" s="33">
        <v>1705</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67" s="16" t="s">
        <v>449</v>
      </c>
      <c r="S767" s="32">
        <v>100</v>
      </c>
      <c r="T767" s="267"/>
    </row>
    <row r="768" spans="1:21" ht="29.25" hidden="1" customHeight="1" x14ac:dyDescent="0.25">
      <c r="A768" s="117" t="s">
        <v>653</v>
      </c>
      <c r="B768" s="116"/>
      <c r="C768" s="523"/>
      <c r="D768" s="528"/>
      <c r="E768" s="140">
        <v>2</v>
      </c>
      <c r="F768" s="202" t="s">
        <v>654</v>
      </c>
      <c r="G768" s="141">
        <v>108.7</v>
      </c>
      <c r="H768" s="269">
        <v>1255702</v>
      </c>
      <c r="I768" s="184">
        <f>+G768-G767</f>
        <v>72.349999999999994</v>
      </c>
      <c r="J768" s="187"/>
      <c r="K768" s="20">
        <v>0</v>
      </c>
      <c r="L768" s="31" t="s">
        <v>449</v>
      </c>
      <c r="M768" s="32">
        <v>100</v>
      </c>
      <c r="N768" s="33" t="s">
        <v>565</v>
      </c>
      <c r="O768" s="33"/>
      <c r="P768" s="34"/>
      <c r="Q768" s="108"/>
      <c r="R768" s="4"/>
      <c r="S768" s="38"/>
      <c r="T768" s="267"/>
    </row>
    <row r="769" spans="1:20" ht="27" hidden="1" customHeight="1" thickBot="1" x14ac:dyDescent="0.3">
      <c r="A769" s="118" t="s">
        <v>655</v>
      </c>
      <c r="B769" s="116"/>
      <c r="C769" s="520"/>
      <c r="D769" s="529"/>
      <c r="E769" s="163">
        <v>3</v>
      </c>
      <c r="F769" s="203" t="s">
        <v>656</v>
      </c>
      <c r="G769" s="164">
        <v>161.41999999999999</v>
      </c>
      <c r="H769" s="269">
        <v>1864724</v>
      </c>
      <c r="I769" s="185">
        <f>+G769-G767</f>
        <v>125.07</v>
      </c>
      <c r="J769" s="187"/>
      <c r="K769" s="20">
        <v>0</v>
      </c>
      <c r="L769" s="31" t="s">
        <v>449</v>
      </c>
      <c r="M769" s="32">
        <v>100</v>
      </c>
      <c r="N769" s="33" t="s">
        <v>565</v>
      </c>
      <c r="O769" s="33"/>
      <c r="P769" s="34"/>
      <c r="Q769" s="108"/>
      <c r="R769" s="4"/>
      <c r="S769" s="38"/>
      <c r="T769" s="267"/>
    </row>
    <row r="770" spans="1:20" hidden="1" x14ac:dyDescent="0.25">
      <c r="A770" s="1"/>
      <c r="B770" s="78">
        <v>4006</v>
      </c>
      <c r="C770" s="213">
        <v>4006</v>
      </c>
      <c r="D770" s="556" t="s">
        <v>657</v>
      </c>
      <c r="E770" s="557"/>
      <c r="F770" s="557"/>
      <c r="G770" s="557"/>
      <c r="H770" s="558"/>
      <c r="I770" s="178"/>
      <c r="J770" s="30"/>
      <c r="K770" s="20">
        <v>0</v>
      </c>
      <c r="L770" s="31"/>
      <c r="M770" s="32" t="s">
        <v>45</v>
      </c>
      <c r="N770" s="33" t="s">
        <v>45</v>
      </c>
      <c r="O770" s="33"/>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0" s="4"/>
      <c r="S770" s="38"/>
      <c r="T770" s="267"/>
    </row>
    <row r="771" spans="1:20" ht="37.5" hidden="1" customHeight="1" x14ac:dyDescent="0.25">
      <c r="A771" s="29"/>
      <c r="B771" s="85">
        <v>40061</v>
      </c>
      <c r="C771" s="559" t="s">
        <v>658</v>
      </c>
      <c r="D771" s="587" t="s">
        <v>659</v>
      </c>
      <c r="E771" s="280">
        <v>1</v>
      </c>
      <c r="F771" s="280" t="s">
        <v>660</v>
      </c>
      <c r="G771" s="282">
        <v>2648.21</v>
      </c>
      <c r="H771" s="269">
        <v>30592122</v>
      </c>
      <c r="I771" s="283"/>
      <c r="J771" s="115"/>
      <c r="K771" s="273">
        <v>0</v>
      </c>
      <c r="L771" s="16" t="s">
        <v>23</v>
      </c>
      <c r="M771" s="17">
        <v>100</v>
      </c>
      <c r="N771" s="3" t="s">
        <v>565</v>
      </c>
      <c r="O771" s="3">
        <v>243</v>
      </c>
      <c r="P771" s="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71" s="16" t="s">
        <v>23</v>
      </c>
      <c r="S771" s="17">
        <v>100</v>
      </c>
      <c r="T771" s="267"/>
    </row>
    <row r="772" spans="1:20" ht="37.5" hidden="1" customHeight="1" x14ac:dyDescent="0.25">
      <c r="A772" s="18" t="s">
        <v>661</v>
      </c>
      <c r="B772" s="85"/>
      <c r="C772" s="560"/>
      <c r="D772" s="588"/>
      <c r="E772" s="19">
        <v>2</v>
      </c>
      <c r="F772" s="19" t="s">
        <v>662</v>
      </c>
      <c r="G772" s="14">
        <v>4851.51</v>
      </c>
      <c r="H772" s="269">
        <v>56044644</v>
      </c>
      <c r="I772" s="285">
        <f>+G772-G771</f>
        <v>2203.3000000000002</v>
      </c>
      <c r="J772" s="302"/>
      <c r="K772" s="273">
        <v>0</v>
      </c>
      <c r="L772" s="16" t="s">
        <v>23</v>
      </c>
      <c r="M772" s="17">
        <v>100</v>
      </c>
      <c r="N772" s="3" t="s">
        <v>565</v>
      </c>
      <c r="O772" s="3"/>
      <c r="P772" s="4"/>
      <c r="Q772" s="108"/>
      <c r="R772" s="4"/>
      <c r="S772" s="2"/>
      <c r="T772" s="267"/>
    </row>
    <row r="773" spans="1:20" ht="37.5" hidden="1" customHeight="1" x14ac:dyDescent="0.25">
      <c r="A773" s="18" t="s">
        <v>663</v>
      </c>
      <c r="B773" s="85"/>
      <c r="C773" s="560"/>
      <c r="D773" s="588"/>
      <c r="E773" s="19">
        <v>3</v>
      </c>
      <c r="F773" s="19" t="s">
        <v>664</v>
      </c>
      <c r="G773" s="14">
        <v>7472.32</v>
      </c>
      <c r="H773" s="269">
        <v>86320241</v>
      </c>
      <c r="I773" s="285">
        <f>+G773-G771</f>
        <v>4824.1099999999997</v>
      </c>
      <c r="J773" s="302"/>
      <c r="K773" s="273">
        <v>0</v>
      </c>
      <c r="L773" s="16" t="s">
        <v>23</v>
      </c>
      <c r="M773" s="17">
        <v>100</v>
      </c>
      <c r="N773" s="3" t="s">
        <v>565</v>
      </c>
      <c r="O773" s="3"/>
      <c r="P773" s="4"/>
      <c r="Q773" s="108"/>
      <c r="R773" s="4"/>
      <c r="S773" s="2"/>
      <c r="T773" s="267"/>
    </row>
    <row r="774" spans="1:20" ht="37.5" hidden="1" customHeight="1" thickBot="1" x14ac:dyDescent="0.3">
      <c r="A774" s="18" t="s">
        <v>665</v>
      </c>
      <c r="B774" s="85"/>
      <c r="C774" s="561"/>
      <c r="D774" s="589"/>
      <c r="E774" s="287">
        <v>4</v>
      </c>
      <c r="F774" s="287" t="s">
        <v>666</v>
      </c>
      <c r="G774" s="289">
        <v>12819.92</v>
      </c>
      <c r="H774" s="269">
        <v>148095716</v>
      </c>
      <c r="I774" s="290">
        <f>+G774-G771</f>
        <v>10171.709999999999</v>
      </c>
      <c r="J774" s="302"/>
      <c r="K774" s="273">
        <v>0</v>
      </c>
      <c r="L774" s="16" t="s">
        <v>23</v>
      </c>
      <c r="M774" s="17">
        <v>100</v>
      </c>
      <c r="N774" s="3" t="s">
        <v>565</v>
      </c>
      <c r="O774" s="3"/>
      <c r="P774" s="4"/>
      <c r="Q774" s="108"/>
      <c r="R774" s="4"/>
      <c r="S774" s="2"/>
      <c r="T774" s="267"/>
    </row>
    <row r="775" spans="1:20" ht="36.75" hidden="1" customHeight="1" x14ac:dyDescent="0.25">
      <c r="A775" s="29"/>
      <c r="B775" s="78">
        <v>40065</v>
      </c>
      <c r="C775" s="559" t="s">
        <v>667</v>
      </c>
      <c r="D775" s="587" t="s">
        <v>668</v>
      </c>
      <c r="E775" s="280">
        <v>1</v>
      </c>
      <c r="F775" s="280" t="s">
        <v>660</v>
      </c>
      <c r="G775" s="282">
        <v>2648.21</v>
      </c>
      <c r="H775" s="269">
        <v>30592122</v>
      </c>
      <c r="I775" s="283"/>
      <c r="J775" s="115"/>
      <c r="K775" s="273">
        <v>0</v>
      </c>
      <c r="L775" s="16" t="s">
        <v>23</v>
      </c>
      <c r="M775" s="17">
        <v>100</v>
      </c>
      <c r="N775" s="3" t="s">
        <v>565</v>
      </c>
      <c r="O775" s="3">
        <v>243</v>
      </c>
      <c r="P775" s="4"/>
      <c r="Q7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75" s="16" t="s">
        <v>23</v>
      </c>
      <c r="S775" s="17">
        <v>100</v>
      </c>
      <c r="T775" s="267"/>
    </row>
    <row r="776" spans="1:20" ht="31.15" hidden="1" customHeight="1" x14ac:dyDescent="0.25">
      <c r="A776" s="18" t="s">
        <v>669</v>
      </c>
      <c r="B776" s="78"/>
      <c r="C776" s="560"/>
      <c r="D776" s="588"/>
      <c r="E776" s="19">
        <v>2</v>
      </c>
      <c r="F776" s="19" t="s">
        <v>662</v>
      </c>
      <c r="G776" s="14">
        <v>4851.51</v>
      </c>
      <c r="H776" s="269">
        <v>56044644</v>
      </c>
      <c r="I776" s="285">
        <f>+G776-G775</f>
        <v>2203.3000000000002</v>
      </c>
      <c r="J776" s="302"/>
      <c r="K776" s="273">
        <v>0</v>
      </c>
      <c r="L776" s="16" t="s">
        <v>23</v>
      </c>
      <c r="M776" s="17">
        <v>100</v>
      </c>
      <c r="N776" s="3" t="s">
        <v>565</v>
      </c>
      <c r="O776" s="3"/>
      <c r="P776" s="4"/>
      <c r="Q776" s="108"/>
      <c r="R776" s="4"/>
      <c r="S776" s="2"/>
      <c r="T776" s="267"/>
    </row>
    <row r="777" spans="1:20" ht="33" hidden="1" customHeight="1" x14ac:dyDescent="0.25">
      <c r="A777" s="18" t="s">
        <v>670</v>
      </c>
      <c r="B777" s="78"/>
      <c r="C777" s="560"/>
      <c r="D777" s="588"/>
      <c r="E777" s="19">
        <v>3</v>
      </c>
      <c r="F777" s="19" t="s">
        <v>664</v>
      </c>
      <c r="G777" s="14">
        <v>7472.32</v>
      </c>
      <c r="H777" s="269">
        <v>86320241</v>
      </c>
      <c r="I777" s="285">
        <f>+G777-G775</f>
        <v>4824.1099999999997</v>
      </c>
      <c r="J777" s="302"/>
      <c r="K777" s="273">
        <v>0</v>
      </c>
      <c r="L777" s="16" t="s">
        <v>23</v>
      </c>
      <c r="M777" s="17">
        <v>100</v>
      </c>
      <c r="N777" s="3" t="s">
        <v>565</v>
      </c>
      <c r="O777" s="3"/>
      <c r="P777" s="4"/>
      <c r="Q777" s="108"/>
      <c r="R777" s="4"/>
      <c r="S777" s="2"/>
      <c r="T777" s="267"/>
    </row>
    <row r="778" spans="1:20" ht="24.6" hidden="1" customHeight="1" thickBot="1" x14ac:dyDescent="0.3">
      <c r="A778" s="18" t="s">
        <v>671</v>
      </c>
      <c r="B778" s="78"/>
      <c r="C778" s="561"/>
      <c r="D778" s="589"/>
      <c r="E778" s="287">
        <v>4</v>
      </c>
      <c r="F778" s="287" t="s">
        <v>666</v>
      </c>
      <c r="G778" s="289">
        <v>12819.92</v>
      </c>
      <c r="H778" s="269">
        <v>148095716</v>
      </c>
      <c r="I778" s="290">
        <f>+G778-G775</f>
        <v>10171.709999999999</v>
      </c>
      <c r="J778" s="302"/>
      <c r="K778" s="273">
        <v>0</v>
      </c>
      <c r="L778" s="16" t="s">
        <v>23</v>
      </c>
      <c r="M778" s="17">
        <v>100</v>
      </c>
      <c r="N778" s="3" t="s">
        <v>565</v>
      </c>
      <c r="O778" s="3"/>
      <c r="P778" s="4"/>
      <c r="Q778" s="108"/>
      <c r="R778" s="4"/>
      <c r="S778" s="2"/>
      <c r="T778" s="267"/>
    </row>
    <row r="779" spans="1:20" ht="36.75" hidden="1" customHeight="1" x14ac:dyDescent="0.25">
      <c r="A779" s="29"/>
      <c r="B779" s="78">
        <v>40069</v>
      </c>
      <c r="C779" s="559" t="s">
        <v>672</v>
      </c>
      <c r="D779" s="590" t="s">
        <v>673</v>
      </c>
      <c r="E779" s="280">
        <v>1</v>
      </c>
      <c r="F779" s="280" t="s">
        <v>660</v>
      </c>
      <c r="G779" s="282">
        <v>3289.31</v>
      </c>
      <c r="H779" s="269">
        <v>37998109</v>
      </c>
      <c r="I779" s="283"/>
      <c r="J779" s="115"/>
      <c r="K779" s="273">
        <v>0</v>
      </c>
      <c r="L779" s="16" t="s">
        <v>23</v>
      </c>
      <c r="M779" s="17">
        <v>100</v>
      </c>
      <c r="N779" s="3" t="s">
        <v>565</v>
      </c>
      <c r="O779" s="3">
        <v>243</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79" s="16" t="s">
        <v>23</v>
      </c>
      <c r="S779" s="17">
        <v>100</v>
      </c>
      <c r="T779" s="267"/>
    </row>
    <row r="780" spans="1:20" ht="36.75" hidden="1" customHeight="1" x14ac:dyDescent="0.25">
      <c r="A780" s="18" t="s">
        <v>674</v>
      </c>
      <c r="B780" s="78"/>
      <c r="C780" s="560"/>
      <c r="D780" s="588"/>
      <c r="E780" s="19">
        <v>2</v>
      </c>
      <c r="F780" s="19" t="s">
        <v>662</v>
      </c>
      <c r="G780" s="14">
        <v>6042.61</v>
      </c>
      <c r="H780" s="269">
        <v>69804231</v>
      </c>
      <c r="I780" s="285">
        <f>+G780-G779</f>
        <v>2753.2999999999997</v>
      </c>
      <c r="J780" s="302"/>
      <c r="K780" s="273">
        <v>0</v>
      </c>
      <c r="L780" s="16" t="s">
        <v>23</v>
      </c>
      <c r="M780" s="17">
        <v>100</v>
      </c>
      <c r="N780" s="3" t="s">
        <v>565</v>
      </c>
      <c r="O780" s="3"/>
      <c r="P780" s="4"/>
      <c r="Q780" s="108"/>
      <c r="R780" s="4"/>
      <c r="S780" s="2"/>
      <c r="T780" s="267"/>
    </row>
    <row r="781" spans="1:20" ht="36.75" hidden="1" customHeight="1" x14ac:dyDescent="0.25">
      <c r="A781" s="18" t="s">
        <v>675</v>
      </c>
      <c r="B781" s="78"/>
      <c r="C781" s="560"/>
      <c r="D781" s="588"/>
      <c r="E781" s="19">
        <v>3</v>
      </c>
      <c r="F781" s="19" t="s">
        <v>664</v>
      </c>
      <c r="G781" s="14">
        <v>9318.64</v>
      </c>
      <c r="H781" s="269">
        <v>107648929</v>
      </c>
      <c r="I781" s="285">
        <f>+G781-G779</f>
        <v>6029.33</v>
      </c>
      <c r="J781" s="302"/>
      <c r="K781" s="273">
        <v>0</v>
      </c>
      <c r="L781" s="16" t="s">
        <v>23</v>
      </c>
      <c r="M781" s="17">
        <v>100</v>
      </c>
      <c r="N781" s="3" t="s">
        <v>565</v>
      </c>
      <c r="O781" s="3"/>
      <c r="P781" s="4"/>
      <c r="Q781" s="108"/>
      <c r="R781" s="4"/>
      <c r="S781" s="2"/>
      <c r="T781" s="267"/>
    </row>
    <row r="782" spans="1:20" ht="26.45" hidden="1" customHeight="1" thickBot="1" x14ac:dyDescent="0.3">
      <c r="A782" s="18" t="s">
        <v>676</v>
      </c>
      <c r="B782" s="78"/>
      <c r="C782" s="561"/>
      <c r="D782" s="589"/>
      <c r="E782" s="287">
        <v>4</v>
      </c>
      <c r="F782" s="287" t="s">
        <v>666</v>
      </c>
      <c r="G782" s="289">
        <v>16003.15</v>
      </c>
      <c r="H782" s="269">
        <v>184868389</v>
      </c>
      <c r="I782" s="290">
        <f>+G782-G779</f>
        <v>12713.84</v>
      </c>
      <c r="J782" s="302"/>
      <c r="K782" s="273">
        <v>0</v>
      </c>
      <c r="L782" s="16" t="s">
        <v>23</v>
      </c>
      <c r="M782" s="17">
        <v>100</v>
      </c>
      <c r="N782" s="3" t="s">
        <v>565</v>
      </c>
      <c r="O782" s="3"/>
      <c r="P782" s="4"/>
      <c r="Q782" s="108"/>
      <c r="R782" s="4"/>
      <c r="S782" s="2"/>
      <c r="T782" s="267"/>
    </row>
    <row r="783" spans="1:20" ht="33.75" hidden="1" customHeight="1" x14ac:dyDescent="0.25">
      <c r="A783" s="29"/>
      <c r="B783" s="78">
        <v>400613</v>
      </c>
      <c r="C783" s="559" t="s">
        <v>677</v>
      </c>
      <c r="D783" s="587" t="s">
        <v>678</v>
      </c>
      <c r="E783" s="280">
        <v>1</v>
      </c>
      <c r="F783" s="280" t="s">
        <v>660</v>
      </c>
      <c r="G783" s="282">
        <v>1422.75</v>
      </c>
      <c r="H783" s="269">
        <v>16435608</v>
      </c>
      <c r="I783" s="283"/>
      <c r="J783" s="115"/>
      <c r="K783" s="273">
        <v>0</v>
      </c>
      <c r="L783" s="16" t="s">
        <v>23</v>
      </c>
      <c r="M783" s="17">
        <v>100</v>
      </c>
      <c r="N783" s="3" t="s">
        <v>565</v>
      </c>
      <c r="O783" s="3">
        <v>243</v>
      </c>
      <c r="P783" s="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83" s="16" t="s">
        <v>23</v>
      </c>
      <c r="S783" s="17">
        <v>100</v>
      </c>
      <c r="T783" s="267"/>
    </row>
    <row r="784" spans="1:20" ht="28.5" hidden="1" customHeight="1" x14ac:dyDescent="0.25">
      <c r="A784" s="18" t="s">
        <v>679</v>
      </c>
      <c r="B784" s="78"/>
      <c r="C784" s="560"/>
      <c r="D784" s="588"/>
      <c r="E784" s="19">
        <v>2</v>
      </c>
      <c r="F784" s="19" t="s">
        <v>662</v>
      </c>
      <c r="G784" s="14">
        <v>2788.76</v>
      </c>
      <c r="H784" s="269">
        <v>32215756</v>
      </c>
      <c r="I784" s="285">
        <f>+G784-G783</f>
        <v>1366.0100000000002</v>
      </c>
      <c r="J784" s="302"/>
      <c r="K784" s="273">
        <v>0</v>
      </c>
      <c r="L784" s="16" t="s">
        <v>23</v>
      </c>
      <c r="M784" s="17">
        <v>100</v>
      </c>
      <c r="N784" s="3" t="s">
        <v>565</v>
      </c>
      <c r="O784" s="3"/>
      <c r="P784" s="4"/>
      <c r="Q784" s="108"/>
      <c r="R784" s="4"/>
      <c r="S784" s="2"/>
      <c r="T784" s="267"/>
    </row>
    <row r="785" spans="1:20" ht="24" hidden="1" customHeight="1" x14ac:dyDescent="0.25">
      <c r="A785" s="18" t="s">
        <v>680</v>
      </c>
      <c r="B785" s="78"/>
      <c r="C785" s="560"/>
      <c r="D785" s="588"/>
      <c r="E785" s="19">
        <v>3</v>
      </c>
      <c r="F785" s="19" t="s">
        <v>664</v>
      </c>
      <c r="G785" s="14">
        <v>4523.41</v>
      </c>
      <c r="H785" s="269">
        <v>52254432</v>
      </c>
      <c r="I785" s="285">
        <f>+G785-G783</f>
        <v>3100.66</v>
      </c>
      <c r="J785" s="302"/>
      <c r="K785" s="273">
        <v>0</v>
      </c>
      <c r="L785" s="16" t="s">
        <v>23</v>
      </c>
      <c r="M785" s="17">
        <v>100</v>
      </c>
      <c r="N785" s="3" t="s">
        <v>565</v>
      </c>
      <c r="O785" s="3"/>
      <c r="P785" s="4"/>
      <c r="Q785" s="108"/>
      <c r="R785" s="4"/>
      <c r="S785" s="2"/>
      <c r="T785" s="267"/>
    </row>
    <row r="786" spans="1:20" ht="31.5" hidden="1" customHeight="1" thickBot="1" x14ac:dyDescent="0.3">
      <c r="A786" s="18" t="s">
        <v>681</v>
      </c>
      <c r="B786" s="78"/>
      <c r="C786" s="561"/>
      <c r="D786" s="589"/>
      <c r="E786" s="287">
        <v>4</v>
      </c>
      <c r="F786" s="287" t="s">
        <v>666</v>
      </c>
      <c r="G786" s="289">
        <v>8216.56</v>
      </c>
      <c r="H786" s="269">
        <v>94917701</v>
      </c>
      <c r="I786" s="290">
        <f>+G786-G783</f>
        <v>6793.8099999999995</v>
      </c>
      <c r="J786" s="302"/>
      <c r="K786" s="273">
        <v>0</v>
      </c>
      <c r="L786" s="16" t="s">
        <v>23</v>
      </c>
      <c r="M786" s="17">
        <v>100</v>
      </c>
      <c r="N786" s="3" t="s">
        <v>565</v>
      </c>
      <c r="O786" s="3"/>
      <c r="P786" s="4"/>
      <c r="Q786" s="108"/>
      <c r="R786" s="4"/>
      <c r="S786" s="2"/>
      <c r="T786" s="267"/>
    </row>
    <row r="787" spans="1:20" hidden="1" x14ac:dyDescent="0.25">
      <c r="A787" s="1"/>
      <c r="B787" s="78">
        <v>4007</v>
      </c>
      <c r="C787" s="299">
        <v>4007</v>
      </c>
      <c r="D787" s="300" t="s">
        <v>682</v>
      </c>
      <c r="E787" s="291"/>
      <c r="F787" s="291" t="s">
        <v>22</v>
      </c>
      <c r="G787" s="293">
        <v>53.06</v>
      </c>
      <c r="H787" s="269">
        <v>612949</v>
      </c>
      <c r="I787" s="223"/>
      <c r="J787" s="115"/>
      <c r="K787" s="273">
        <v>0</v>
      </c>
      <c r="L787" s="16" t="s">
        <v>23</v>
      </c>
      <c r="M787" s="17">
        <v>100</v>
      </c>
      <c r="N787" s="3" t="s">
        <v>565</v>
      </c>
      <c r="O787" s="3">
        <v>245</v>
      </c>
      <c r="P787" s="4"/>
      <c r="Q7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87" s="16" t="s">
        <v>23</v>
      </c>
      <c r="S787" s="17">
        <v>100</v>
      </c>
      <c r="T787" s="267"/>
    </row>
    <row r="788" spans="1:20" ht="156.75" hidden="1" x14ac:dyDescent="0.25">
      <c r="A788" s="1"/>
      <c r="B788" s="78">
        <v>4008</v>
      </c>
      <c r="C788" s="18">
        <v>4008</v>
      </c>
      <c r="D788" s="84" t="s">
        <v>683</v>
      </c>
      <c r="E788" s="19"/>
      <c r="F788" s="19" t="s">
        <v>22</v>
      </c>
      <c r="G788" s="14">
        <v>49.54</v>
      </c>
      <c r="H788" s="269">
        <v>572286</v>
      </c>
      <c r="I788" s="224"/>
      <c r="J788" s="115"/>
      <c r="K788" s="273">
        <v>0</v>
      </c>
      <c r="L788" s="16" t="s">
        <v>180</v>
      </c>
      <c r="M788" s="17">
        <v>100</v>
      </c>
      <c r="N788" s="3" t="s">
        <v>565</v>
      </c>
      <c r="O788" s="3">
        <v>217</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88" s="16" t="s">
        <v>180</v>
      </c>
      <c r="S788" s="17">
        <v>100</v>
      </c>
      <c r="T788" s="267"/>
    </row>
    <row r="789" spans="1:20" ht="28.5" hidden="1" x14ac:dyDescent="0.25">
      <c r="A789" s="1"/>
      <c r="B789" s="78">
        <v>4009</v>
      </c>
      <c r="C789" s="18">
        <v>4009</v>
      </c>
      <c r="D789" s="84" t="s">
        <v>684</v>
      </c>
      <c r="E789" s="19"/>
      <c r="F789" s="19" t="s">
        <v>22</v>
      </c>
      <c r="G789" s="14">
        <v>2014.32</v>
      </c>
      <c r="H789" s="269">
        <v>23269425</v>
      </c>
      <c r="I789" s="224"/>
      <c r="J789" s="115"/>
      <c r="K789" s="273">
        <v>0</v>
      </c>
      <c r="L789" s="16" t="s">
        <v>180</v>
      </c>
      <c r="M789" s="17">
        <v>100</v>
      </c>
      <c r="N789" s="3" t="s">
        <v>565</v>
      </c>
      <c r="O789" s="3">
        <v>243</v>
      </c>
      <c r="P789" s="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89" s="16" t="s">
        <v>180</v>
      </c>
      <c r="S789" s="17">
        <v>100</v>
      </c>
      <c r="T789" s="267"/>
    </row>
    <row r="790" spans="1:20" ht="57" hidden="1" x14ac:dyDescent="0.25">
      <c r="A790" s="1"/>
      <c r="B790" s="78">
        <v>40101</v>
      </c>
      <c r="C790" s="18" t="s">
        <v>685</v>
      </c>
      <c r="D790" s="84" t="s">
        <v>686</v>
      </c>
      <c r="E790" s="19"/>
      <c r="F790" s="19" t="s">
        <v>22</v>
      </c>
      <c r="G790" s="14">
        <v>1892.59</v>
      </c>
      <c r="H790" s="269">
        <v>21863200</v>
      </c>
      <c r="I790" s="224"/>
      <c r="J790" s="115"/>
      <c r="K790" s="273">
        <v>0</v>
      </c>
      <c r="L790" s="16" t="s">
        <v>23</v>
      </c>
      <c r="M790" s="17">
        <v>100</v>
      </c>
      <c r="N790" s="3" t="s">
        <v>565</v>
      </c>
      <c r="O790" s="22" t="s">
        <v>687</v>
      </c>
      <c r="P790" s="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0" s="16" t="s">
        <v>23</v>
      </c>
      <c r="S790" s="17">
        <v>100</v>
      </c>
      <c r="T790" s="267"/>
    </row>
    <row r="791" spans="1:20" ht="28.5" hidden="1" x14ac:dyDescent="0.25">
      <c r="A791" s="1"/>
      <c r="B791" s="78">
        <v>40102</v>
      </c>
      <c r="C791" s="274" t="s">
        <v>688</v>
      </c>
      <c r="D791" s="275" t="s">
        <v>689</v>
      </c>
      <c r="E791" s="276"/>
      <c r="F791" s="276" t="s">
        <v>22</v>
      </c>
      <c r="G791" s="277">
        <v>1676.59</v>
      </c>
      <c r="H791" s="269">
        <v>19367968</v>
      </c>
      <c r="I791" s="303"/>
      <c r="J791" s="115"/>
      <c r="K791" s="273">
        <v>0</v>
      </c>
      <c r="L791" s="16" t="s">
        <v>23</v>
      </c>
      <c r="M791" s="17">
        <v>100</v>
      </c>
      <c r="N791" s="3" t="s">
        <v>565</v>
      </c>
      <c r="O791" s="3">
        <v>243</v>
      </c>
      <c r="P791" s="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791" s="16" t="s">
        <v>23</v>
      </c>
      <c r="S791" s="17">
        <v>100</v>
      </c>
      <c r="T791" s="267"/>
    </row>
    <row r="792" spans="1:20" ht="41.25" hidden="1" customHeight="1" x14ac:dyDescent="0.25">
      <c r="A792" s="29"/>
      <c r="B792" s="78">
        <v>4011</v>
      </c>
      <c r="C792" s="559">
        <v>4011</v>
      </c>
      <c r="D792" s="587" t="s">
        <v>690</v>
      </c>
      <c r="E792" s="280">
        <v>1</v>
      </c>
      <c r="F792" s="280" t="s">
        <v>662</v>
      </c>
      <c r="G792" s="282">
        <v>5196.66</v>
      </c>
      <c r="H792" s="269">
        <v>60031816</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792" s="16" t="s">
        <v>23</v>
      </c>
      <c r="S792" s="17">
        <v>100</v>
      </c>
      <c r="T792" s="267"/>
    </row>
    <row r="793" spans="1:20" ht="39.75" hidden="1" customHeight="1" x14ac:dyDescent="0.25">
      <c r="A793" s="18">
        <v>4012</v>
      </c>
      <c r="B793" s="78"/>
      <c r="C793" s="560"/>
      <c r="D793" s="588"/>
      <c r="E793" s="19">
        <v>2</v>
      </c>
      <c r="F793" s="19" t="s">
        <v>664</v>
      </c>
      <c r="G793" s="14">
        <v>9551.39</v>
      </c>
      <c r="H793" s="269">
        <v>110337657</v>
      </c>
      <c r="I793" s="285">
        <f>+G793-G792</f>
        <v>4354.7299999999996</v>
      </c>
      <c r="J793" s="115"/>
      <c r="K793" s="273">
        <v>0</v>
      </c>
      <c r="L793" s="16" t="s">
        <v>23</v>
      </c>
      <c r="M793" s="17">
        <v>100</v>
      </c>
      <c r="N793" s="3" t="s">
        <v>565</v>
      </c>
      <c r="O793" s="3"/>
      <c r="P793" s="4"/>
      <c r="Q793" s="108"/>
      <c r="R793" s="4"/>
      <c r="S793" s="2"/>
      <c r="T793" s="267"/>
    </row>
    <row r="794" spans="1:20" ht="36" hidden="1" customHeight="1" thickBot="1" x14ac:dyDescent="0.3">
      <c r="A794" s="18">
        <v>4013</v>
      </c>
      <c r="B794" s="78"/>
      <c r="C794" s="561"/>
      <c r="D794" s="589"/>
      <c r="E794" s="287">
        <v>3</v>
      </c>
      <c r="F794" s="287" t="s">
        <v>666</v>
      </c>
      <c r="G794" s="289">
        <v>14228.04</v>
      </c>
      <c r="H794" s="269">
        <v>164362318</v>
      </c>
      <c r="I794" s="290">
        <f>+G794-G792</f>
        <v>9031.380000000001</v>
      </c>
      <c r="J794" s="115"/>
      <c r="K794" s="273">
        <v>0</v>
      </c>
      <c r="L794" s="16" t="s">
        <v>23</v>
      </c>
      <c r="M794" s="17">
        <v>100</v>
      </c>
      <c r="N794" s="3" t="s">
        <v>565</v>
      </c>
      <c r="O794" s="3"/>
      <c r="P794" s="4"/>
      <c r="Q794" s="108"/>
      <c r="R794" s="4"/>
      <c r="S794" s="2"/>
      <c r="T794" s="267"/>
    </row>
    <row r="795" spans="1:20" ht="28.5" hidden="1" x14ac:dyDescent="0.25">
      <c r="A795" s="1"/>
      <c r="B795" s="78">
        <v>4017</v>
      </c>
      <c r="C795" s="299">
        <v>4017</v>
      </c>
      <c r="D795" s="300" t="s">
        <v>691</v>
      </c>
      <c r="E795" s="291"/>
      <c r="F795" s="291" t="s">
        <v>22</v>
      </c>
      <c r="G795" s="293">
        <v>1206.32</v>
      </c>
      <c r="H795" s="269">
        <v>13935409</v>
      </c>
      <c r="I795" s="223"/>
      <c r="J795" s="115"/>
      <c r="K795" s="273">
        <v>0</v>
      </c>
      <c r="L795" s="16" t="s">
        <v>23</v>
      </c>
      <c r="M795" s="17">
        <v>100</v>
      </c>
      <c r="N795" s="3" t="s">
        <v>565</v>
      </c>
      <c r="O795" s="3">
        <v>5254</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795" s="16" t="s">
        <v>23</v>
      </c>
      <c r="S795" s="17">
        <v>100</v>
      </c>
      <c r="T795" s="267"/>
    </row>
    <row r="796" spans="1:20" s="222" customFormat="1" ht="57" hidden="1" x14ac:dyDescent="0.25">
      <c r="A796" s="229"/>
      <c r="B796" s="236">
        <v>4018</v>
      </c>
      <c r="C796" s="155">
        <v>4018</v>
      </c>
      <c r="D796" s="157" t="s">
        <v>692</v>
      </c>
      <c r="E796" s="140"/>
      <c r="F796" s="140" t="s">
        <v>22</v>
      </c>
      <c r="G796" s="141">
        <v>302.44</v>
      </c>
      <c r="H796" s="269">
        <v>3493787</v>
      </c>
      <c r="I796" s="171"/>
      <c r="J796" s="15"/>
      <c r="K796" s="20">
        <v>0</v>
      </c>
      <c r="L796" s="31" t="s">
        <v>180</v>
      </c>
      <c r="M796" s="32">
        <v>100</v>
      </c>
      <c r="N796" s="33" t="s">
        <v>565</v>
      </c>
      <c r="O796" s="33">
        <v>5258</v>
      </c>
      <c r="P796" s="34"/>
      <c r="Q7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796" s="31" t="s">
        <v>180</v>
      </c>
      <c r="S796" s="32">
        <v>100</v>
      </c>
      <c r="T796" s="267"/>
    </row>
    <row r="797" spans="1:20" ht="28.5" hidden="1" x14ac:dyDescent="0.25">
      <c r="A797" s="1"/>
      <c r="B797" s="78">
        <v>40181</v>
      </c>
      <c r="C797" s="155" t="s">
        <v>693</v>
      </c>
      <c r="D797" s="157" t="s">
        <v>694</v>
      </c>
      <c r="E797" s="140"/>
      <c r="F797" s="140" t="s">
        <v>22</v>
      </c>
      <c r="G797" s="141">
        <v>186.7</v>
      </c>
      <c r="H797" s="269">
        <v>2156758</v>
      </c>
      <c r="I797" s="171"/>
      <c r="J797" s="15"/>
      <c r="K797" s="20">
        <v>0</v>
      </c>
      <c r="L797" s="31" t="s">
        <v>318</v>
      </c>
      <c r="M797" s="32">
        <v>100</v>
      </c>
      <c r="N797" s="33" t="s">
        <v>565</v>
      </c>
      <c r="O797" s="33">
        <v>1746</v>
      </c>
      <c r="P797" s="3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797" s="16" t="s">
        <v>318</v>
      </c>
      <c r="S797" s="32">
        <v>100</v>
      </c>
      <c r="T797" s="267"/>
    </row>
    <row r="798" spans="1:20" s="222" customFormat="1" ht="28.5" hidden="1" x14ac:dyDescent="0.25">
      <c r="A798" s="229"/>
      <c r="B798" s="236">
        <v>40183</v>
      </c>
      <c r="C798" s="155" t="s">
        <v>695</v>
      </c>
      <c r="D798" s="157" t="s">
        <v>696</v>
      </c>
      <c r="E798" s="140"/>
      <c r="F798" s="140" t="s">
        <v>22</v>
      </c>
      <c r="G798" s="141">
        <v>521.63</v>
      </c>
      <c r="H798" s="269">
        <v>6025870</v>
      </c>
      <c r="I798" s="171"/>
      <c r="J798" s="15"/>
      <c r="K798" s="20">
        <v>0</v>
      </c>
      <c r="L798" s="31" t="s">
        <v>318</v>
      </c>
      <c r="M798" s="32">
        <v>100</v>
      </c>
      <c r="N798" s="33" t="s">
        <v>565</v>
      </c>
      <c r="O798" s="33">
        <v>1746</v>
      </c>
      <c r="P798" s="34"/>
      <c r="Q7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798" s="31" t="s">
        <v>318</v>
      </c>
      <c r="S798" s="32">
        <v>100</v>
      </c>
      <c r="T798" s="267"/>
    </row>
    <row r="799" spans="1:20" ht="28.5" hidden="1" x14ac:dyDescent="0.25">
      <c r="A799" s="1"/>
      <c r="B799" s="78">
        <v>40231</v>
      </c>
      <c r="C799" s="155" t="s">
        <v>697</v>
      </c>
      <c r="D799" s="157" t="s">
        <v>698</v>
      </c>
      <c r="E799" s="140"/>
      <c r="F799" s="140" t="s">
        <v>22</v>
      </c>
      <c r="G799" s="141">
        <v>309.44</v>
      </c>
      <c r="H799" s="269">
        <v>3574651</v>
      </c>
      <c r="I799" s="171"/>
      <c r="J799" s="15"/>
      <c r="K799" s="20">
        <v>0</v>
      </c>
      <c r="L799" s="31" t="s">
        <v>318</v>
      </c>
      <c r="M799" s="32">
        <v>100</v>
      </c>
      <c r="N799" s="33" t="s">
        <v>565</v>
      </c>
      <c r="O799" s="33">
        <v>261</v>
      </c>
      <c r="P799" s="3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799" s="16" t="s">
        <v>318</v>
      </c>
      <c r="S799" s="32">
        <v>100</v>
      </c>
      <c r="T799" s="267"/>
    </row>
    <row r="800" spans="1:20" ht="42.75" hidden="1" x14ac:dyDescent="0.25">
      <c r="A800" s="1"/>
      <c r="B800" s="78">
        <v>40232</v>
      </c>
      <c r="C800" s="155" t="s">
        <v>699</v>
      </c>
      <c r="D800" s="157" t="s">
        <v>700</v>
      </c>
      <c r="E800" s="140"/>
      <c r="F800" s="140" t="s">
        <v>22</v>
      </c>
      <c r="G800" s="141">
        <v>423.65</v>
      </c>
      <c r="H800" s="269">
        <v>4894005</v>
      </c>
      <c r="I800" s="171"/>
      <c r="J800" s="15"/>
      <c r="K800" s="20">
        <v>0</v>
      </c>
      <c r="L800" s="31" t="s">
        <v>318</v>
      </c>
      <c r="M800" s="32">
        <v>100</v>
      </c>
      <c r="N800" s="33" t="s">
        <v>565</v>
      </c>
      <c r="O800" s="33">
        <v>404</v>
      </c>
      <c r="P800" s="3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0" s="16" t="s">
        <v>318</v>
      </c>
      <c r="S800" s="32">
        <v>100</v>
      </c>
      <c r="T800" s="267"/>
    </row>
    <row r="801" spans="1:20" s="222" customFormat="1" ht="69" hidden="1" customHeight="1" x14ac:dyDescent="0.25">
      <c r="A801" s="229"/>
      <c r="B801" s="236">
        <v>40233</v>
      </c>
      <c r="C801" s="155" t="s">
        <v>701</v>
      </c>
      <c r="D801" s="157" t="s">
        <v>702</v>
      </c>
      <c r="E801" s="140"/>
      <c r="F801" s="140" t="s">
        <v>22</v>
      </c>
      <c r="G801" s="141">
        <v>337.22</v>
      </c>
      <c r="H801" s="269">
        <v>3895565</v>
      </c>
      <c r="I801" s="171"/>
      <c r="J801" s="15"/>
      <c r="K801" s="20">
        <v>0</v>
      </c>
      <c r="L801" s="31" t="s">
        <v>318</v>
      </c>
      <c r="M801" s="32">
        <v>100</v>
      </c>
      <c r="N801" s="33" t="s">
        <v>565</v>
      </c>
      <c r="O801" s="33">
        <v>259</v>
      </c>
      <c r="P801" s="34"/>
      <c r="Q8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01" s="31" t="s">
        <v>318</v>
      </c>
      <c r="S801" s="32">
        <v>100</v>
      </c>
      <c r="T801" s="267"/>
    </row>
    <row r="802" spans="1:20" hidden="1" x14ac:dyDescent="0.25">
      <c r="A802" s="1"/>
      <c r="B802" s="78">
        <v>40234</v>
      </c>
      <c r="C802" s="155" t="s">
        <v>703</v>
      </c>
      <c r="D802" s="157" t="s">
        <v>704</v>
      </c>
      <c r="E802" s="140"/>
      <c r="F802" s="140" t="s">
        <v>22</v>
      </c>
      <c r="G802" s="141">
        <v>539.52</v>
      </c>
      <c r="H802" s="269">
        <v>6232535</v>
      </c>
      <c r="I802" s="171"/>
      <c r="J802" s="15"/>
      <c r="K802" s="20">
        <v>0</v>
      </c>
      <c r="L802" s="31" t="s">
        <v>318</v>
      </c>
      <c r="M802" s="32">
        <v>100</v>
      </c>
      <c r="N802" s="33" t="s">
        <v>565</v>
      </c>
      <c r="O802" s="33">
        <v>947</v>
      </c>
      <c r="P802" s="3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02" s="16" t="s">
        <v>318</v>
      </c>
      <c r="S802" s="32">
        <v>100</v>
      </c>
      <c r="T802" s="267"/>
    </row>
    <row r="803" spans="1:20" ht="28.5" hidden="1" x14ac:dyDescent="0.25">
      <c r="A803" s="1"/>
      <c r="B803" s="78">
        <v>4024</v>
      </c>
      <c r="C803" s="155">
        <v>4024</v>
      </c>
      <c r="D803" s="157" t="s">
        <v>705</v>
      </c>
      <c r="E803" s="140"/>
      <c r="F803" s="140" t="s">
        <v>22</v>
      </c>
      <c r="G803" s="141">
        <v>972.08</v>
      </c>
      <c r="H803" s="269">
        <v>11229468</v>
      </c>
      <c r="I803" s="171"/>
      <c r="J803" s="15"/>
      <c r="K803" s="20">
        <v>0</v>
      </c>
      <c r="L803" s="31" t="s">
        <v>180</v>
      </c>
      <c r="M803" s="32">
        <v>100</v>
      </c>
      <c r="N803" s="33" t="s">
        <v>565</v>
      </c>
      <c r="O803" s="33">
        <v>406</v>
      </c>
      <c r="P803" s="34"/>
      <c r="Q8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03" s="16" t="s">
        <v>180</v>
      </c>
      <c r="S803" s="32">
        <v>100</v>
      </c>
      <c r="T803" s="267"/>
    </row>
    <row r="804" spans="1:20" ht="28.5" hidden="1" x14ac:dyDescent="0.25">
      <c r="A804" s="1"/>
      <c r="B804" s="78">
        <v>40251</v>
      </c>
      <c r="C804" s="155" t="s">
        <v>706</v>
      </c>
      <c r="D804" s="157" t="s">
        <v>707</v>
      </c>
      <c r="E804" s="140"/>
      <c r="F804" s="140" t="s">
        <v>22</v>
      </c>
      <c r="G804" s="141">
        <v>1494.05</v>
      </c>
      <c r="H804" s="269">
        <v>17259266</v>
      </c>
      <c r="I804" s="171"/>
      <c r="J804" s="15"/>
      <c r="K804" s="20">
        <v>0</v>
      </c>
      <c r="L804" s="31" t="s">
        <v>23</v>
      </c>
      <c r="M804" s="32">
        <v>100</v>
      </c>
      <c r="N804" s="33" t="s">
        <v>565</v>
      </c>
      <c r="O804" s="33">
        <v>191</v>
      </c>
      <c r="P804" s="3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04" s="16" t="s">
        <v>23</v>
      </c>
      <c r="S804" s="32">
        <v>100</v>
      </c>
      <c r="T804" s="267"/>
    </row>
    <row r="805" spans="1:20" ht="28.5" hidden="1" x14ac:dyDescent="0.25">
      <c r="A805" s="149"/>
      <c r="B805" s="143">
        <v>40252</v>
      </c>
      <c r="C805" s="155" t="s">
        <v>708</v>
      </c>
      <c r="D805" s="157" t="s">
        <v>709</v>
      </c>
      <c r="E805" s="111"/>
      <c r="F805" s="140" t="s">
        <v>22</v>
      </c>
      <c r="G805" s="141">
        <v>403.3</v>
      </c>
      <c r="H805" s="269">
        <v>4658922</v>
      </c>
      <c r="I805" s="171"/>
      <c r="J805" s="15"/>
      <c r="K805" s="20">
        <v>0</v>
      </c>
      <c r="L805" s="31" t="s">
        <v>23</v>
      </c>
      <c r="M805" s="32">
        <v>100</v>
      </c>
      <c r="N805" s="33" t="s">
        <v>565</v>
      </c>
      <c r="O805" s="33">
        <v>191</v>
      </c>
      <c r="P805" s="34"/>
      <c r="Q8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05" s="16" t="s">
        <v>23</v>
      </c>
      <c r="S805" s="32">
        <v>100</v>
      </c>
      <c r="T805" s="267"/>
    </row>
    <row r="806" spans="1:20" hidden="1" x14ac:dyDescent="0.25">
      <c r="A806" s="1"/>
      <c r="B806" s="119">
        <v>40253</v>
      </c>
      <c r="C806" s="155" t="s">
        <v>710</v>
      </c>
      <c r="D806" s="157" t="s">
        <v>711</v>
      </c>
      <c r="E806" s="140"/>
      <c r="F806" s="140" t="s">
        <v>22</v>
      </c>
      <c r="G806" s="141">
        <v>496.64</v>
      </c>
      <c r="H806" s="269">
        <v>5737185</v>
      </c>
      <c r="I806" s="171"/>
      <c r="J806" s="15"/>
      <c r="K806" s="20">
        <v>0</v>
      </c>
      <c r="L806" s="31" t="s">
        <v>23</v>
      </c>
      <c r="M806" s="32">
        <v>100</v>
      </c>
      <c r="N806" s="33" t="s">
        <v>565</v>
      </c>
      <c r="O806" s="33">
        <v>191</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06" s="16" t="s">
        <v>23</v>
      </c>
      <c r="S806" s="32">
        <v>100</v>
      </c>
      <c r="T806" s="267"/>
    </row>
    <row r="807" spans="1:20" ht="156.75" hidden="1" x14ac:dyDescent="0.25">
      <c r="A807" s="29">
        <v>4022</v>
      </c>
      <c r="B807" s="78">
        <v>4026</v>
      </c>
      <c r="C807" s="155">
        <v>4026</v>
      </c>
      <c r="D807" s="157" t="s">
        <v>712</v>
      </c>
      <c r="E807" s="140"/>
      <c r="F807" s="140" t="s">
        <v>22</v>
      </c>
      <c r="G807" s="141">
        <v>38.93</v>
      </c>
      <c r="H807" s="269">
        <v>449719</v>
      </c>
      <c r="I807" s="171"/>
      <c r="J807" s="15"/>
      <c r="K807" s="20">
        <v>0</v>
      </c>
      <c r="L807" s="51" t="s">
        <v>713</v>
      </c>
      <c r="M807" s="32">
        <v>100</v>
      </c>
      <c r="N807" s="33" t="s">
        <v>565</v>
      </c>
      <c r="O807" s="33">
        <v>1243</v>
      </c>
      <c r="P807" s="34"/>
      <c r="Q8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07" s="25" t="s">
        <v>713</v>
      </c>
      <c r="S807" s="32">
        <v>100</v>
      </c>
      <c r="T807" s="267"/>
    </row>
    <row r="808" spans="1:20" ht="28.5" hidden="1" x14ac:dyDescent="0.25">
      <c r="A808" s="1"/>
      <c r="B808" s="78">
        <v>4027</v>
      </c>
      <c r="C808" s="155">
        <v>4027</v>
      </c>
      <c r="D808" s="157" t="s">
        <v>714</v>
      </c>
      <c r="E808" s="140"/>
      <c r="F808" s="140" t="s">
        <v>22</v>
      </c>
      <c r="G808" s="141">
        <v>38.93</v>
      </c>
      <c r="H808" s="269">
        <v>449719</v>
      </c>
      <c r="I808" s="171"/>
      <c r="J808" s="15"/>
      <c r="K808" s="20">
        <v>0</v>
      </c>
      <c r="L808" s="31" t="s">
        <v>180</v>
      </c>
      <c r="M808" s="32">
        <v>100</v>
      </c>
      <c r="N808" s="33" t="s">
        <v>565</v>
      </c>
      <c r="O808" s="33">
        <v>1243</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08" s="16" t="s">
        <v>180</v>
      </c>
      <c r="S808" s="32">
        <v>100</v>
      </c>
      <c r="T808" s="267"/>
    </row>
    <row r="809" spans="1:20" ht="29.25" hidden="1" x14ac:dyDescent="0.25">
      <c r="A809" s="1"/>
      <c r="B809" s="143">
        <v>4028</v>
      </c>
      <c r="C809" s="166">
        <v>4028</v>
      </c>
      <c r="D809" s="167" t="s">
        <v>715</v>
      </c>
      <c r="E809" s="140"/>
      <c r="F809" s="140" t="s">
        <v>22</v>
      </c>
      <c r="G809" s="141">
        <v>49.54</v>
      </c>
      <c r="H809" s="269">
        <v>572286</v>
      </c>
      <c r="I809" s="171"/>
      <c r="J809" s="15"/>
      <c r="K809" s="20">
        <v>0</v>
      </c>
      <c r="L809" s="31" t="s">
        <v>318</v>
      </c>
      <c r="M809" s="32">
        <v>100</v>
      </c>
      <c r="N809" s="33" t="s">
        <v>565</v>
      </c>
      <c r="O809" s="33">
        <v>1243</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09" s="16" t="s">
        <v>318</v>
      </c>
      <c r="S809" s="32">
        <v>100</v>
      </c>
      <c r="T809" s="267"/>
    </row>
    <row r="810" spans="1:20" ht="71.25" hidden="1" x14ac:dyDescent="0.25">
      <c r="A810" s="1"/>
      <c r="B810" s="78">
        <v>4029</v>
      </c>
      <c r="C810" s="18">
        <v>4029</v>
      </c>
      <c r="D810" s="84" t="s">
        <v>716</v>
      </c>
      <c r="E810" s="19"/>
      <c r="F810" s="19" t="s">
        <v>22</v>
      </c>
      <c r="G810" s="14">
        <v>778.26</v>
      </c>
      <c r="H810" s="269">
        <v>8990460</v>
      </c>
      <c r="I810" s="224"/>
      <c r="J810" s="115"/>
      <c r="K810" s="273">
        <v>0</v>
      </c>
      <c r="L810" s="16" t="s">
        <v>186</v>
      </c>
      <c r="M810" s="17">
        <v>100</v>
      </c>
      <c r="N810" s="3" t="s">
        <v>565</v>
      </c>
      <c r="O810" s="3">
        <v>419</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0" s="16" t="s">
        <v>186</v>
      </c>
      <c r="S810" s="17">
        <v>100</v>
      </c>
      <c r="T810" s="267"/>
    </row>
    <row r="811" spans="1:20" ht="57" hidden="1" x14ac:dyDescent="0.25">
      <c r="A811" s="1"/>
      <c r="B811" s="78">
        <v>4030</v>
      </c>
      <c r="C811" s="152">
        <v>4030</v>
      </c>
      <c r="D811" s="165" t="s">
        <v>717</v>
      </c>
      <c r="E811" s="150"/>
      <c r="F811" s="150" t="s">
        <v>22</v>
      </c>
      <c r="G811" s="158">
        <v>924.2</v>
      </c>
      <c r="H811" s="269">
        <v>10676358</v>
      </c>
      <c r="I811" s="172"/>
      <c r="J811" s="15"/>
      <c r="K811" s="20">
        <v>0</v>
      </c>
      <c r="L811" s="31" t="s">
        <v>186</v>
      </c>
      <c r="M811" s="32">
        <v>100</v>
      </c>
      <c r="N811" s="33" t="s">
        <v>565</v>
      </c>
      <c r="O811" s="33">
        <v>950</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11" s="16" t="s">
        <v>186</v>
      </c>
      <c r="S811" s="32">
        <v>100</v>
      </c>
      <c r="T811" s="267"/>
    </row>
    <row r="812" spans="1:20" ht="36.75" hidden="1" customHeight="1" x14ac:dyDescent="0.25">
      <c r="A812" s="29"/>
      <c r="B812" s="78">
        <v>40301</v>
      </c>
      <c r="C812" s="519" t="s">
        <v>718</v>
      </c>
      <c r="D812" s="527" t="s">
        <v>719</v>
      </c>
      <c r="E812" s="161">
        <v>1</v>
      </c>
      <c r="F812" s="161" t="s">
        <v>720</v>
      </c>
      <c r="G812" s="162">
        <v>1767.35</v>
      </c>
      <c r="H812" s="269">
        <v>20416427</v>
      </c>
      <c r="I812" s="175"/>
      <c r="J812" s="15"/>
      <c r="K812" s="20">
        <v>0</v>
      </c>
      <c r="L812" s="31" t="s">
        <v>186</v>
      </c>
      <c r="M812" s="32">
        <v>100</v>
      </c>
      <c r="N812" s="33" t="s">
        <v>565</v>
      </c>
      <c r="O812" s="33">
        <v>1783</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12" s="16" t="s">
        <v>186</v>
      </c>
      <c r="S812" s="32">
        <v>100</v>
      </c>
      <c r="T812" s="267"/>
    </row>
    <row r="813" spans="1:20" ht="31.5" hidden="1" customHeight="1" x14ac:dyDescent="0.25">
      <c r="A813" s="18" t="s">
        <v>721</v>
      </c>
      <c r="B813" s="78"/>
      <c r="C813" s="523"/>
      <c r="D813" s="528"/>
      <c r="E813" s="140">
        <v>2</v>
      </c>
      <c r="F813" s="140" t="s">
        <v>722</v>
      </c>
      <c r="G813" s="141">
        <v>2423.21</v>
      </c>
      <c r="H813" s="269">
        <v>27992922</v>
      </c>
      <c r="I813" s="184">
        <f>+G813-G812</f>
        <v>655.86000000000013</v>
      </c>
      <c r="J813" s="91"/>
      <c r="K813" s="20">
        <v>0</v>
      </c>
      <c r="L813" s="31" t="s">
        <v>186</v>
      </c>
      <c r="M813" s="32">
        <v>100</v>
      </c>
      <c r="N813" s="33" t="s">
        <v>565</v>
      </c>
      <c r="O813" s="33"/>
      <c r="P813" s="34"/>
      <c r="Q813" s="108"/>
      <c r="R813" s="4"/>
      <c r="S813" s="38"/>
      <c r="T813" s="267"/>
    </row>
    <row r="814" spans="1:20" ht="37.5" hidden="1" customHeight="1" thickBot="1" x14ac:dyDescent="0.3">
      <c r="A814" s="18" t="s">
        <v>723</v>
      </c>
      <c r="B814" s="78"/>
      <c r="C814" s="520"/>
      <c r="D814" s="529"/>
      <c r="E814" s="163">
        <v>3</v>
      </c>
      <c r="F814" s="163" t="s">
        <v>724</v>
      </c>
      <c r="G814" s="164">
        <v>3352.88</v>
      </c>
      <c r="H814" s="269">
        <v>38732470</v>
      </c>
      <c r="I814" s="185">
        <f>+G814-G812</f>
        <v>1585.5300000000002</v>
      </c>
      <c r="J814" s="91"/>
      <c r="K814" s="20">
        <v>0</v>
      </c>
      <c r="L814" s="31" t="s">
        <v>186</v>
      </c>
      <c r="M814" s="32">
        <v>100</v>
      </c>
      <c r="N814" s="33" t="s">
        <v>565</v>
      </c>
      <c r="O814" s="33"/>
      <c r="P814" s="34"/>
      <c r="Q814" s="108"/>
      <c r="R814" s="4"/>
      <c r="S814" s="38"/>
      <c r="T814" s="267"/>
    </row>
    <row r="815" spans="1:20" ht="38.25" hidden="1" customHeight="1" x14ac:dyDescent="0.25">
      <c r="A815" s="29"/>
      <c r="B815" s="78">
        <v>4031</v>
      </c>
      <c r="C815" s="559">
        <v>4031</v>
      </c>
      <c r="D815" s="562" t="s">
        <v>725</v>
      </c>
      <c r="E815" s="280">
        <v>1</v>
      </c>
      <c r="F815" s="280" t="s">
        <v>662</v>
      </c>
      <c r="G815" s="282">
        <v>3388.97</v>
      </c>
      <c r="H815" s="269">
        <v>39149381</v>
      </c>
      <c r="I815" s="223"/>
      <c r="J815" s="115"/>
      <c r="K815" s="273">
        <v>0</v>
      </c>
      <c r="L815" s="16" t="s">
        <v>23</v>
      </c>
      <c r="M815" s="17">
        <v>100</v>
      </c>
      <c r="N815" s="3" t="s">
        <v>565</v>
      </c>
      <c r="O815" s="3">
        <v>5254</v>
      </c>
      <c r="P815" s="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15" s="16" t="s">
        <v>23</v>
      </c>
      <c r="S815" s="17">
        <v>100</v>
      </c>
      <c r="T815" s="267"/>
    </row>
    <row r="816" spans="1:20" ht="38.25" hidden="1" customHeight="1" x14ac:dyDescent="0.25">
      <c r="A816" s="18">
        <v>4032</v>
      </c>
      <c r="B816" s="78"/>
      <c r="C816" s="560"/>
      <c r="D816" s="563"/>
      <c r="E816" s="19">
        <v>2</v>
      </c>
      <c r="F816" s="19" t="s">
        <v>664</v>
      </c>
      <c r="G816" s="14">
        <v>6473.73</v>
      </c>
      <c r="H816" s="269">
        <v>74784529</v>
      </c>
      <c r="I816" s="224">
        <f>+G816-G815</f>
        <v>3084.7599999999998</v>
      </c>
      <c r="J816" s="304"/>
      <c r="K816" s="273">
        <v>0</v>
      </c>
      <c r="L816" s="16" t="s">
        <v>23</v>
      </c>
      <c r="M816" s="17">
        <v>100</v>
      </c>
      <c r="N816" s="3" t="s">
        <v>565</v>
      </c>
      <c r="O816" s="3"/>
      <c r="P816" s="4"/>
      <c r="Q816" s="108"/>
      <c r="R816" s="4"/>
      <c r="S816" s="2"/>
      <c r="T816" s="267"/>
    </row>
    <row r="817" spans="1:20" ht="38.25" hidden="1" customHeight="1" thickBot="1" x14ac:dyDescent="0.3">
      <c r="A817" s="18">
        <v>4033</v>
      </c>
      <c r="B817" s="78"/>
      <c r="C817" s="561"/>
      <c r="D817" s="564"/>
      <c r="E817" s="287">
        <v>3</v>
      </c>
      <c r="F817" s="287" t="s">
        <v>666</v>
      </c>
      <c r="G817" s="289">
        <v>8575.0300000000007</v>
      </c>
      <c r="H817" s="269">
        <v>99058747</v>
      </c>
      <c r="I817" s="224">
        <f>+G817-G815</f>
        <v>5186.0600000000013</v>
      </c>
      <c r="J817" s="304"/>
      <c r="K817" s="273">
        <v>0</v>
      </c>
      <c r="L817" s="16" t="s">
        <v>23</v>
      </c>
      <c r="M817" s="17">
        <v>100</v>
      </c>
      <c r="N817" s="3" t="s">
        <v>565</v>
      </c>
      <c r="O817" s="3"/>
      <c r="P817" s="4"/>
      <c r="Q817" s="108"/>
      <c r="R817" s="4"/>
      <c r="S817" s="2"/>
      <c r="T817" s="267"/>
    </row>
    <row r="818" spans="1:20" ht="56.25" hidden="1" customHeight="1" x14ac:dyDescent="0.25">
      <c r="A818" s="1"/>
      <c r="B818" s="78">
        <v>4035</v>
      </c>
      <c r="C818" s="299">
        <v>4035</v>
      </c>
      <c r="D818" s="300" t="s">
        <v>726</v>
      </c>
      <c r="E818" s="291"/>
      <c r="F818" s="291" t="s">
        <v>22</v>
      </c>
      <c r="G818" s="293">
        <v>1185.08</v>
      </c>
      <c r="H818" s="269">
        <v>13690044</v>
      </c>
      <c r="I818" s="224"/>
      <c r="J818" s="115"/>
      <c r="K818" s="273">
        <v>0</v>
      </c>
      <c r="L818" s="16" t="s">
        <v>23</v>
      </c>
      <c r="M818" s="17">
        <v>100</v>
      </c>
      <c r="N818" s="3" t="s">
        <v>565</v>
      </c>
      <c r="O818" s="3">
        <v>5254</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18" s="16" t="s">
        <v>23</v>
      </c>
      <c r="S818" s="17">
        <v>100</v>
      </c>
      <c r="T818" s="267"/>
    </row>
    <row r="819" spans="1:20" ht="42.75" hidden="1" x14ac:dyDescent="0.25">
      <c r="A819" s="1"/>
      <c r="B819" s="78">
        <v>4036</v>
      </c>
      <c r="C819" s="18">
        <v>4036</v>
      </c>
      <c r="D819" s="84" t="s">
        <v>727</v>
      </c>
      <c r="E819" s="19"/>
      <c r="F819" s="19" t="s">
        <v>22</v>
      </c>
      <c r="G819" s="14">
        <v>1393.79</v>
      </c>
      <c r="H819" s="269">
        <v>16101062</v>
      </c>
      <c r="I819" s="224"/>
      <c r="J819" s="115"/>
      <c r="K819" s="273">
        <v>0</v>
      </c>
      <c r="L819" s="16" t="s">
        <v>23</v>
      </c>
      <c r="M819" s="17">
        <v>100</v>
      </c>
      <c r="N819" s="3" t="s">
        <v>565</v>
      </c>
      <c r="O819" s="3">
        <v>243</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19" s="16" t="s">
        <v>23</v>
      </c>
      <c r="S819" s="17">
        <v>100</v>
      </c>
      <c r="T819" s="267"/>
    </row>
    <row r="820" spans="1:20" ht="42.75" hidden="1" x14ac:dyDescent="0.25">
      <c r="A820" s="1"/>
      <c r="B820" s="78">
        <v>4037</v>
      </c>
      <c r="C820" s="18">
        <v>4037</v>
      </c>
      <c r="D820" s="84" t="s">
        <v>728</v>
      </c>
      <c r="E820" s="19"/>
      <c r="F820" s="19" t="s">
        <v>22</v>
      </c>
      <c r="G820" s="14">
        <v>834.88</v>
      </c>
      <c r="H820" s="269">
        <v>9644534</v>
      </c>
      <c r="I820" s="224"/>
      <c r="J820" s="115"/>
      <c r="K820" s="273">
        <v>0</v>
      </c>
      <c r="L820" s="16" t="s">
        <v>23</v>
      </c>
      <c r="M820" s="17">
        <v>100</v>
      </c>
      <c r="N820" s="3" t="s">
        <v>565</v>
      </c>
      <c r="O820" s="3">
        <v>5254</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0" s="16" t="s">
        <v>23</v>
      </c>
      <c r="S820" s="17">
        <v>100</v>
      </c>
      <c r="T820" s="267"/>
    </row>
    <row r="821" spans="1:20" ht="42.75" hidden="1" x14ac:dyDescent="0.25">
      <c r="A821" s="1"/>
      <c r="B821" s="78">
        <v>4038</v>
      </c>
      <c r="C821" s="18">
        <v>4038</v>
      </c>
      <c r="D821" s="84" t="s">
        <v>729</v>
      </c>
      <c r="E821" s="19"/>
      <c r="F821" s="19" t="s">
        <v>22</v>
      </c>
      <c r="G821" s="14">
        <v>778.26</v>
      </c>
      <c r="H821" s="269">
        <v>8990460</v>
      </c>
      <c r="I821" s="224"/>
      <c r="J821" s="115"/>
      <c r="K821" s="273">
        <v>0</v>
      </c>
      <c r="L821" s="16" t="s">
        <v>23</v>
      </c>
      <c r="M821" s="17">
        <v>100</v>
      </c>
      <c r="N821" s="3" t="s">
        <v>565</v>
      </c>
      <c r="O821" s="3">
        <v>243</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21" s="16" t="s">
        <v>23</v>
      </c>
      <c r="S821" s="17">
        <v>100</v>
      </c>
      <c r="T821" s="267"/>
    </row>
    <row r="822" spans="1:20" ht="38.25" hidden="1" customHeight="1" thickBot="1" x14ac:dyDescent="0.3">
      <c r="A822" s="1"/>
      <c r="B822" s="78">
        <v>4039</v>
      </c>
      <c r="C822" s="274">
        <v>4039</v>
      </c>
      <c r="D822" s="275" t="s">
        <v>730</v>
      </c>
      <c r="E822" s="276"/>
      <c r="F822" s="276" t="s">
        <v>22</v>
      </c>
      <c r="G822" s="277">
        <v>619.09</v>
      </c>
      <c r="H822" s="269">
        <v>7151728</v>
      </c>
      <c r="I822" s="303"/>
      <c r="J822" s="115"/>
      <c r="K822" s="273">
        <v>0</v>
      </c>
      <c r="L822" s="16" t="s">
        <v>23</v>
      </c>
      <c r="M822" s="17">
        <v>100</v>
      </c>
      <c r="N822" s="3" t="s">
        <v>565</v>
      </c>
      <c r="O822" s="3">
        <v>5254</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22" s="16" t="s">
        <v>23</v>
      </c>
      <c r="S822" s="17">
        <v>100</v>
      </c>
      <c r="T822" s="267"/>
    </row>
    <row r="823" spans="1:20" ht="41.25" hidden="1" customHeight="1" x14ac:dyDescent="0.25">
      <c r="A823" s="29"/>
      <c r="B823" s="78" t="e">
        <v>#REF!</v>
      </c>
      <c r="C823" s="559">
        <v>4040</v>
      </c>
      <c r="D823" s="562" t="s">
        <v>731</v>
      </c>
      <c r="E823" s="280">
        <v>1</v>
      </c>
      <c r="F823" s="280" t="s">
        <v>660</v>
      </c>
      <c r="G823" s="282">
        <v>1422.07</v>
      </c>
      <c r="H823" s="269">
        <v>16427753</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23" s="16" t="s">
        <v>23</v>
      </c>
      <c r="S823" s="17">
        <v>100</v>
      </c>
      <c r="T823" s="267"/>
    </row>
    <row r="824" spans="1:20" ht="41.25" hidden="1" customHeight="1" x14ac:dyDescent="0.25">
      <c r="A824" s="18" t="s">
        <v>732</v>
      </c>
      <c r="B824" s="78"/>
      <c r="C824" s="560"/>
      <c r="D824" s="563"/>
      <c r="E824" s="19">
        <v>2</v>
      </c>
      <c r="F824" s="19" t="s">
        <v>662</v>
      </c>
      <c r="G824" s="14">
        <v>1983.74</v>
      </c>
      <c r="H824" s="269">
        <v>22916164</v>
      </c>
      <c r="I824" s="285">
        <f>+G824-G823</f>
        <v>561.67000000000007</v>
      </c>
      <c r="J824" s="304"/>
      <c r="K824" s="273">
        <v>0</v>
      </c>
      <c r="L824" s="16" t="s">
        <v>23</v>
      </c>
      <c r="M824" s="17">
        <v>100</v>
      </c>
      <c r="N824" s="3" t="s">
        <v>565</v>
      </c>
      <c r="O824" s="3"/>
      <c r="P824" s="4"/>
      <c r="Q824" s="108"/>
      <c r="R824" s="4"/>
      <c r="S824" s="2"/>
      <c r="T824" s="267"/>
    </row>
    <row r="825" spans="1:20" ht="41.25" hidden="1" customHeight="1" x14ac:dyDescent="0.25">
      <c r="A825" s="18" t="s">
        <v>733</v>
      </c>
      <c r="B825" s="78"/>
      <c r="C825" s="560"/>
      <c r="D825" s="563"/>
      <c r="E825" s="19">
        <v>3</v>
      </c>
      <c r="F825" s="19" t="s">
        <v>664</v>
      </c>
      <c r="G825" s="14">
        <v>3249.4</v>
      </c>
      <c r="H825" s="269">
        <v>37537069</v>
      </c>
      <c r="I825" s="285">
        <f>+G825-G823</f>
        <v>1827.3300000000002</v>
      </c>
      <c r="J825" s="304"/>
      <c r="K825" s="273">
        <v>0</v>
      </c>
      <c r="L825" s="16" t="s">
        <v>23</v>
      </c>
      <c r="M825" s="17">
        <v>100</v>
      </c>
      <c r="N825" s="3" t="s">
        <v>565</v>
      </c>
      <c r="O825" s="3"/>
      <c r="P825" s="4"/>
      <c r="Q825" s="108"/>
      <c r="R825" s="4"/>
      <c r="S825" s="2"/>
      <c r="T825" s="267"/>
    </row>
    <row r="826" spans="1:20" ht="41.25" hidden="1" customHeight="1" thickBot="1" x14ac:dyDescent="0.3">
      <c r="A826" s="18" t="s">
        <v>734</v>
      </c>
      <c r="B826" s="78"/>
      <c r="C826" s="561"/>
      <c r="D826" s="564"/>
      <c r="E826" s="287">
        <v>4</v>
      </c>
      <c r="F826" s="287" t="s">
        <v>666</v>
      </c>
      <c r="G826" s="289">
        <v>5861.68</v>
      </c>
      <c r="H826" s="269">
        <v>67714127</v>
      </c>
      <c r="I826" s="290">
        <f>+G826-G823</f>
        <v>4439.6100000000006</v>
      </c>
      <c r="J826" s="304"/>
      <c r="K826" s="273">
        <v>0</v>
      </c>
      <c r="L826" s="16" t="s">
        <v>23</v>
      </c>
      <c r="M826" s="17">
        <v>100</v>
      </c>
      <c r="N826" s="3" t="s">
        <v>565</v>
      </c>
      <c r="O826" s="3"/>
      <c r="P826" s="4"/>
      <c r="Q826" s="108"/>
      <c r="R826" s="4"/>
      <c r="S826" s="2"/>
      <c r="T826" s="267"/>
    </row>
    <row r="827" spans="1:20" ht="38.25" hidden="1" customHeight="1" x14ac:dyDescent="0.25">
      <c r="A827" s="29"/>
      <c r="B827" s="78" t="e">
        <v>#REF!</v>
      </c>
      <c r="C827" s="559">
        <v>4041</v>
      </c>
      <c r="D827" s="562" t="s">
        <v>735</v>
      </c>
      <c r="E827" s="280">
        <v>1</v>
      </c>
      <c r="F827" s="280" t="s">
        <v>660</v>
      </c>
      <c r="G827" s="282">
        <v>930.39</v>
      </c>
      <c r="H827" s="269">
        <v>10747865</v>
      </c>
      <c r="I827" s="283"/>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27" s="16" t="s">
        <v>23</v>
      </c>
      <c r="S827" s="17">
        <v>100</v>
      </c>
      <c r="T827" s="267"/>
    </row>
    <row r="828" spans="1:20" ht="38.25" hidden="1" customHeight="1" x14ac:dyDescent="0.25">
      <c r="A828" s="18" t="s">
        <v>736</v>
      </c>
      <c r="B828" s="78"/>
      <c r="C828" s="560"/>
      <c r="D828" s="563"/>
      <c r="E828" s="19">
        <v>2</v>
      </c>
      <c r="F828" s="19" t="s">
        <v>662</v>
      </c>
      <c r="G828" s="14">
        <v>1719.81</v>
      </c>
      <c r="H828" s="269">
        <v>19867245</v>
      </c>
      <c r="I828" s="285">
        <f>+G828-G827</f>
        <v>789.42</v>
      </c>
      <c r="J828" s="304"/>
      <c r="K828" s="273">
        <v>0</v>
      </c>
      <c r="L828" s="16" t="s">
        <v>23</v>
      </c>
      <c r="M828" s="17">
        <v>100</v>
      </c>
      <c r="N828" s="3" t="s">
        <v>565</v>
      </c>
      <c r="O828" s="3"/>
      <c r="P828" s="4"/>
      <c r="Q828" s="108"/>
      <c r="R828" s="4"/>
      <c r="S828" s="2"/>
      <c r="T828" s="267"/>
    </row>
    <row r="829" spans="1:20" ht="38.25" hidden="1" customHeight="1" x14ac:dyDescent="0.25">
      <c r="A829" s="18" t="s">
        <v>737</v>
      </c>
      <c r="B829" s="78"/>
      <c r="C829" s="560"/>
      <c r="D829" s="563"/>
      <c r="E829" s="19">
        <v>3</v>
      </c>
      <c r="F829" s="19" t="s">
        <v>664</v>
      </c>
      <c r="G829" s="14">
        <v>2899.28</v>
      </c>
      <c r="H829" s="269">
        <v>33492483</v>
      </c>
      <c r="I829" s="285">
        <f>+G829-G827</f>
        <v>1968.8900000000003</v>
      </c>
      <c r="J829" s="304"/>
      <c r="K829" s="273">
        <v>0</v>
      </c>
      <c r="L829" s="16" t="s">
        <v>23</v>
      </c>
      <c r="M829" s="17">
        <v>100</v>
      </c>
      <c r="N829" s="3" t="s">
        <v>565</v>
      </c>
      <c r="O829" s="3"/>
      <c r="P829" s="4"/>
      <c r="Q829" s="108"/>
      <c r="R829" s="4"/>
      <c r="S829" s="2"/>
      <c r="T829" s="267"/>
    </row>
    <row r="830" spans="1:20" ht="38.25" hidden="1" customHeight="1" thickBot="1" x14ac:dyDescent="0.3">
      <c r="A830" s="18" t="s">
        <v>738</v>
      </c>
      <c r="B830" s="78"/>
      <c r="C830" s="561"/>
      <c r="D830" s="564"/>
      <c r="E830" s="287">
        <v>4</v>
      </c>
      <c r="F830" s="287" t="s">
        <v>666</v>
      </c>
      <c r="G830" s="289">
        <v>5393.03</v>
      </c>
      <c r="H830" s="269">
        <v>62300283</v>
      </c>
      <c r="I830" s="290">
        <f>+G830-G827</f>
        <v>4462.6399999999994</v>
      </c>
      <c r="J830" s="304"/>
      <c r="K830" s="273">
        <v>0</v>
      </c>
      <c r="L830" s="16" t="s">
        <v>23</v>
      </c>
      <c r="M830" s="17">
        <v>100</v>
      </c>
      <c r="N830" s="3" t="s">
        <v>565</v>
      </c>
      <c r="O830" s="3"/>
      <c r="P830" s="4"/>
      <c r="Q830" s="108"/>
      <c r="R830" s="4"/>
      <c r="S830" s="2"/>
      <c r="T830" s="267"/>
    </row>
    <row r="831" spans="1:20" ht="28.5" hidden="1" x14ac:dyDescent="0.25">
      <c r="A831" s="1"/>
      <c r="B831" s="78">
        <v>4042</v>
      </c>
      <c r="C831" s="299">
        <v>4042</v>
      </c>
      <c r="D831" s="300" t="s">
        <v>739</v>
      </c>
      <c r="E831" s="291"/>
      <c r="F831" s="291" t="s">
        <v>22</v>
      </c>
      <c r="G831" s="293">
        <v>1291.19</v>
      </c>
      <c r="H831" s="269">
        <v>14915827</v>
      </c>
      <c r="I831" s="223"/>
      <c r="J831" s="115"/>
      <c r="K831" s="273">
        <v>0</v>
      </c>
      <c r="L831" s="16" t="s">
        <v>23</v>
      </c>
      <c r="M831" s="17">
        <v>100</v>
      </c>
      <c r="N831" s="3" t="s">
        <v>565</v>
      </c>
      <c r="O831" s="3">
        <v>243</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31" s="16" t="s">
        <v>23</v>
      </c>
      <c r="S831" s="17">
        <v>100</v>
      </c>
      <c r="T831" s="267"/>
    </row>
    <row r="832" spans="1:20" ht="28.5" hidden="1" x14ac:dyDescent="0.25">
      <c r="A832" s="1"/>
      <c r="B832" s="89">
        <v>4043</v>
      </c>
      <c r="C832" s="18">
        <v>4043</v>
      </c>
      <c r="D832" s="84" t="s">
        <v>740</v>
      </c>
      <c r="E832" s="19"/>
      <c r="F832" s="19" t="s">
        <v>22</v>
      </c>
      <c r="G832" s="14">
        <v>845.48</v>
      </c>
      <c r="H832" s="269">
        <v>9766985</v>
      </c>
      <c r="I832" s="224"/>
      <c r="J832" s="115"/>
      <c r="K832" s="273">
        <v>0</v>
      </c>
      <c r="L832" s="16" t="s">
        <v>23</v>
      </c>
      <c r="M832" s="17">
        <v>100</v>
      </c>
      <c r="N832" s="3" t="s">
        <v>565</v>
      </c>
      <c r="O832" s="3">
        <v>5254</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32" s="16" t="s">
        <v>23</v>
      </c>
      <c r="S832" s="17">
        <v>100</v>
      </c>
      <c r="T832" s="267"/>
    </row>
    <row r="833" spans="1:20" ht="30" hidden="1" customHeight="1" x14ac:dyDescent="0.25">
      <c r="A833" s="1"/>
      <c r="B833" s="78">
        <v>4044</v>
      </c>
      <c r="C833" s="305">
        <v>4044</v>
      </c>
      <c r="D833" s="553" t="s">
        <v>741</v>
      </c>
      <c r="E833" s="554"/>
      <c r="F833" s="554"/>
      <c r="G833" s="554"/>
      <c r="H833" s="555"/>
      <c r="I833" s="224"/>
      <c r="J833" s="306"/>
      <c r="K833" s="273">
        <v>0</v>
      </c>
      <c r="L833" s="16"/>
      <c r="M833" s="17" t="s">
        <v>45</v>
      </c>
      <c r="N833" s="3" t="s">
        <v>45</v>
      </c>
      <c r="O833" s="3"/>
      <c r="P833" s="4"/>
      <c r="Q833" s="108"/>
      <c r="R833" s="4"/>
      <c r="S833" s="2"/>
      <c r="T833" s="267"/>
    </row>
    <row r="834" spans="1:20" ht="28.5" hidden="1" x14ac:dyDescent="0.25">
      <c r="A834" s="1"/>
      <c r="B834" s="85">
        <v>40441</v>
      </c>
      <c r="C834" s="155" t="s">
        <v>742</v>
      </c>
      <c r="D834" s="157" t="s">
        <v>743</v>
      </c>
      <c r="E834" s="140"/>
      <c r="F834" s="140" t="s">
        <v>22</v>
      </c>
      <c r="G834" s="141">
        <v>781.78</v>
      </c>
      <c r="H834" s="269">
        <v>9031123</v>
      </c>
      <c r="I834" s="171"/>
      <c r="J834" s="15"/>
      <c r="K834" s="20">
        <v>0</v>
      </c>
      <c r="L834" s="31" t="s">
        <v>23</v>
      </c>
      <c r="M834" s="32">
        <v>100</v>
      </c>
      <c r="N834" s="33" t="s">
        <v>565</v>
      </c>
      <c r="O834" s="33">
        <v>243</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34" s="16" t="s">
        <v>23</v>
      </c>
      <c r="S834" s="32">
        <v>100</v>
      </c>
      <c r="T834" s="267"/>
    </row>
    <row r="835" spans="1:20" ht="28.5" hidden="1" x14ac:dyDescent="0.25">
      <c r="A835" s="1"/>
      <c r="B835" s="78">
        <v>40442</v>
      </c>
      <c r="C835" s="155" t="s">
        <v>744</v>
      </c>
      <c r="D835" s="157" t="s">
        <v>745</v>
      </c>
      <c r="E835" s="140"/>
      <c r="F835" s="140" t="s">
        <v>22</v>
      </c>
      <c r="G835" s="141">
        <v>891.46</v>
      </c>
      <c r="H835" s="269">
        <v>10298146</v>
      </c>
      <c r="I835" s="171"/>
      <c r="J835" s="15"/>
      <c r="K835" s="20">
        <v>0</v>
      </c>
      <c r="L835" s="31" t="s">
        <v>23</v>
      </c>
      <c r="M835" s="32">
        <v>100</v>
      </c>
      <c r="N835" s="33" t="s">
        <v>565</v>
      </c>
      <c r="O835" s="33">
        <v>243</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35" s="16" t="s">
        <v>23</v>
      </c>
      <c r="S835" s="32">
        <v>100</v>
      </c>
      <c r="T835" s="267"/>
    </row>
    <row r="836" spans="1:20" ht="42.75" hidden="1" x14ac:dyDescent="0.25">
      <c r="A836" s="1"/>
      <c r="B836" s="78">
        <v>40443</v>
      </c>
      <c r="C836" s="155" t="s">
        <v>746</v>
      </c>
      <c r="D836" s="157" t="s">
        <v>747</v>
      </c>
      <c r="E836" s="140"/>
      <c r="F836" s="140" t="s">
        <v>22</v>
      </c>
      <c r="G836" s="141">
        <v>643.80999999999995</v>
      </c>
      <c r="H836" s="269">
        <v>7437293</v>
      </c>
      <c r="I836" s="171"/>
      <c r="J836" s="15"/>
      <c r="K836" s="20">
        <v>0</v>
      </c>
      <c r="L836" s="31" t="s">
        <v>23</v>
      </c>
      <c r="M836" s="32">
        <v>100</v>
      </c>
      <c r="N836" s="33" t="s">
        <v>565</v>
      </c>
      <c r="O836" s="33">
        <v>5254</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36" s="16" t="s">
        <v>23</v>
      </c>
      <c r="S836" s="32">
        <v>100</v>
      </c>
      <c r="T836" s="267"/>
    </row>
    <row r="837" spans="1:20" hidden="1" x14ac:dyDescent="0.25">
      <c r="A837" s="1"/>
      <c r="B837" s="78">
        <v>40444</v>
      </c>
      <c r="C837" s="155" t="s">
        <v>748</v>
      </c>
      <c r="D837" s="157" t="s">
        <v>749</v>
      </c>
      <c r="E837" s="140"/>
      <c r="F837" s="140" t="s">
        <v>22</v>
      </c>
      <c r="G837" s="141">
        <v>1591.13</v>
      </c>
      <c r="H837" s="269">
        <v>18380734</v>
      </c>
      <c r="K837" s="20">
        <v>0</v>
      </c>
      <c r="L837" s="31" t="s">
        <v>23</v>
      </c>
      <c r="M837" s="32">
        <v>100</v>
      </c>
      <c r="N837" s="33" t="s">
        <v>565</v>
      </c>
      <c r="O837" s="33">
        <v>243</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37" s="16" t="s">
        <v>23</v>
      </c>
      <c r="S837" s="32">
        <v>100</v>
      </c>
      <c r="T837" s="267"/>
    </row>
    <row r="838" spans="1:20" hidden="1" x14ac:dyDescent="0.25">
      <c r="A838" s="1"/>
      <c r="B838" s="78">
        <v>4045</v>
      </c>
      <c r="C838" s="155">
        <v>4045</v>
      </c>
      <c r="D838" s="214" t="s">
        <v>750</v>
      </c>
      <c r="E838" s="191"/>
      <c r="F838" s="140" t="s">
        <v>22</v>
      </c>
      <c r="G838" s="141">
        <v>7.08</v>
      </c>
      <c r="H838" s="269">
        <v>81788</v>
      </c>
      <c r="I838" s="171"/>
      <c r="J838" s="265">
        <v>1.91</v>
      </c>
      <c r="K838" s="268">
        <v>22064</v>
      </c>
      <c r="L838" s="31" t="s">
        <v>449</v>
      </c>
      <c r="M838" s="32">
        <v>100</v>
      </c>
      <c r="N838" s="33" t="s">
        <v>565</v>
      </c>
      <c r="O838" s="33">
        <v>454</v>
      </c>
      <c r="P838" s="34" t="s">
        <v>124</v>
      </c>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38" s="16" t="s">
        <v>449</v>
      </c>
      <c r="S838" s="32">
        <v>100</v>
      </c>
      <c r="T838" s="267"/>
    </row>
    <row r="839" spans="1:20" ht="42.75" hidden="1" x14ac:dyDescent="0.25">
      <c r="A839" s="1"/>
      <c r="B839" s="78" t="e">
        <v>#REF!</v>
      </c>
      <c r="C839" s="155">
        <v>4047</v>
      </c>
      <c r="D839" s="157" t="s">
        <v>751</v>
      </c>
      <c r="E839" s="140"/>
      <c r="F839" s="140" t="s">
        <v>22</v>
      </c>
      <c r="G839" s="141">
        <v>42.45</v>
      </c>
      <c r="H839" s="269">
        <v>490382</v>
      </c>
      <c r="I839" s="171"/>
      <c r="J839" s="15"/>
      <c r="K839" s="20">
        <v>0</v>
      </c>
      <c r="L839" s="31" t="s">
        <v>23</v>
      </c>
      <c r="M839" s="32">
        <v>100</v>
      </c>
      <c r="N839" s="33" t="s">
        <v>565</v>
      </c>
      <c r="O839" s="33">
        <v>219</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39" s="16" t="s">
        <v>23</v>
      </c>
      <c r="S839" s="32">
        <v>100</v>
      </c>
      <c r="T839" s="267"/>
    </row>
    <row r="840" spans="1:20" ht="28.5" hidden="1" x14ac:dyDescent="0.25">
      <c r="A840" s="1"/>
      <c r="B840" s="78">
        <v>4049</v>
      </c>
      <c r="C840" s="155">
        <v>4049</v>
      </c>
      <c r="D840" s="157" t="s">
        <v>752</v>
      </c>
      <c r="E840" s="140"/>
      <c r="F840" s="140" t="s">
        <v>22</v>
      </c>
      <c r="G840" s="141">
        <v>966.91</v>
      </c>
      <c r="H840" s="269">
        <v>11169744</v>
      </c>
      <c r="I840" s="171"/>
      <c r="J840" s="187"/>
      <c r="K840" s="20">
        <v>0</v>
      </c>
      <c r="L840" s="31" t="s">
        <v>23</v>
      </c>
      <c r="M840" s="32">
        <v>100</v>
      </c>
      <c r="N840" s="33" t="s">
        <v>565</v>
      </c>
      <c r="O840" s="33">
        <v>239</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0" s="16" t="s">
        <v>23</v>
      </c>
      <c r="S840" s="32">
        <v>100</v>
      </c>
      <c r="T840" s="267"/>
    </row>
    <row r="841" spans="1:20" ht="28.5" hidden="1" x14ac:dyDescent="0.25">
      <c r="A841" s="1"/>
      <c r="B841" s="78">
        <v>40491</v>
      </c>
      <c r="C841" s="155" t="s">
        <v>753</v>
      </c>
      <c r="D841" s="157" t="s">
        <v>754</v>
      </c>
      <c r="E841" s="140"/>
      <c r="F841" s="140" t="s">
        <v>22</v>
      </c>
      <c r="G841" s="141">
        <v>1423.18</v>
      </c>
      <c r="H841" s="269">
        <v>16440575</v>
      </c>
      <c r="I841" s="171"/>
      <c r="J841" s="15"/>
      <c r="K841" s="20">
        <v>0</v>
      </c>
      <c r="L841" s="31" t="s">
        <v>23</v>
      </c>
      <c r="M841" s="32">
        <v>100</v>
      </c>
      <c r="N841" s="33" t="s">
        <v>565</v>
      </c>
      <c r="O841" s="33">
        <v>239</v>
      </c>
      <c r="P841" s="120"/>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41" s="16" t="s">
        <v>23</v>
      </c>
      <c r="S841" s="32">
        <v>100</v>
      </c>
      <c r="T841" s="267"/>
    </row>
    <row r="842" spans="1:20" hidden="1" x14ac:dyDescent="0.25">
      <c r="A842" s="1"/>
      <c r="B842" s="78">
        <v>40492</v>
      </c>
      <c r="C842" s="155" t="s">
        <v>755</v>
      </c>
      <c r="D842" s="157" t="s">
        <v>756</v>
      </c>
      <c r="E842" s="140"/>
      <c r="F842" s="140" t="s">
        <v>22</v>
      </c>
      <c r="G842" s="141">
        <v>714.22</v>
      </c>
      <c r="H842" s="269">
        <v>8250669</v>
      </c>
      <c r="I842" s="171"/>
      <c r="J842" s="15"/>
      <c r="K842" s="20">
        <v>0</v>
      </c>
      <c r="L842" s="16" t="s">
        <v>23</v>
      </c>
      <c r="M842" s="17">
        <v>100</v>
      </c>
      <c r="N842" s="33" t="s">
        <v>565</v>
      </c>
      <c r="O842" s="3">
        <v>239</v>
      </c>
      <c r="P842" s="121"/>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42" s="16" t="s">
        <v>23</v>
      </c>
      <c r="S842" s="17">
        <v>100</v>
      </c>
      <c r="T842" s="267"/>
    </row>
    <row r="843" spans="1:20" ht="28.5" hidden="1" x14ac:dyDescent="0.25">
      <c r="A843" s="1"/>
      <c r="B843" s="122">
        <v>40494</v>
      </c>
      <c r="C843" s="155" t="s">
        <v>757</v>
      </c>
      <c r="D843" s="157" t="s">
        <v>758</v>
      </c>
      <c r="E843" s="140"/>
      <c r="F843" s="140" t="s">
        <v>22</v>
      </c>
      <c r="G843" s="141">
        <v>395.66</v>
      </c>
      <c r="H843" s="269">
        <v>4570664</v>
      </c>
      <c r="I843" s="171"/>
      <c r="J843" s="15"/>
      <c r="K843" s="20">
        <v>0</v>
      </c>
      <c r="L843" s="16" t="s">
        <v>23</v>
      </c>
      <c r="M843" s="17">
        <v>100</v>
      </c>
      <c r="N843" s="33" t="s">
        <v>565</v>
      </c>
      <c r="O843" s="3">
        <v>239</v>
      </c>
      <c r="P843" s="121"/>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43" s="16" t="s">
        <v>23</v>
      </c>
      <c r="S843" s="17">
        <v>100</v>
      </c>
      <c r="T843" s="267"/>
    </row>
    <row r="844" spans="1:20" ht="28.5" hidden="1" x14ac:dyDescent="0.25">
      <c r="A844" s="1"/>
      <c r="B844" s="18" t="s">
        <v>759</v>
      </c>
      <c r="C844" s="155" t="s">
        <v>760</v>
      </c>
      <c r="D844" s="157" t="s">
        <v>761</v>
      </c>
      <c r="E844" s="140"/>
      <c r="F844" s="140" t="s">
        <v>22</v>
      </c>
      <c r="G844" s="141">
        <v>7927.52</v>
      </c>
      <c r="H844" s="269">
        <v>91578711</v>
      </c>
      <c r="I844" s="171"/>
      <c r="J844" s="15"/>
      <c r="K844" s="20">
        <v>0</v>
      </c>
      <c r="L844" s="16" t="s">
        <v>23</v>
      </c>
      <c r="M844" s="17">
        <v>100</v>
      </c>
      <c r="N844" s="33" t="s">
        <v>565</v>
      </c>
      <c r="O844" s="3">
        <v>239</v>
      </c>
      <c r="P844" s="121"/>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44" s="16" t="s">
        <v>23</v>
      </c>
      <c r="S844" s="17">
        <v>100</v>
      </c>
      <c r="T844" s="267"/>
    </row>
    <row r="845" spans="1:20" ht="28.5" hidden="1" x14ac:dyDescent="0.25">
      <c r="A845" s="1"/>
      <c r="B845" s="18" t="s">
        <v>762</v>
      </c>
      <c r="C845" s="155" t="s">
        <v>763</v>
      </c>
      <c r="D845" s="157" t="s">
        <v>764</v>
      </c>
      <c r="E845" s="140"/>
      <c r="F845" s="140" t="s">
        <v>22</v>
      </c>
      <c r="G845" s="141">
        <v>5502.11</v>
      </c>
      <c r="H845" s="269">
        <v>63560375</v>
      </c>
      <c r="I845" s="171"/>
      <c r="J845" s="15"/>
      <c r="K845" s="20">
        <v>0</v>
      </c>
      <c r="L845" s="16" t="s">
        <v>23</v>
      </c>
      <c r="M845" s="17">
        <v>100</v>
      </c>
      <c r="N845" s="33" t="s">
        <v>565</v>
      </c>
      <c r="O845" s="3">
        <v>239</v>
      </c>
      <c r="P845" s="121"/>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45" s="16" t="s">
        <v>23</v>
      </c>
      <c r="S845" s="17">
        <v>100</v>
      </c>
      <c r="T845" s="267"/>
    </row>
    <row r="846" spans="1:20" hidden="1" x14ac:dyDescent="0.25">
      <c r="A846" s="1"/>
      <c r="B846" s="78">
        <v>4050</v>
      </c>
      <c r="C846" s="191">
        <v>4050</v>
      </c>
      <c r="D846" s="538" t="s">
        <v>765</v>
      </c>
      <c r="E846" s="539"/>
      <c r="F846" s="539"/>
      <c r="G846" s="539"/>
      <c r="H846" s="540"/>
      <c r="I846" s="171"/>
      <c r="J846" s="15"/>
      <c r="K846" s="20">
        <v>0</v>
      </c>
      <c r="L846" s="16"/>
      <c r="M846" s="17" t="s">
        <v>45</v>
      </c>
      <c r="N846" s="3" t="s">
        <v>45</v>
      </c>
      <c r="O846" s="3"/>
      <c r="P846" s="121"/>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46" s="4"/>
      <c r="S846" s="2"/>
      <c r="T846" s="267"/>
    </row>
    <row r="847" spans="1:20" ht="28.5" hidden="1" x14ac:dyDescent="0.25">
      <c r="A847" s="1"/>
      <c r="B847" s="85">
        <v>40501</v>
      </c>
      <c r="C847" s="155" t="s">
        <v>766</v>
      </c>
      <c r="D847" s="157" t="s">
        <v>767</v>
      </c>
      <c r="E847" s="140"/>
      <c r="F847" s="140" t="s">
        <v>22</v>
      </c>
      <c r="G847" s="141">
        <v>17.690000000000001</v>
      </c>
      <c r="H847" s="269">
        <v>204355</v>
      </c>
      <c r="I847" s="171"/>
      <c r="J847" s="15"/>
      <c r="K847" s="20">
        <v>136198</v>
      </c>
      <c r="L847" s="16" t="s">
        <v>768</v>
      </c>
      <c r="M847" s="17">
        <v>100</v>
      </c>
      <c r="N847" s="3" t="s">
        <v>565</v>
      </c>
      <c r="O847" s="3">
        <v>1807</v>
      </c>
      <c r="P847" s="121"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47" s="16" t="s">
        <v>768</v>
      </c>
      <c r="S847" s="17">
        <v>100</v>
      </c>
      <c r="T847" s="267"/>
    </row>
    <row r="848" spans="1:20" ht="42.75" hidden="1" x14ac:dyDescent="0.25">
      <c r="A848" s="1"/>
      <c r="B848" s="78">
        <v>40502</v>
      </c>
      <c r="C848" s="155" t="s">
        <v>769</v>
      </c>
      <c r="D848" s="157" t="s">
        <v>770</v>
      </c>
      <c r="E848" s="140"/>
      <c r="F848" s="140" t="s">
        <v>22</v>
      </c>
      <c r="G848" s="141">
        <v>29.48</v>
      </c>
      <c r="H848" s="269">
        <v>340553</v>
      </c>
      <c r="I848" s="171"/>
      <c r="J848" s="15"/>
      <c r="K848" s="20">
        <v>0</v>
      </c>
      <c r="L848" s="16" t="s">
        <v>768</v>
      </c>
      <c r="M848" s="17">
        <v>100</v>
      </c>
      <c r="N848" s="3" t="s">
        <v>565</v>
      </c>
      <c r="O848" s="3">
        <v>1807</v>
      </c>
      <c r="P848" s="123" t="e">
        <f>+#REF!-#REF!</f>
        <v>#REF!</v>
      </c>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48" s="16" t="s">
        <v>768</v>
      </c>
      <c r="S848" s="17">
        <v>100</v>
      </c>
      <c r="T848" s="267"/>
    </row>
    <row r="849" spans="1:20" ht="42.75" hidden="1" x14ac:dyDescent="0.25">
      <c r="A849" s="1"/>
      <c r="B849" s="78">
        <v>40503</v>
      </c>
      <c r="C849" s="155" t="s">
        <v>771</v>
      </c>
      <c r="D849" s="157" t="s">
        <v>772</v>
      </c>
      <c r="E849" s="140"/>
      <c r="F849" s="140" t="s">
        <v>22</v>
      </c>
      <c r="G849" s="141">
        <v>41.27</v>
      </c>
      <c r="H849" s="269">
        <v>476751</v>
      </c>
      <c r="I849" s="171"/>
      <c r="J849" s="15"/>
      <c r="K849" s="20">
        <v>0</v>
      </c>
      <c r="L849" s="16" t="s">
        <v>768</v>
      </c>
      <c r="M849" s="17">
        <v>100</v>
      </c>
      <c r="N849" s="3" t="s">
        <v>565</v>
      </c>
      <c r="O849" s="3">
        <v>1807</v>
      </c>
      <c r="P849" s="123" t="e">
        <f>+#REF!-#REF!</f>
        <v>#REF!</v>
      </c>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49" s="16" t="s">
        <v>768</v>
      </c>
      <c r="S849" s="17">
        <v>100</v>
      </c>
      <c r="T849" s="267"/>
    </row>
    <row r="850" spans="1:20" ht="42.75" hidden="1" x14ac:dyDescent="0.25">
      <c r="A850" s="1"/>
      <c r="B850" s="78">
        <v>40504</v>
      </c>
      <c r="C850" s="155" t="s">
        <v>773</v>
      </c>
      <c r="D850" s="157" t="s">
        <v>774</v>
      </c>
      <c r="E850" s="140"/>
      <c r="F850" s="140" t="s">
        <v>22</v>
      </c>
      <c r="G850" s="141">
        <v>64.81</v>
      </c>
      <c r="H850" s="269">
        <v>748685</v>
      </c>
      <c r="I850" s="171"/>
      <c r="J850" s="15"/>
      <c r="K850" s="20">
        <v>0</v>
      </c>
      <c r="L850" s="16" t="s">
        <v>768</v>
      </c>
      <c r="M850" s="17">
        <v>100</v>
      </c>
      <c r="N850" s="3" t="s">
        <v>565</v>
      </c>
      <c r="O850" s="3">
        <v>1807</v>
      </c>
      <c r="P850" s="123"/>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0" s="16" t="s">
        <v>768</v>
      </c>
      <c r="S850" s="17">
        <v>100</v>
      </c>
      <c r="T850" s="267"/>
    </row>
    <row r="851" spans="1:20" ht="42.75" hidden="1" x14ac:dyDescent="0.25">
      <c r="A851" s="1"/>
      <c r="B851" s="78">
        <v>40505</v>
      </c>
      <c r="C851" s="155" t="s">
        <v>775</v>
      </c>
      <c r="D851" s="157" t="s">
        <v>776</v>
      </c>
      <c r="E851" s="140"/>
      <c r="F851" s="140" t="s">
        <v>22</v>
      </c>
      <c r="G851" s="141">
        <v>100.13</v>
      </c>
      <c r="H851" s="269">
        <v>1156702</v>
      </c>
      <c r="I851" s="171"/>
      <c r="J851" s="15"/>
      <c r="K851" s="20">
        <v>0</v>
      </c>
      <c r="L851" s="16" t="s">
        <v>768</v>
      </c>
      <c r="M851" s="17">
        <v>100</v>
      </c>
      <c r="N851" s="3" t="s">
        <v>565</v>
      </c>
      <c r="O851" s="3">
        <v>1807</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51" s="16" t="s">
        <v>768</v>
      </c>
      <c r="S851" s="17">
        <v>100</v>
      </c>
      <c r="T851" s="267"/>
    </row>
    <row r="852" spans="1:20" ht="42.75" hidden="1" x14ac:dyDescent="0.25">
      <c r="A852" s="1"/>
      <c r="B852" s="78">
        <v>40506</v>
      </c>
      <c r="C852" s="155" t="s">
        <v>777</v>
      </c>
      <c r="D852" s="157" t="s">
        <v>778</v>
      </c>
      <c r="E852" s="140"/>
      <c r="F852" s="140" t="s">
        <v>22</v>
      </c>
      <c r="G852" s="141">
        <v>123.72</v>
      </c>
      <c r="H852" s="269">
        <v>1429213</v>
      </c>
      <c r="I852" s="171"/>
      <c r="J852" s="15"/>
      <c r="K852" s="20">
        <v>0</v>
      </c>
      <c r="L852" s="16" t="s">
        <v>768</v>
      </c>
      <c r="M852" s="17">
        <v>100</v>
      </c>
      <c r="N852" s="3" t="s">
        <v>565</v>
      </c>
      <c r="O852" s="3">
        <v>1807</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52" s="16" t="s">
        <v>768</v>
      </c>
      <c r="S852" s="17">
        <v>100</v>
      </c>
      <c r="T852" s="267"/>
    </row>
    <row r="853" spans="1:20" hidden="1" x14ac:dyDescent="0.25">
      <c r="A853" s="1"/>
      <c r="B853" s="78">
        <v>4052</v>
      </c>
      <c r="C853" s="191">
        <v>4052</v>
      </c>
      <c r="D853" s="538" t="s">
        <v>779</v>
      </c>
      <c r="E853" s="539"/>
      <c r="F853" s="539"/>
      <c r="G853" s="539"/>
      <c r="H853" s="540"/>
      <c r="I853" s="171"/>
      <c r="J853" s="15"/>
      <c r="K853" s="20">
        <v>0</v>
      </c>
      <c r="L853" s="16"/>
      <c r="M853" s="17" t="s">
        <v>45</v>
      </c>
      <c r="N853" s="3" t="s">
        <v>45</v>
      </c>
      <c r="O853" s="3"/>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53" s="4"/>
      <c r="S853" s="2"/>
      <c r="T853" s="267"/>
    </row>
    <row r="854" spans="1:20" ht="28.5" hidden="1" x14ac:dyDescent="0.25">
      <c r="A854" s="1"/>
      <c r="B854" s="78">
        <v>40521</v>
      </c>
      <c r="C854" s="155" t="s">
        <v>780</v>
      </c>
      <c r="D854" s="157" t="s">
        <v>781</v>
      </c>
      <c r="E854" s="140"/>
      <c r="F854" s="140" t="s">
        <v>22</v>
      </c>
      <c r="G854" s="141">
        <v>274.62</v>
      </c>
      <c r="H854" s="269">
        <v>3172410</v>
      </c>
      <c r="I854" s="171"/>
      <c r="J854" s="15"/>
      <c r="K854" s="20">
        <v>0</v>
      </c>
      <c r="L854" s="16" t="s">
        <v>447</v>
      </c>
      <c r="M854" s="17">
        <v>100</v>
      </c>
      <c r="N854" s="3" t="s">
        <v>782</v>
      </c>
      <c r="O854" s="3">
        <v>504</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54" s="16" t="s">
        <v>447</v>
      </c>
      <c r="S854" s="17">
        <v>100</v>
      </c>
      <c r="T854" s="267"/>
    </row>
    <row r="855" spans="1:20" ht="27.75" hidden="1" customHeight="1" x14ac:dyDescent="0.25">
      <c r="A855" s="1"/>
      <c r="B855" s="78">
        <v>4053</v>
      </c>
      <c r="C855" s="191">
        <v>4053</v>
      </c>
      <c r="D855" s="538" t="s">
        <v>783</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55" s="4"/>
      <c r="S855" s="2"/>
      <c r="T855" s="267"/>
    </row>
    <row r="856" spans="1:20" ht="28.5" hidden="1" x14ac:dyDescent="0.25">
      <c r="A856" s="1"/>
      <c r="B856" s="85">
        <v>40531</v>
      </c>
      <c r="C856" s="155" t="s">
        <v>784</v>
      </c>
      <c r="D856" s="157" t="s">
        <v>785</v>
      </c>
      <c r="E856" s="140"/>
      <c r="F856" s="140" t="s">
        <v>22</v>
      </c>
      <c r="G856" s="141">
        <v>3.33</v>
      </c>
      <c r="H856" s="269">
        <v>38468</v>
      </c>
      <c r="I856" s="171"/>
      <c r="J856" s="15"/>
      <c r="K856" s="20">
        <v>0</v>
      </c>
      <c r="L856" s="16" t="s">
        <v>447</v>
      </c>
      <c r="M856" s="17">
        <v>100</v>
      </c>
      <c r="N856" s="3" t="s">
        <v>782</v>
      </c>
      <c r="O856" s="3">
        <v>790</v>
      </c>
      <c r="P856" s="121"/>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56" s="16" t="s">
        <v>447</v>
      </c>
      <c r="S856" s="17">
        <v>100</v>
      </c>
      <c r="T856" s="267"/>
    </row>
    <row r="857" spans="1:20" ht="28.5" hidden="1" x14ac:dyDescent="0.25">
      <c r="A857" s="1"/>
      <c r="B857" s="78">
        <v>40532</v>
      </c>
      <c r="C857" s="155" t="s">
        <v>786</v>
      </c>
      <c r="D857" s="157" t="s">
        <v>787</v>
      </c>
      <c r="E857" s="140"/>
      <c r="F857" s="140" t="s">
        <v>22</v>
      </c>
      <c r="G857" s="141">
        <v>2.8</v>
      </c>
      <c r="H857" s="269">
        <v>32346</v>
      </c>
      <c r="I857" s="171"/>
      <c r="J857" s="15"/>
      <c r="K857" s="20">
        <v>0</v>
      </c>
      <c r="L857" s="16" t="s">
        <v>447</v>
      </c>
      <c r="M857" s="17">
        <v>100</v>
      </c>
      <c r="N857" s="3" t="s">
        <v>782</v>
      </c>
      <c r="O857" s="3">
        <v>790</v>
      </c>
      <c r="P857" s="121"/>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57" s="16" t="s">
        <v>447</v>
      </c>
      <c r="S857" s="17">
        <v>100</v>
      </c>
      <c r="T857" s="267"/>
    </row>
    <row r="858" spans="1:20" ht="28.5" hidden="1" x14ac:dyDescent="0.25">
      <c r="A858" s="1"/>
      <c r="B858" s="78">
        <v>40535</v>
      </c>
      <c r="C858" s="155" t="s">
        <v>788</v>
      </c>
      <c r="D858" s="157" t="s">
        <v>789</v>
      </c>
      <c r="E858" s="140"/>
      <c r="F858" s="140" t="s">
        <v>22</v>
      </c>
      <c r="G858" s="141">
        <v>4.5</v>
      </c>
      <c r="H858" s="269">
        <v>51984</v>
      </c>
      <c r="I858" s="171"/>
      <c r="J858" s="15"/>
      <c r="K858" s="20">
        <v>0</v>
      </c>
      <c r="L858" s="16" t="s">
        <v>447</v>
      </c>
      <c r="M858" s="17">
        <v>100</v>
      </c>
      <c r="N858" s="3" t="s">
        <v>782</v>
      </c>
      <c r="O858" s="3">
        <v>790</v>
      </c>
      <c r="P858" s="121"/>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58" s="16" t="s">
        <v>447</v>
      </c>
      <c r="S858" s="17">
        <v>100</v>
      </c>
      <c r="T858" s="267"/>
    </row>
    <row r="859" spans="1:20" ht="28.5" hidden="1" x14ac:dyDescent="0.25">
      <c r="A859" s="1"/>
      <c r="B859" s="78">
        <v>40536</v>
      </c>
      <c r="C859" s="155" t="s">
        <v>790</v>
      </c>
      <c r="D859" s="157" t="s">
        <v>791</v>
      </c>
      <c r="E859" s="140"/>
      <c r="F859" s="140" t="s">
        <v>22</v>
      </c>
      <c r="G859" s="141">
        <v>3.79</v>
      </c>
      <c r="H859" s="269">
        <v>43782</v>
      </c>
      <c r="I859" s="171"/>
      <c r="J859" s="15"/>
      <c r="K859" s="20">
        <v>0</v>
      </c>
      <c r="L859" s="16" t="s">
        <v>447</v>
      </c>
      <c r="M859" s="17">
        <v>100</v>
      </c>
      <c r="N859" s="3" t="s">
        <v>782</v>
      </c>
      <c r="O859" s="3">
        <v>790</v>
      </c>
      <c r="P859" s="121"/>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59" s="16" t="s">
        <v>447</v>
      </c>
      <c r="S859" s="17">
        <v>100</v>
      </c>
      <c r="T859" s="267"/>
    </row>
    <row r="860" spans="1:20" ht="42.75" hidden="1" x14ac:dyDescent="0.25">
      <c r="A860" s="1"/>
      <c r="B860" s="78">
        <v>40537</v>
      </c>
      <c r="C860" s="155" t="s">
        <v>792</v>
      </c>
      <c r="D860" s="157" t="s">
        <v>793</v>
      </c>
      <c r="E860" s="140"/>
      <c r="F860" s="140" t="s">
        <v>22</v>
      </c>
      <c r="G860" s="141">
        <v>9.9700000000000006</v>
      </c>
      <c r="H860" s="269">
        <v>115173</v>
      </c>
      <c r="I860" s="171"/>
      <c r="J860" s="15"/>
      <c r="K860" s="20">
        <v>0</v>
      </c>
      <c r="L860" s="16" t="s">
        <v>447</v>
      </c>
      <c r="M860" s="17">
        <v>100</v>
      </c>
      <c r="N860" s="3" t="s">
        <v>782</v>
      </c>
      <c r="O860" s="3">
        <v>790</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0" s="16" t="s">
        <v>447</v>
      </c>
      <c r="S860" s="17">
        <v>100</v>
      </c>
      <c r="T860" s="267"/>
    </row>
    <row r="861" spans="1:20" ht="42.75" hidden="1" x14ac:dyDescent="0.25">
      <c r="A861" s="1"/>
      <c r="B861" s="78">
        <v>40538</v>
      </c>
      <c r="C861" s="155" t="s">
        <v>794</v>
      </c>
      <c r="D861" s="157" t="s">
        <v>795</v>
      </c>
      <c r="E861" s="140"/>
      <c r="F861" s="140" t="s">
        <v>22</v>
      </c>
      <c r="G861" s="141">
        <v>8.4</v>
      </c>
      <c r="H861" s="269">
        <v>97037</v>
      </c>
      <c r="I861" s="171"/>
      <c r="J861" s="15"/>
      <c r="K861" s="20">
        <v>0</v>
      </c>
      <c r="L861" s="16" t="s">
        <v>447</v>
      </c>
      <c r="M861" s="17">
        <v>100</v>
      </c>
      <c r="N861" s="3" t="s">
        <v>782</v>
      </c>
      <c r="O861" s="3">
        <v>790</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61" s="16" t="s">
        <v>447</v>
      </c>
      <c r="S861" s="17">
        <v>100</v>
      </c>
      <c r="T861" s="267"/>
    </row>
    <row r="862" spans="1:20" ht="42.75" hidden="1" x14ac:dyDescent="0.25">
      <c r="A862" s="1"/>
      <c r="B862" s="78">
        <v>40539</v>
      </c>
      <c r="C862" s="155" t="s">
        <v>796</v>
      </c>
      <c r="D862" s="157" t="s">
        <v>797</v>
      </c>
      <c r="E862" s="140"/>
      <c r="F862" s="140" t="s">
        <v>22</v>
      </c>
      <c r="G862" s="141">
        <v>13.49</v>
      </c>
      <c r="H862" s="269">
        <v>155836</v>
      </c>
      <c r="I862" s="171"/>
      <c r="J862" s="15"/>
      <c r="K862" s="20">
        <v>0</v>
      </c>
      <c r="L862" s="16" t="s">
        <v>447</v>
      </c>
      <c r="M862" s="17">
        <v>100</v>
      </c>
      <c r="N862" s="3" t="s">
        <v>782</v>
      </c>
      <c r="O862" s="3">
        <v>790</v>
      </c>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62" s="16" t="s">
        <v>447</v>
      </c>
      <c r="S862" s="17">
        <v>100</v>
      </c>
      <c r="T862" s="267"/>
    </row>
    <row r="863" spans="1:20" ht="42.75" hidden="1" x14ac:dyDescent="0.25">
      <c r="A863" s="1"/>
      <c r="B863" s="78">
        <v>405310</v>
      </c>
      <c r="C863" s="152" t="s">
        <v>798</v>
      </c>
      <c r="D863" s="165" t="s">
        <v>799</v>
      </c>
      <c r="E863" s="150"/>
      <c r="F863" s="150" t="s">
        <v>22</v>
      </c>
      <c r="G863" s="158">
        <v>11.32</v>
      </c>
      <c r="H863" s="269">
        <v>130769</v>
      </c>
      <c r="I863" s="172"/>
      <c r="J863" s="15"/>
      <c r="K863" s="20">
        <v>0</v>
      </c>
      <c r="L863" s="16" t="s">
        <v>447</v>
      </c>
      <c r="M863" s="17">
        <v>100</v>
      </c>
      <c r="N863" s="3" t="s">
        <v>782</v>
      </c>
      <c r="O863" s="3">
        <v>790</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63" s="16" t="s">
        <v>447</v>
      </c>
      <c r="S863" s="17">
        <v>100</v>
      </c>
      <c r="T863" s="267"/>
    </row>
    <row r="864" spans="1:20" ht="37.5" hidden="1" customHeight="1" x14ac:dyDescent="0.25">
      <c r="A864" s="29"/>
      <c r="B864" s="78">
        <v>4054</v>
      </c>
      <c r="C864" s="519">
        <v>4054</v>
      </c>
      <c r="D864" s="579" t="s">
        <v>800</v>
      </c>
      <c r="E864" s="161">
        <v>1</v>
      </c>
      <c r="F864" s="161" t="s">
        <v>720</v>
      </c>
      <c r="G864" s="162">
        <v>3520.03</v>
      </c>
      <c r="H864" s="269">
        <v>40663387</v>
      </c>
      <c r="I864" s="175"/>
      <c r="J864" s="15"/>
      <c r="K864" s="20">
        <v>0</v>
      </c>
      <c r="L864" s="31" t="s">
        <v>447</v>
      </c>
      <c r="M864" s="32">
        <v>100</v>
      </c>
      <c r="N864" s="3" t="s">
        <v>782</v>
      </c>
      <c r="O864" s="33">
        <v>5253</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64" s="16" t="s">
        <v>447</v>
      </c>
      <c r="S864" s="32">
        <v>100</v>
      </c>
      <c r="T864" s="267"/>
    </row>
    <row r="865" spans="1:20" ht="33.75" hidden="1" customHeight="1" x14ac:dyDescent="0.25">
      <c r="A865" s="18">
        <v>4055</v>
      </c>
      <c r="B865" s="78"/>
      <c r="C865" s="523"/>
      <c r="D865" s="574"/>
      <c r="E865" s="140">
        <v>2</v>
      </c>
      <c r="F865" s="140" t="s">
        <v>722</v>
      </c>
      <c r="G865" s="141">
        <v>5965.16</v>
      </c>
      <c r="H865" s="269">
        <v>68909528</v>
      </c>
      <c r="I865" s="184">
        <f>+G865-G864</f>
        <v>2445.1299999999997</v>
      </c>
      <c r="J865" s="91"/>
      <c r="K865" s="20">
        <v>0</v>
      </c>
      <c r="L865" s="31" t="s">
        <v>447</v>
      </c>
      <c r="M865" s="32">
        <v>100</v>
      </c>
      <c r="N865" s="3" t="s">
        <v>782</v>
      </c>
      <c r="O865" s="33"/>
      <c r="P865" s="121"/>
      <c r="Q865" s="108"/>
      <c r="R865" s="4"/>
      <c r="S865" s="2"/>
      <c r="T865" s="267"/>
    </row>
    <row r="866" spans="1:20" ht="34.5" hidden="1" customHeight="1" thickBot="1" x14ac:dyDescent="0.3">
      <c r="A866" s="18">
        <v>4056</v>
      </c>
      <c r="B866" s="78"/>
      <c r="C866" s="520"/>
      <c r="D866" s="575"/>
      <c r="E866" s="163">
        <v>3</v>
      </c>
      <c r="F866" s="163" t="s">
        <v>724</v>
      </c>
      <c r="G866" s="164">
        <v>11071.19</v>
      </c>
      <c r="H866" s="269">
        <v>127894387</v>
      </c>
      <c r="I866" s="185">
        <f>+G866-G864</f>
        <v>7551.16</v>
      </c>
      <c r="J866" s="91"/>
      <c r="K866" s="20">
        <v>0</v>
      </c>
      <c r="L866" s="31" t="s">
        <v>447</v>
      </c>
      <c r="M866" s="32">
        <v>100</v>
      </c>
      <c r="N866" s="3" t="s">
        <v>782</v>
      </c>
      <c r="O866" s="33"/>
      <c r="P866" s="121"/>
      <c r="Q866" s="108"/>
      <c r="R866" s="4"/>
      <c r="S866" s="2"/>
      <c r="T866" s="267"/>
    </row>
    <row r="867" spans="1:20" ht="24" hidden="1" customHeight="1" x14ac:dyDescent="0.25">
      <c r="A867" s="1"/>
      <c r="B867" s="78">
        <v>4057</v>
      </c>
      <c r="C867" s="160">
        <v>4057</v>
      </c>
      <c r="D867" s="550" t="s">
        <v>801</v>
      </c>
      <c r="E867" s="551"/>
      <c r="F867" s="551"/>
      <c r="G867" s="551"/>
      <c r="H867" s="552"/>
      <c r="I867" s="174"/>
      <c r="J867" s="30"/>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67" s="4"/>
      <c r="S867" s="2"/>
      <c r="T867" s="267"/>
    </row>
    <row r="868" spans="1:20" ht="42.75" hidden="1" x14ac:dyDescent="0.25">
      <c r="A868" s="1"/>
      <c r="B868" s="85">
        <v>40571</v>
      </c>
      <c r="C868" s="155" t="s">
        <v>802</v>
      </c>
      <c r="D868" s="157" t="s">
        <v>803</v>
      </c>
      <c r="E868" s="140"/>
      <c r="F868" s="140" t="s">
        <v>22</v>
      </c>
      <c r="G868" s="141">
        <v>17.690000000000001</v>
      </c>
      <c r="H868" s="269">
        <v>204355</v>
      </c>
      <c r="I868" s="171"/>
      <c r="J868" s="15"/>
      <c r="K868" s="20">
        <v>0</v>
      </c>
      <c r="L868" s="16" t="s">
        <v>768</v>
      </c>
      <c r="M868" s="17">
        <v>100</v>
      </c>
      <c r="N868" s="3" t="s">
        <v>565</v>
      </c>
      <c r="O868" s="3">
        <v>1807</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68" s="16" t="s">
        <v>768</v>
      </c>
      <c r="S868" s="17">
        <v>100</v>
      </c>
      <c r="T868" s="267"/>
    </row>
    <row r="869" spans="1:20" ht="42.75" hidden="1" x14ac:dyDescent="0.25">
      <c r="A869" s="1"/>
      <c r="B869" s="78">
        <v>40572</v>
      </c>
      <c r="C869" s="155" t="s">
        <v>804</v>
      </c>
      <c r="D869" s="157" t="s">
        <v>805</v>
      </c>
      <c r="E869" s="140"/>
      <c r="F869" s="140" t="s">
        <v>22</v>
      </c>
      <c r="G869" s="141">
        <v>41.27</v>
      </c>
      <c r="H869" s="269">
        <v>476751</v>
      </c>
      <c r="I869" s="171"/>
      <c r="J869" s="15"/>
      <c r="K869" s="20">
        <v>0</v>
      </c>
      <c r="L869" s="16" t="s">
        <v>768</v>
      </c>
      <c r="M869" s="17">
        <v>100</v>
      </c>
      <c r="N869" s="3" t="s">
        <v>565</v>
      </c>
      <c r="O869" s="3">
        <v>1807</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69" s="16" t="s">
        <v>768</v>
      </c>
      <c r="S869" s="17">
        <v>100</v>
      </c>
      <c r="T869" s="267"/>
    </row>
    <row r="870" spans="1:20" ht="42.75" hidden="1" x14ac:dyDescent="0.25">
      <c r="A870" s="1"/>
      <c r="B870" s="78">
        <v>40573</v>
      </c>
      <c r="C870" s="155" t="s">
        <v>806</v>
      </c>
      <c r="D870" s="157" t="s">
        <v>807</v>
      </c>
      <c r="E870" s="140"/>
      <c r="F870" s="140" t="s">
        <v>22</v>
      </c>
      <c r="G870" s="141">
        <v>64.81</v>
      </c>
      <c r="H870" s="269">
        <v>748685</v>
      </c>
      <c r="I870" s="171"/>
      <c r="J870" s="15"/>
      <c r="K870" s="20">
        <v>0</v>
      </c>
      <c r="L870" s="16" t="s">
        <v>768</v>
      </c>
      <c r="M870" s="17">
        <v>100</v>
      </c>
      <c r="N870" s="3" t="s">
        <v>565</v>
      </c>
      <c r="O870" s="3">
        <v>1807</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0" s="16" t="s">
        <v>768</v>
      </c>
      <c r="S870" s="17">
        <v>100</v>
      </c>
      <c r="T870" s="267"/>
    </row>
    <row r="871" spans="1:20" ht="42.75" hidden="1" x14ac:dyDescent="0.25">
      <c r="A871" s="1"/>
      <c r="B871" s="89">
        <v>40576</v>
      </c>
      <c r="C871" s="155" t="s">
        <v>808</v>
      </c>
      <c r="D871" s="157" t="s">
        <v>809</v>
      </c>
      <c r="E871" s="140"/>
      <c r="F871" s="140" t="s">
        <v>22</v>
      </c>
      <c r="G871" s="141">
        <v>88.39</v>
      </c>
      <c r="H871" s="269">
        <v>1021081</v>
      </c>
      <c r="I871" s="171"/>
      <c r="J871" s="15"/>
      <c r="K871" s="20">
        <v>0</v>
      </c>
      <c r="L871" s="16" t="s">
        <v>768</v>
      </c>
      <c r="M871" s="17">
        <v>100</v>
      </c>
      <c r="N871" s="3" t="s">
        <v>565</v>
      </c>
      <c r="O871" s="3">
        <v>1807</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71" s="16" t="s">
        <v>768</v>
      </c>
      <c r="S871" s="17">
        <v>100</v>
      </c>
      <c r="T871" s="267"/>
    </row>
    <row r="872" spans="1:20" ht="24" hidden="1" customHeight="1" x14ac:dyDescent="0.25">
      <c r="A872" s="1"/>
      <c r="B872" s="78">
        <v>4058</v>
      </c>
      <c r="C872" s="191">
        <v>4058</v>
      </c>
      <c r="D872" s="538" t="s">
        <v>810</v>
      </c>
      <c r="E872" s="539"/>
      <c r="F872" s="539"/>
      <c r="G872" s="539"/>
      <c r="H872" s="540"/>
      <c r="I872" s="171"/>
      <c r="J872" s="30"/>
      <c r="K872" s="20">
        <v>0</v>
      </c>
      <c r="L872" s="16"/>
      <c r="M872" s="17" t="s">
        <v>45</v>
      </c>
      <c r="N872" s="3" t="s">
        <v>45</v>
      </c>
      <c r="O872" s="3"/>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72" s="4"/>
      <c r="S872" s="2"/>
      <c r="T872" s="267"/>
    </row>
    <row r="873" spans="1:20" ht="42.75" hidden="1" x14ac:dyDescent="0.25">
      <c r="A873" s="1"/>
      <c r="B873" s="85">
        <v>40581</v>
      </c>
      <c r="C873" s="155" t="s">
        <v>811</v>
      </c>
      <c r="D873" s="157" t="s">
        <v>812</v>
      </c>
      <c r="E873" s="140"/>
      <c r="F873" s="140" t="s">
        <v>22</v>
      </c>
      <c r="G873" s="141">
        <v>17.690000000000001</v>
      </c>
      <c r="H873" s="269">
        <v>204355</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73" s="16" t="s">
        <v>768</v>
      </c>
      <c r="S873" s="17">
        <v>100</v>
      </c>
      <c r="T873" s="267"/>
    </row>
    <row r="874" spans="1:20" ht="42.75" hidden="1" x14ac:dyDescent="0.25">
      <c r="A874" s="1"/>
      <c r="B874" s="78">
        <v>40582</v>
      </c>
      <c r="C874" s="155" t="s">
        <v>813</v>
      </c>
      <c r="D874" s="157" t="s">
        <v>814</v>
      </c>
      <c r="E874" s="140"/>
      <c r="F874" s="140" t="s">
        <v>22</v>
      </c>
      <c r="G874" s="141">
        <v>41.27</v>
      </c>
      <c r="H874" s="269">
        <v>476751</v>
      </c>
      <c r="I874" s="171"/>
      <c r="J874" s="15"/>
      <c r="K874" s="20">
        <v>0</v>
      </c>
      <c r="L874" s="16" t="s">
        <v>768</v>
      </c>
      <c r="M874" s="17">
        <v>100</v>
      </c>
      <c r="N874" s="3" t="s">
        <v>565</v>
      </c>
      <c r="O874" s="3">
        <v>1807</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74" s="16" t="s">
        <v>768</v>
      </c>
      <c r="S874" s="17">
        <v>100</v>
      </c>
      <c r="T874" s="267"/>
    </row>
    <row r="875" spans="1:20" ht="42.75" hidden="1" x14ac:dyDescent="0.25">
      <c r="A875" s="1"/>
      <c r="B875" s="78">
        <v>40583</v>
      </c>
      <c r="C875" s="155" t="s">
        <v>815</v>
      </c>
      <c r="D875" s="157" t="s">
        <v>816</v>
      </c>
      <c r="E875" s="140"/>
      <c r="F875" s="140" t="s">
        <v>22</v>
      </c>
      <c r="G875" s="141">
        <v>53.02</v>
      </c>
      <c r="H875" s="269">
        <v>612487</v>
      </c>
      <c r="I875" s="171"/>
      <c r="J875" s="15"/>
      <c r="K875" s="20">
        <v>0</v>
      </c>
      <c r="L875" s="16" t="s">
        <v>768</v>
      </c>
      <c r="M875" s="17">
        <v>100</v>
      </c>
      <c r="N875" s="3" t="s">
        <v>565</v>
      </c>
      <c r="O875" s="3">
        <v>1807</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75" s="16" t="s">
        <v>768</v>
      </c>
      <c r="S875" s="17">
        <v>100</v>
      </c>
      <c r="T875" s="267"/>
    </row>
    <row r="876" spans="1:20" ht="42.75" hidden="1" x14ac:dyDescent="0.25">
      <c r="A876" s="1"/>
      <c r="B876" s="78">
        <v>40584</v>
      </c>
      <c r="C876" s="155" t="s">
        <v>817</v>
      </c>
      <c r="D876" s="157" t="s">
        <v>818</v>
      </c>
      <c r="E876" s="140"/>
      <c r="F876" s="140" t="s">
        <v>22</v>
      </c>
      <c r="G876" s="141">
        <v>64.81</v>
      </c>
      <c r="H876" s="269">
        <v>748685</v>
      </c>
      <c r="I876" s="171"/>
      <c r="J876" s="15"/>
      <c r="K876" s="20">
        <v>0</v>
      </c>
      <c r="L876" s="16" t="s">
        <v>768</v>
      </c>
      <c r="M876" s="17">
        <v>100</v>
      </c>
      <c r="N876" s="3" t="s">
        <v>565</v>
      </c>
      <c r="O876" s="3">
        <v>1807</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76" s="16" t="s">
        <v>768</v>
      </c>
      <c r="S876" s="17">
        <v>100</v>
      </c>
      <c r="T876" s="267"/>
    </row>
    <row r="877" spans="1:20" ht="28.5" hidden="1" x14ac:dyDescent="0.25">
      <c r="A877" s="1"/>
      <c r="B877" s="78">
        <v>4059</v>
      </c>
      <c r="C877" s="152">
        <v>4059</v>
      </c>
      <c r="D877" s="165" t="s">
        <v>819</v>
      </c>
      <c r="E877" s="150"/>
      <c r="F877" s="150" t="s">
        <v>22</v>
      </c>
      <c r="G877" s="158">
        <v>154.38</v>
      </c>
      <c r="H877" s="269">
        <v>1783398</v>
      </c>
      <c r="I877" s="172"/>
      <c r="J877" s="15"/>
      <c r="K877" s="20">
        <v>0</v>
      </c>
      <c r="L877" s="16" t="s">
        <v>23</v>
      </c>
      <c r="M877" s="17">
        <v>100</v>
      </c>
      <c r="N877" s="3" t="s">
        <v>565</v>
      </c>
      <c r="O877" s="3">
        <v>5256</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77" s="16" t="s">
        <v>23</v>
      </c>
      <c r="S877" s="17">
        <v>100</v>
      </c>
      <c r="T877" s="267"/>
    </row>
    <row r="878" spans="1:20" ht="33" hidden="1" customHeight="1" x14ac:dyDescent="0.25">
      <c r="A878" s="29"/>
      <c r="B878" s="124">
        <v>4060</v>
      </c>
      <c r="C878" s="559">
        <v>4060</v>
      </c>
      <c r="D878" s="562" t="s">
        <v>820</v>
      </c>
      <c r="E878" s="280">
        <v>1</v>
      </c>
      <c r="F878" s="280" t="s">
        <v>662</v>
      </c>
      <c r="G878" s="282">
        <v>3063.5</v>
      </c>
      <c r="H878" s="269">
        <v>35389552</v>
      </c>
      <c r="I878" s="283"/>
      <c r="J878" s="115"/>
      <c r="K878" s="273">
        <v>0</v>
      </c>
      <c r="L878" s="16" t="s">
        <v>23</v>
      </c>
      <c r="M878" s="17">
        <v>100</v>
      </c>
      <c r="N878" s="3" t="s">
        <v>565</v>
      </c>
      <c r="O878" s="3">
        <v>243</v>
      </c>
      <c r="P878" s="4"/>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78" s="16" t="s">
        <v>23</v>
      </c>
      <c r="S878" s="17">
        <v>100</v>
      </c>
      <c r="T878" s="267"/>
    </row>
    <row r="879" spans="1:20" ht="33" hidden="1" customHeight="1" x14ac:dyDescent="0.25">
      <c r="A879" s="18">
        <v>4061</v>
      </c>
      <c r="B879" s="124"/>
      <c r="C879" s="560"/>
      <c r="D879" s="563"/>
      <c r="E879" s="19">
        <v>2</v>
      </c>
      <c r="F879" s="19" t="s">
        <v>664</v>
      </c>
      <c r="G879" s="14">
        <v>4096.49</v>
      </c>
      <c r="H879" s="269">
        <v>47322652</v>
      </c>
      <c r="I879" s="285">
        <f>+G879-G878</f>
        <v>1032.9899999999998</v>
      </c>
      <c r="J879" s="304"/>
      <c r="K879" s="273">
        <v>0</v>
      </c>
      <c r="L879" s="16" t="s">
        <v>23</v>
      </c>
      <c r="M879" s="17">
        <v>100</v>
      </c>
      <c r="N879" s="3" t="s">
        <v>565</v>
      </c>
      <c r="O879" s="3"/>
      <c r="P879" s="4"/>
      <c r="Q879" s="108"/>
      <c r="R879" s="4"/>
      <c r="S879" s="2"/>
      <c r="T879" s="267"/>
    </row>
    <row r="880" spans="1:20" ht="33" hidden="1" customHeight="1" thickBot="1" x14ac:dyDescent="0.3">
      <c r="A880" s="18">
        <v>4062</v>
      </c>
      <c r="B880" s="124"/>
      <c r="C880" s="561"/>
      <c r="D880" s="564"/>
      <c r="E880" s="287">
        <v>3</v>
      </c>
      <c r="F880" s="287" t="s">
        <v>666</v>
      </c>
      <c r="G880" s="289">
        <v>7609.26</v>
      </c>
      <c r="H880" s="269">
        <v>87902172</v>
      </c>
      <c r="I880" s="290">
        <f>+G880-G878</f>
        <v>4545.76</v>
      </c>
      <c r="J880" s="304"/>
      <c r="K880" s="273">
        <v>0</v>
      </c>
      <c r="L880" s="16" t="s">
        <v>23</v>
      </c>
      <c r="M880" s="17">
        <v>100</v>
      </c>
      <c r="N880" s="3" t="s">
        <v>565</v>
      </c>
      <c r="O880" s="3"/>
      <c r="P880" s="4"/>
      <c r="Q880" s="108"/>
      <c r="R880" s="4"/>
      <c r="S880" s="2"/>
      <c r="T880" s="267"/>
    </row>
    <row r="881" spans="1:20" ht="30" hidden="1" customHeight="1" x14ac:dyDescent="0.25">
      <c r="A881" s="29"/>
      <c r="B881" s="124">
        <v>4063</v>
      </c>
      <c r="C881" s="559">
        <v>4063</v>
      </c>
      <c r="D881" s="562" t="s">
        <v>821</v>
      </c>
      <c r="E881" s="280">
        <v>1</v>
      </c>
      <c r="F881" s="280" t="s">
        <v>662</v>
      </c>
      <c r="G881" s="282">
        <v>2398.44</v>
      </c>
      <c r="H881" s="269">
        <v>27706779</v>
      </c>
      <c r="I881" s="283"/>
      <c r="J881" s="115"/>
      <c r="K881" s="273">
        <v>0</v>
      </c>
      <c r="L881" s="16" t="s">
        <v>23</v>
      </c>
      <c r="M881" s="17">
        <v>100</v>
      </c>
      <c r="N881" s="3" t="s">
        <v>565</v>
      </c>
      <c r="O881" s="3">
        <v>5254</v>
      </c>
      <c r="P881" s="4"/>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81" s="16" t="s">
        <v>23</v>
      </c>
      <c r="S881" s="17">
        <v>100</v>
      </c>
      <c r="T881" s="267"/>
    </row>
    <row r="882" spans="1:20" ht="30" hidden="1" customHeight="1" x14ac:dyDescent="0.25">
      <c r="A882" s="18">
        <v>4064</v>
      </c>
      <c r="B882" s="124"/>
      <c r="C882" s="560"/>
      <c r="D882" s="563"/>
      <c r="E882" s="19">
        <v>2</v>
      </c>
      <c r="F882" s="19" t="s">
        <v>664</v>
      </c>
      <c r="G882" s="14">
        <v>3148.41</v>
      </c>
      <c r="H882" s="269">
        <v>36370432</v>
      </c>
      <c r="I882" s="285">
        <f>+G882-G881</f>
        <v>749.9699999999998</v>
      </c>
      <c r="J882" s="304"/>
      <c r="K882" s="273">
        <v>0</v>
      </c>
      <c r="L882" s="16" t="s">
        <v>23</v>
      </c>
      <c r="M882" s="17">
        <v>100</v>
      </c>
      <c r="N882" s="3" t="s">
        <v>565</v>
      </c>
      <c r="O882" s="3"/>
      <c r="P882" s="4"/>
      <c r="Q882" s="108"/>
      <c r="R882" s="4"/>
      <c r="S882" s="2"/>
      <c r="T882" s="267"/>
    </row>
    <row r="883" spans="1:20" ht="30" hidden="1" customHeight="1" thickBot="1" x14ac:dyDescent="0.3">
      <c r="A883" s="18">
        <v>4065</v>
      </c>
      <c r="B883" s="124"/>
      <c r="C883" s="561"/>
      <c r="D883" s="564"/>
      <c r="E883" s="287">
        <v>3</v>
      </c>
      <c r="F883" s="287" t="s">
        <v>666</v>
      </c>
      <c r="G883" s="289">
        <v>6289.74</v>
      </c>
      <c r="H883" s="269">
        <v>72659076</v>
      </c>
      <c r="I883" s="290">
        <f>+G883-G881</f>
        <v>3891.2999999999997</v>
      </c>
      <c r="J883" s="304"/>
      <c r="K883" s="273">
        <v>0</v>
      </c>
      <c r="L883" s="16" t="s">
        <v>23</v>
      </c>
      <c r="M883" s="17">
        <v>100</v>
      </c>
      <c r="N883" s="3" t="s">
        <v>565</v>
      </c>
      <c r="O883" s="3"/>
      <c r="P883" s="4"/>
      <c r="Q883" s="108"/>
      <c r="R883" s="4"/>
      <c r="S883" s="2"/>
      <c r="T883" s="267"/>
    </row>
    <row r="884" spans="1:20" ht="42.75" hidden="1" x14ac:dyDescent="0.25">
      <c r="A884" s="1"/>
      <c r="B884" s="124">
        <v>40691</v>
      </c>
      <c r="C884" s="204" t="s">
        <v>822</v>
      </c>
      <c r="D884" s="205" t="s">
        <v>823</v>
      </c>
      <c r="E884" s="151"/>
      <c r="F884" s="151" t="s">
        <v>22</v>
      </c>
      <c r="G884" s="195">
        <v>677.36</v>
      </c>
      <c r="H884" s="269">
        <v>7824863</v>
      </c>
      <c r="I884" s="174"/>
      <c r="J884" s="15"/>
      <c r="K884" s="20">
        <v>0</v>
      </c>
      <c r="L884" s="31" t="s">
        <v>318</v>
      </c>
      <c r="M884" s="32">
        <v>100</v>
      </c>
      <c r="N884" s="33" t="s">
        <v>565</v>
      </c>
      <c r="O884" s="33">
        <v>424</v>
      </c>
      <c r="P884" s="34"/>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84" s="16" t="s">
        <v>318</v>
      </c>
      <c r="S884" s="32">
        <v>100</v>
      </c>
      <c r="T884" s="267"/>
    </row>
    <row r="885" spans="1:20" hidden="1" x14ac:dyDescent="0.25">
      <c r="A885" s="1"/>
      <c r="B885" s="125">
        <v>4070</v>
      </c>
      <c r="C885" s="155">
        <v>4070</v>
      </c>
      <c r="D885" s="157" t="s">
        <v>824</v>
      </c>
      <c r="E885" s="140"/>
      <c r="F885" s="140" t="s">
        <v>22</v>
      </c>
      <c r="G885" s="141">
        <v>1613.65</v>
      </c>
      <c r="H885" s="269">
        <v>18640885</v>
      </c>
      <c r="I885" s="171"/>
      <c r="J885" s="15"/>
      <c r="K885" s="20">
        <v>0</v>
      </c>
      <c r="L885" s="31" t="s">
        <v>23</v>
      </c>
      <c r="M885" s="32">
        <v>100</v>
      </c>
      <c r="N885" s="33" t="s">
        <v>565</v>
      </c>
      <c r="O885" s="33">
        <v>225</v>
      </c>
      <c r="P885" s="34"/>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85" s="16" t="s">
        <v>23</v>
      </c>
      <c r="S885" s="32">
        <v>100</v>
      </c>
      <c r="T885" s="267"/>
    </row>
    <row r="886" spans="1:20" hidden="1" x14ac:dyDescent="0.25">
      <c r="A886" s="1"/>
      <c r="B886" s="124">
        <v>4071</v>
      </c>
      <c r="C886" s="215">
        <v>4071</v>
      </c>
      <c r="D886" s="538" t="s">
        <v>825</v>
      </c>
      <c r="E886" s="539"/>
      <c r="F886" s="539"/>
      <c r="G886" s="539"/>
      <c r="H886" s="540"/>
      <c r="I886" s="171"/>
      <c r="J886" s="30"/>
      <c r="K886" s="20">
        <v>0</v>
      </c>
      <c r="L886" s="31"/>
      <c r="M886" s="32" t="s">
        <v>45</v>
      </c>
      <c r="N886" s="33" t="s">
        <v>45</v>
      </c>
      <c r="O886" s="33"/>
      <c r="P886" s="34"/>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86" s="4"/>
      <c r="S886" s="2"/>
      <c r="T886" s="267"/>
    </row>
    <row r="887" spans="1:20" ht="28.5" hidden="1" x14ac:dyDescent="0.25">
      <c r="A887" s="1"/>
      <c r="B887" s="126">
        <v>40711</v>
      </c>
      <c r="C887" s="155" t="s">
        <v>826</v>
      </c>
      <c r="D887" s="157" t="s">
        <v>827</v>
      </c>
      <c r="E887" s="140"/>
      <c r="F887" s="140" t="s">
        <v>22</v>
      </c>
      <c r="G887" s="141">
        <v>3.04</v>
      </c>
      <c r="H887" s="269">
        <v>35118</v>
      </c>
      <c r="I887" s="171"/>
      <c r="J887" s="15"/>
      <c r="K887" s="20">
        <v>0</v>
      </c>
      <c r="L887" s="31" t="s">
        <v>447</v>
      </c>
      <c r="M887" s="32">
        <v>100</v>
      </c>
      <c r="N887" s="33" t="s">
        <v>782</v>
      </c>
      <c r="O887" s="33">
        <v>5257</v>
      </c>
      <c r="P887" s="3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87" s="16" t="s">
        <v>447</v>
      </c>
      <c r="S887" s="32">
        <v>100</v>
      </c>
      <c r="T887" s="267"/>
    </row>
    <row r="888" spans="1:20" ht="28.5" hidden="1" x14ac:dyDescent="0.25">
      <c r="A888" s="1"/>
      <c r="B888" s="124">
        <v>40712</v>
      </c>
      <c r="C888" s="155" t="s">
        <v>828</v>
      </c>
      <c r="D888" s="157" t="s">
        <v>829</v>
      </c>
      <c r="E888" s="140"/>
      <c r="F888" s="140" t="s">
        <v>22</v>
      </c>
      <c r="G888" s="141">
        <v>4.88</v>
      </c>
      <c r="H888" s="269">
        <v>56374</v>
      </c>
      <c r="I888" s="171"/>
      <c r="J888" s="15"/>
      <c r="K888" s="20">
        <v>0</v>
      </c>
      <c r="L888" s="31" t="s">
        <v>447</v>
      </c>
      <c r="M888" s="32">
        <v>100</v>
      </c>
      <c r="N888" s="33" t="s">
        <v>782</v>
      </c>
      <c r="O888" s="33">
        <v>5257</v>
      </c>
      <c r="P888" s="34"/>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88" s="16" t="s">
        <v>447</v>
      </c>
      <c r="S888" s="32">
        <v>100</v>
      </c>
      <c r="T888" s="267"/>
    </row>
    <row r="889" spans="1:20" ht="28.5" hidden="1" x14ac:dyDescent="0.25">
      <c r="A889" s="1"/>
      <c r="B889" s="124">
        <v>40713</v>
      </c>
      <c r="C889" s="155" t="s">
        <v>830</v>
      </c>
      <c r="D889" s="157" t="s">
        <v>831</v>
      </c>
      <c r="E889" s="140"/>
      <c r="F889" s="140" t="s">
        <v>22</v>
      </c>
      <c r="G889" s="141">
        <v>9.5</v>
      </c>
      <c r="H889" s="269">
        <v>109744</v>
      </c>
      <c r="I889" s="171"/>
      <c r="J889" s="15"/>
      <c r="K889" s="20">
        <v>0</v>
      </c>
      <c r="L889" s="31" t="s">
        <v>447</v>
      </c>
      <c r="M889" s="32">
        <v>100</v>
      </c>
      <c r="N889" s="33" t="s">
        <v>782</v>
      </c>
      <c r="O889" s="33">
        <v>5257</v>
      </c>
      <c r="P889" s="34"/>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89" s="16" t="s">
        <v>447</v>
      </c>
      <c r="S889" s="32">
        <v>100</v>
      </c>
      <c r="T889" s="267"/>
    </row>
    <row r="890" spans="1:20" ht="28.5" hidden="1" x14ac:dyDescent="0.25">
      <c r="A890" s="1"/>
      <c r="B890" s="124">
        <v>40714</v>
      </c>
      <c r="C890" s="155" t="s">
        <v>832</v>
      </c>
      <c r="D890" s="157" t="s">
        <v>833</v>
      </c>
      <c r="E890" s="140"/>
      <c r="F890" s="140" t="s">
        <v>22</v>
      </c>
      <c r="G890" s="141">
        <v>12.43</v>
      </c>
      <c r="H890" s="269">
        <v>143591</v>
      </c>
      <c r="I890" s="171"/>
      <c r="J890" s="15"/>
      <c r="K890" s="20">
        <v>0</v>
      </c>
      <c r="L890" s="31" t="s">
        <v>447</v>
      </c>
      <c r="M890" s="32">
        <v>100</v>
      </c>
      <c r="N890" s="33" t="s">
        <v>782</v>
      </c>
      <c r="O890" s="33">
        <v>5257</v>
      </c>
      <c r="P890" s="3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0" s="16" t="s">
        <v>447</v>
      </c>
      <c r="S890" s="32">
        <v>100</v>
      </c>
      <c r="T890" s="267"/>
    </row>
    <row r="891" spans="1:20" ht="28.5" hidden="1" x14ac:dyDescent="0.25">
      <c r="A891" s="1"/>
      <c r="B891" s="124">
        <v>40715</v>
      </c>
      <c r="C891" s="155" t="s">
        <v>834</v>
      </c>
      <c r="D891" s="157" t="s">
        <v>835</v>
      </c>
      <c r="E891" s="140"/>
      <c r="F891" s="140" t="s">
        <v>22</v>
      </c>
      <c r="G891" s="141">
        <v>1.98</v>
      </c>
      <c r="H891" s="269">
        <v>22873</v>
      </c>
      <c r="I891" s="171"/>
      <c r="J891" s="15"/>
      <c r="K891" s="20">
        <v>0</v>
      </c>
      <c r="L891" s="31" t="s">
        <v>447</v>
      </c>
      <c r="M891" s="32">
        <v>100</v>
      </c>
      <c r="N891" s="33" t="s">
        <v>782</v>
      </c>
      <c r="O891" s="33">
        <v>5257</v>
      </c>
      <c r="P891" s="34"/>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891" s="16" t="s">
        <v>447</v>
      </c>
      <c r="S891" s="32">
        <v>100</v>
      </c>
      <c r="T891" s="267"/>
    </row>
    <row r="892" spans="1:20" ht="28.5" hidden="1" x14ac:dyDescent="0.25">
      <c r="A892" s="1"/>
      <c r="B892" s="124">
        <v>40716</v>
      </c>
      <c r="C892" s="155" t="s">
        <v>836</v>
      </c>
      <c r="D892" s="157" t="s">
        <v>837</v>
      </c>
      <c r="E892" s="140"/>
      <c r="F892" s="140" t="s">
        <v>22</v>
      </c>
      <c r="G892" s="141">
        <v>3.4</v>
      </c>
      <c r="H892" s="269">
        <v>39277</v>
      </c>
      <c r="I892" s="171"/>
      <c r="J892" s="15"/>
      <c r="K892" s="20">
        <v>0</v>
      </c>
      <c r="L892" s="31" t="s">
        <v>447</v>
      </c>
      <c r="M892" s="32">
        <v>100</v>
      </c>
      <c r="N892" s="33" t="s">
        <v>782</v>
      </c>
      <c r="O892" s="33">
        <v>5257</v>
      </c>
      <c r="P892" s="34"/>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892" s="16" t="s">
        <v>447</v>
      </c>
      <c r="S892" s="32">
        <v>100</v>
      </c>
      <c r="T892" s="267"/>
    </row>
    <row r="893" spans="1:20" ht="28.5" hidden="1" x14ac:dyDescent="0.25">
      <c r="A893" s="1"/>
      <c r="B893" s="124">
        <v>40717</v>
      </c>
      <c r="C893" s="155" t="s">
        <v>838</v>
      </c>
      <c r="D893" s="157" t="s">
        <v>839</v>
      </c>
      <c r="E893" s="140"/>
      <c r="F893" s="140" t="s">
        <v>22</v>
      </c>
      <c r="G893" s="141">
        <v>6.28</v>
      </c>
      <c r="H893" s="269">
        <v>72547</v>
      </c>
      <c r="I893" s="171"/>
      <c r="J893" s="15"/>
      <c r="K893" s="20">
        <v>0</v>
      </c>
      <c r="L893" s="31" t="s">
        <v>447</v>
      </c>
      <c r="M893" s="32">
        <v>100</v>
      </c>
      <c r="N893" s="33" t="s">
        <v>782</v>
      </c>
      <c r="O893" s="33">
        <v>5257</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893" s="16" t="s">
        <v>447</v>
      </c>
      <c r="S893" s="32">
        <v>100</v>
      </c>
      <c r="T893" s="267"/>
    </row>
    <row r="894" spans="1:20" ht="28.5" hidden="1" x14ac:dyDescent="0.25">
      <c r="A894" s="1"/>
      <c r="B894" s="124">
        <v>40718</v>
      </c>
      <c r="C894" s="155" t="s">
        <v>840</v>
      </c>
      <c r="D894" s="157" t="s">
        <v>841</v>
      </c>
      <c r="E894" s="140"/>
      <c r="F894" s="140" t="s">
        <v>22</v>
      </c>
      <c r="G894" s="141">
        <v>8.06</v>
      </c>
      <c r="H894" s="269">
        <v>93109</v>
      </c>
      <c r="I894" s="171"/>
      <c r="J894" s="15"/>
      <c r="K894" s="20">
        <v>0</v>
      </c>
      <c r="L894" s="31" t="s">
        <v>447</v>
      </c>
      <c r="M894" s="32">
        <v>100</v>
      </c>
      <c r="N894" s="33" t="s">
        <v>782</v>
      </c>
      <c r="O894" s="33">
        <v>5257</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894" s="16" t="s">
        <v>447</v>
      </c>
      <c r="S894" s="32">
        <v>100</v>
      </c>
      <c r="T894" s="267"/>
    </row>
    <row r="895" spans="1:20" ht="42.75" hidden="1" x14ac:dyDescent="0.25">
      <c r="A895" s="1"/>
      <c r="B895" s="127">
        <v>4072</v>
      </c>
      <c r="C895" s="155">
        <v>4072</v>
      </c>
      <c r="D895" s="157" t="s">
        <v>842</v>
      </c>
      <c r="E895" s="140"/>
      <c r="F895" s="140" t="s">
        <v>22</v>
      </c>
      <c r="G895" s="141">
        <v>28.25</v>
      </c>
      <c r="H895" s="269">
        <v>326344</v>
      </c>
      <c r="I895" s="171"/>
      <c r="J895" s="15"/>
      <c r="K895" s="20">
        <v>0</v>
      </c>
      <c r="L895" s="31" t="s">
        <v>447</v>
      </c>
      <c r="M895" s="32">
        <v>100</v>
      </c>
      <c r="N895" s="33" t="s">
        <v>782</v>
      </c>
      <c r="O895" s="33">
        <v>1807</v>
      </c>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895" s="16" t="s">
        <v>447</v>
      </c>
      <c r="S895" s="32">
        <v>100</v>
      </c>
      <c r="T895" s="267"/>
    </row>
    <row r="896" spans="1:20" ht="54" hidden="1" customHeight="1" x14ac:dyDescent="0.25">
      <c r="A896" s="1"/>
      <c r="B896" s="78">
        <v>4073</v>
      </c>
      <c r="C896" s="191">
        <v>4073</v>
      </c>
      <c r="D896" s="538" t="s">
        <v>843</v>
      </c>
      <c r="E896" s="539"/>
      <c r="F896" s="539"/>
      <c r="G896" s="539"/>
      <c r="H896" s="540"/>
      <c r="I896" s="171"/>
      <c r="J896" s="30"/>
      <c r="K896" s="20">
        <v>0</v>
      </c>
      <c r="L896" s="128"/>
      <c r="M896" s="129" t="s">
        <v>45</v>
      </c>
      <c r="N896" s="130" t="s">
        <v>45</v>
      </c>
      <c r="O896" s="130"/>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896" s="4"/>
      <c r="S896" s="2"/>
      <c r="T896" s="267"/>
    </row>
    <row r="897" spans="1:20" ht="57.75" hidden="1" customHeight="1" x14ac:dyDescent="0.25">
      <c r="A897" s="1"/>
      <c r="B897" s="85">
        <v>40731</v>
      </c>
      <c r="C897" s="155" t="s">
        <v>844</v>
      </c>
      <c r="D897" s="157" t="s">
        <v>845</v>
      </c>
      <c r="E897" s="140"/>
      <c r="F897" s="140" t="s">
        <v>22</v>
      </c>
      <c r="G897" s="141">
        <v>26.25</v>
      </c>
      <c r="H897" s="269">
        <v>303240</v>
      </c>
      <c r="I897" s="171"/>
      <c r="J897" s="15"/>
      <c r="K897" s="20">
        <v>0</v>
      </c>
      <c r="L897" s="31" t="s">
        <v>768</v>
      </c>
      <c r="M897" s="32">
        <v>100</v>
      </c>
      <c r="N897" s="33" t="s">
        <v>565</v>
      </c>
      <c r="O897" s="33">
        <v>1807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897" s="16" t="s">
        <v>768</v>
      </c>
      <c r="S897" s="32">
        <v>100</v>
      </c>
      <c r="T897" s="267"/>
    </row>
    <row r="898" spans="1:20" ht="69.75" hidden="1" customHeight="1" x14ac:dyDescent="0.25">
      <c r="A898" s="1"/>
      <c r="B898" s="78">
        <v>40732</v>
      </c>
      <c r="C898" s="155" t="s">
        <v>846</v>
      </c>
      <c r="D898" s="157" t="s">
        <v>847</v>
      </c>
      <c r="E898" s="140"/>
      <c r="F898" s="140" t="s">
        <v>22</v>
      </c>
      <c r="G898" s="141">
        <v>30.45</v>
      </c>
      <c r="H898" s="269">
        <v>351758</v>
      </c>
      <c r="I898" s="171"/>
      <c r="J898" s="15"/>
      <c r="K898" s="20">
        <v>0</v>
      </c>
      <c r="L898" s="31" t="s">
        <v>768</v>
      </c>
      <c r="M898" s="32">
        <v>100</v>
      </c>
      <c r="N898" s="33" t="s">
        <v>565</v>
      </c>
      <c r="O898" s="33">
        <v>1807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898" s="16" t="s">
        <v>768</v>
      </c>
      <c r="S898" s="32">
        <v>100</v>
      </c>
      <c r="T898" s="267"/>
    </row>
    <row r="899" spans="1:20" ht="71.25" hidden="1" customHeight="1" x14ac:dyDescent="0.25">
      <c r="A899" s="1"/>
      <c r="B899" s="78">
        <v>40733</v>
      </c>
      <c r="C899" s="155" t="s">
        <v>848</v>
      </c>
      <c r="D899" s="157" t="s">
        <v>849</v>
      </c>
      <c r="E899" s="140"/>
      <c r="F899" s="140" t="s">
        <v>22</v>
      </c>
      <c r="G899" s="141">
        <v>35.880000000000003</v>
      </c>
      <c r="H899" s="269">
        <v>414486</v>
      </c>
      <c r="I899" s="171"/>
      <c r="J899" s="15"/>
      <c r="K899" s="20">
        <v>0</v>
      </c>
      <c r="L899" s="31" t="s">
        <v>768</v>
      </c>
      <c r="M899" s="32">
        <v>100</v>
      </c>
      <c r="N899" s="33" t="s">
        <v>565</v>
      </c>
      <c r="O899" s="33">
        <v>1807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899" s="16" t="s">
        <v>768</v>
      </c>
      <c r="S899" s="32">
        <v>100</v>
      </c>
      <c r="T899" s="267"/>
    </row>
    <row r="900" spans="1:20" ht="75" hidden="1" customHeight="1" x14ac:dyDescent="0.25">
      <c r="A900" s="1"/>
      <c r="B900" s="78">
        <v>40734</v>
      </c>
      <c r="C900" s="155" t="s">
        <v>850</v>
      </c>
      <c r="D900" s="157" t="s">
        <v>851</v>
      </c>
      <c r="E900" s="140"/>
      <c r="F900" s="140" t="s">
        <v>22</v>
      </c>
      <c r="G900" s="141">
        <v>40.29</v>
      </c>
      <c r="H900" s="269">
        <v>465430</v>
      </c>
      <c r="I900" s="171"/>
      <c r="J900" s="15"/>
      <c r="K900" s="20">
        <v>0</v>
      </c>
      <c r="L900" s="31" t="s">
        <v>768</v>
      </c>
      <c r="M900" s="32">
        <v>100</v>
      </c>
      <c r="N900" s="33" t="s">
        <v>565</v>
      </c>
      <c r="O900" s="33">
        <v>1807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0" s="16" t="s">
        <v>768</v>
      </c>
      <c r="S900" s="32">
        <v>100</v>
      </c>
      <c r="T900" s="267"/>
    </row>
    <row r="901" spans="1:20" ht="75.75" hidden="1" customHeight="1" x14ac:dyDescent="0.25">
      <c r="A901" s="1"/>
      <c r="B901" s="78">
        <v>40735</v>
      </c>
      <c r="C901" s="155" t="s">
        <v>852</v>
      </c>
      <c r="D901" s="157" t="s">
        <v>853</v>
      </c>
      <c r="E901" s="140"/>
      <c r="F901" s="140" t="s">
        <v>22</v>
      </c>
      <c r="G901" s="141">
        <v>45.08</v>
      </c>
      <c r="H901" s="269">
        <v>520764</v>
      </c>
      <c r="I901" s="171"/>
      <c r="J901" s="15"/>
      <c r="K901" s="20">
        <v>0</v>
      </c>
      <c r="L901" s="31" t="s">
        <v>768</v>
      </c>
      <c r="M901" s="32">
        <v>100</v>
      </c>
      <c r="N901" s="33" t="s">
        <v>565</v>
      </c>
      <c r="O901" s="33">
        <v>1807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01" s="16" t="s">
        <v>768</v>
      </c>
      <c r="S901" s="32">
        <v>100</v>
      </c>
      <c r="T901" s="267"/>
    </row>
    <row r="902" spans="1:20" ht="77.25" hidden="1" customHeight="1" x14ac:dyDescent="0.25">
      <c r="A902" s="1"/>
      <c r="B902" s="78">
        <v>40736</v>
      </c>
      <c r="C902" s="155" t="s">
        <v>854</v>
      </c>
      <c r="D902" s="157" t="s">
        <v>855</v>
      </c>
      <c r="E902" s="140"/>
      <c r="F902" s="140" t="s">
        <v>22</v>
      </c>
      <c r="G902" s="141">
        <v>50.13</v>
      </c>
      <c r="H902" s="269">
        <v>579102</v>
      </c>
      <c r="I902" s="171"/>
      <c r="J902" s="15"/>
      <c r="K902" s="20">
        <v>0</v>
      </c>
      <c r="L902" s="31" t="s">
        <v>768</v>
      </c>
      <c r="M902" s="32">
        <v>100</v>
      </c>
      <c r="N902" s="33" t="s">
        <v>565</v>
      </c>
      <c r="O902" s="33">
        <v>1807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02" s="16" t="s">
        <v>768</v>
      </c>
      <c r="S902" s="32">
        <v>100</v>
      </c>
      <c r="T902" s="267"/>
    </row>
    <row r="903" spans="1:20" hidden="1" x14ac:dyDescent="0.25">
      <c r="A903" s="1"/>
      <c r="B903" s="78">
        <v>4074</v>
      </c>
      <c r="C903" s="155">
        <v>4074</v>
      </c>
      <c r="D903" s="157" t="s">
        <v>856</v>
      </c>
      <c r="E903" s="140"/>
      <c r="F903" s="140" t="s">
        <v>22</v>
      </c>
      <c r="G903" s="141">
        <v>755.99</v>
      </c>
      <c r="H903" s="269">
        <v>8733196</v>
      </c>
      <c r="I903" s="171"/>
      <c r="J903" s="15"/>
      <c r="K903" s="20">
        <v>0</v>
      </c>
      <c r="L903" s="31" t="s">
        <v>447</v>
      </c>
      <c r="M903" s="32">
        <v>100</v>
      </c>
      <c r="N903" s="33" t="s">
        <v>565</v>
      </c>
      <c r="O903" s="33">
        <v>239</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03" s="16" t="s">
        <v>447</v>
      </c>
      <c r="S903" s="32">
        <v>100</v>
      </c>
      <c r="T903" s="267"/>
    </row>
    <row r="904" spans="1:20" hidden="1" x14ac:dyDescent="0.25">
      <c r="A904" s="1"/>
      <c r="B904" s="78">
        <v>4075</v>
      </c>
      <c r="C904" s="191">
        <v>4075</v>
      </c>
      <c r="D904" s="538" t="s">
        <v>857</v>
      </c>
      <c r="E904" s="539"/>
      <c r="F904" s="539"/>
      <c r="G904" s="539"/>
      <c r="H904" s="540"/>
      <c r="I904" s="171"/>
      <c r="J904" s="30"/>
      <c r="K904" s="20">
        <v>0</v>
      </c>
      <c r="L904" s="31"/>
      <c r="M904" s="32" t="s">
        <v>45</v>
      </c>
      <c r="N904" s="33" t="s">
        <v>45</v>
      </c>
      <c r="O904" s="33"/>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04" s="4"/>
      <c r="S904" s="2"/>
      <c r="T904" s="267"/>
    </row>
    <row r="905" spans="1:20" ht="28.5" hidden="1" x14ac:dyDescent="0.25">
      <c r="A905" s="1"/>
      <c r="B905" s="78">
        <v>40751</v>
      </c>
      <c r="C905" s="155" t="s">
        <v>858</v>
      </c>
      <c r="D905" s="157" t="s">
        <v>859</v>
      </c>
      <c r="E905" s="140"/>
      <c r="F905" s="140" t="s">
        <v>22</v>
      </c>
      <c r="G905" s="141">
        <v>327</v>
      </c>
      <c r="H905" s="269">
        <v>3777504</v>
      </c>
      <c r="I905" s="171"/>
      <c r="J905" s="15"/>
      <c r="K905" s="20">
        <v>0</v>
      </c>
      <c r="L905" s="31" t="s">
        <v>23</v>
      </c>
      <c r="M905" s="32">
        <v>100</v>
      </c>
      <c r="N905" s="33" t="s">
        <v>565</v>
      </c>
      <c r="O905" s="33">
        <v>239</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05" s="16" t="s">
        <v>23</v>
      </c>
      <c r="S905" s="32">
        <v>100</v>
      </c>
      <c r="T905" s="267"/>
    </row>
    <row r="906" spans="1:20" ht="28.5" hidden="1" x14ac:dyDescent="0.25">
      <c r="A906" s="1"/>
      <c r="B906" s="89">
        <v>40752</v>
      </c>
      <c r="C906" s="155" t="s">
        <v>860</v>
      </c>
      <c r="D906" s="157" t="s">
        <v>861</v>
      </c>
      <c r="E906" s="140"/>
      <c r="F906" s="140" t="s">
        <v>22</v>
      </c>
      <c r="G906" s="141">
        <v>436.29</v>
      </c>
      <c r="H906" s="269">
        <v>5040022</v>
      </c>
      <c r="I906" s="171"/>
      <c r="J906" s="15"/>
      <c r="K906" s="20">
        <v>0</v>
      </c>
      <c r="L906" s="31" t="s">
        <v>23</v>
      </c>
      <c r="M906" s="32">
        <v>100</v>
      </c>
      <c r="N906" s="33" t="s">
        <v>565</v>
      </c>
      <c r="O906" s="33">
        <v>239</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06" s="16" t="s">
        <v>23</v>
      </c>
      <c r="S906" s="32">
        <v>100</v>
      </c>
      <c r="T906" s="267"/>
    </row>
    <row r="907" spans="1:20" hidden="1" x14ac:dyDescent="0.25">
      <c r="A907" s="1"/>
      <c r="B907" s="89">
        <v>4076</v>
      </c>
      <c r="C907" s="155">
        <v>4076</v>
      </c>
      <c r="D907" s="157" t="s">
        <v>862</v>
      </c>
      <c r="E907" s="140"/>
      <c r="F907" s="140" t="s">
        <v>22</v>
      </c>
      <c r="G907" s="141">
        <v>410.12</v>
      </c>
      <c r="H907" s="269">
        <v>4737706</v>
      </c>
      <c r="I907" s="171"/>
      <c r="J907" s="15"/>
      <c r="K907" s="20">
        <v>0</v>
      </c>
      <c r="L907" s="31" t="s">
        <v>23</v>
      </c>
      <c r="M907" s="32">
        <v>100</v>
      </c>
      <c r="N907" s="33" t="s">
        <v>565</v>
      </c>
      <c r="O907" s="33">
        <v>239</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07" s="16" t="s">
        <v>23</v>
      </c>
      <c r="S907" s="32">
        <v>100</v>
      </c>
      <c r="T907" s="267"/>
    </row>
    <row r="908" spans="1:20" ht="54" hidden="1" customHeight="1" x14ac:dyDescent="0.25">
      <c r="A908" s="1"/>
      <c r="B908" s="131">
        <v>4077</v>
      </c>
      <c r="C908" s="216">
        <v>4077</v>
      </c>
      <c r="D908" s="547" t="s">
        <v>863</v>
      </c>
      <c r="E908" s="548"/>
      <c r="F908" s="548"/>
      <c r="G908" s="548"/>
      <c r="H908" s="549"/>
      <c r="I908" s="172"/>
      <c r="J908" s="30"/>
      <c r="K908" s="20">
        <v>0</v>
      </c>
      <c r="L908" s="128"/>
      <c r="M908" s="129" t="s">
        <v>45</v>
      </c>
      <c r="N908" s="130" t="s">
        <v>45</v>
      </c>
      <c r="O908" s="130"/>
      <c r="P908" s="34"/>
      <c r="Q90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08" s="4"/>
      <c r="S908" s="38"/>
      <c r="T908" s="267"/>
    </row>
    <row r="909" spans="1:20" ht="41.25" hidden="1" customHeight="1" x14ac:dyDescent="0.25">
      <c r="A909" s="29"/>
      <c r="B909" s="132">
        <v>40771</v>
      </c>
      <c r="C909" s="519" t="s">
        <v>864</v>
      </c>
      <c r="D909" s="573" t="s">
        <v>865</v>
      </c>
      <c r="E909" s="161">
        <v>1</v>
      </c>
      <c r="F909" s="161" t="s">
        <v>866</v>
      </c>
      <c r="G909" s="162">
        <v>952.74</v>
      </c>
      <c r="H909" s="269">
        <v>11006052</v>
      </c>
      <c r="I909" s="175"/>
      <c r="J909" s="30"/>
      <c r="K909" s="20">
        <v>0</v>
      </c>
      <c r="L909" s="31" t="s">
        <v>447</v>
      </c>
      <c r="M909" s="32">
        <v>100</v>
      </c>
      <c r="N909" s="33" t="s">
        <v>565</v>
      </c>
      <c r="O909" s="33">
        <v>419</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09" s="16" t="s">
        <v>447</v>
      </c>
      <c r="S909" s="32">
        <v>100</v>
      </c>
      <c r="T909" s="267"/>
    </row>
    <row r="910" spans="1:20" ht="44.25" hidden="1" customHeight="1" thickBot="1" x14ac:dyDescent="0.3">
      <c r="A910" s="18" t="s">
        <v>867</v>
      </c>
      <c r="B910" s="133"/>
      <c r="C910" s="520"/>
      <c r="D910" s="575"/>
      <c r="E910" s="163">
        <v>2</v>
      </c>
      <c r="F910" s="163" t="s">
        <v>868</v>
      </c>
      <c r="G910" s="164">
        <v>1702.33</v>
      </c>
      <c r="H910" s="269">
        <v>19665316</v>
      </c>
      <c r="I910" s="177">
        <f>+G910-G909</f>
        <v>749.58999999999992</v>
      </c>
      <c r="J910" s="15"/>
      <c r="K910" s="20">
        <v>0</v>
      </c>
      <c r="L910" s="31" t="s">
        <v>447</v>
      </c>
      <c r="M910" s="32">
        <v>100</v>
      </c>
      <c r="N910" s="33" t="s">
        <v>565</v>
      </c>
      <c r="O910" s="33"/>
      <c r="P910" s="34"/>
      <c r="Q910" s="108"/>
      <c r="R910" s="4"/>
      <c r="S910" s="2"/>
      <c r="T910" s="267"/>
    </row>
    <row r="911" spans="1:20" ht="57" hidden="1" x14ac:dyDescent="0.25">
      <c r="A911" s="1"/>
      <c r="B911" s="134"/>
      <c r="C911" s="204" t="s">
        <v>869</v>
      </c>
      <c r="D911" s="205" t="s">
        <v>870</v>
      </c>
      <c r="E911" s="151"/>
      <c r="F911" s="151" t="s">
        <v>22</v>
      </c>
      <c r="G911" s="195">
        <v>686.4</v>
      </c>
      <c r="H911" s="269">
        <v>7929293</v>
      </c>
      <c r="I911" s="174"/>
      <c r="J911" s="15"/>
      <c r="K911" s="20">
        <v>0</v>
      </c>
      <c r="L911" s="31" t="s">
        <v>447</v>
      </c>
      <c r="M911" s="32">
        <v>100</v>
      </c>
      <c r="N911" s="33" t="s">
        <v>565</v>
      </c>
      <c r="O911" s="33">
        <v>419</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11" s="16" t="s">
        <v>447</v>
      </c>
      <c r="S911" s="32">
        <v>100</v>
      </c>
      <c r="T911" s="267"/>
    </row>
    <row r="912" spans="1:20" hidden="1" x14ac:dyDescent="0.25">
      <c r="A912" s="1"/>
      <c r="B912" s="78">
        <v>4078</v>
      </c>
      <c r="C912" s="191">
        <v>4078</v>
      </c>
      <c r="D912" s="258" t="s">
        <v>871</v>
      </c>
      <c r="E912" s="259"/>
      <c r="F912" s="259"/>
      <c r="G912" s="259"/>
      <c r="H912" s="269"/>
      <c r="I912" s="171"/>
      <c r="J912" s="30"/>
      <c r="K912" s="20">
        <v>0</v>
      </c>
      <c r="L912" s="128"/>
      <c r="M912" s="135" t="s">
        <v>45</v>
      </c>
      <c r="N912" s="136" t="s">
        <v>45</v>
      </c>
      <c r="O912" s="130"/>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12" s="4"/>
      <c r="S912" s="2"/>
      <c r="T912" s="267"/>
    </row>
    <row r="913" spans="1:22" ht="42.75" hidden="1" x14ac:dyDescent="0.25">
      <c r="A913" s="1"/>
      <c r="B913" s="85">
        <v>40781</v>
      </c>
      <c r="C913" s="155" t="s">
        <v>872</v>
      </c>
      <c r="D913" s="157" t="s">
        <v>873</v>
      </c>
      <c r="E913" s="140"/>
      <c r="F913" s="140" t="s">
        <v>22</v>
      </c>
      <c r="G913" s="141">
        <v>52.59</v>
      </c>
      <c r="H913" s="269">
        <v>607520</v>
      </c>
      <c r="I913" s="171"/>
      <c r="J913" s="15"/>
      <c r="K913" s="20">
        <v>0</v>
      </c>
      <c r="L913" s="31" t="s">
        <v>595</v>
      </c>
      <c r="M913" s="32">
        <v>100</v>
      </c>
      <c r="N913" s="33" t="s">
        <v>565</v>
      </c>
      <c r="O913" s="33">
        <v>1807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13" s="16" t="s">
        <v>768</v>
      </c>
      <c r="S913" s="32">
        <v>100</v>
      </c>
      <c r="T913" s="267"/>
    </row>
    <row r="914" spans="1:22" ht="42.75" hidden="1" x14ac:dyDescent="0.25">
      <c r="A914" s="1"/>
      <c r="B914" s="78">
        <v>40782</v>
      </c>
      <c r="C914" s="155" t="s">
        <v>874</v>
      </c>
      <c r="D914" s="157" t="s">
        <v>875</v>
      </c>
      <c r="E914" s="140"/>
      <c r="F914" s="140" t="s">
        <v>22</v>
      </c>
      <c r="G914" s="141">
        <v>81.47</v>
      </c>
      <c r="H914" s="269">
        <v>941141</v>
      </c>
      <c r="I914" s="171"/>
      <c r="J914" s="15"/>
      <c r="K914" s="20">
        <v>0</v>
      </c>
      <c r="L914" s="31" t="s">
        <v>595</v>
      </c>
      <c r="M914" s="32">
        <v>100</v>
      </c>
      <c r="N914" s="33" t="s">
        <v>565</v>
      </c>
      <c r="O914" s="33">
        <v>1807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14" s="16" t="s">
        <v>768</v>
      </c>
      <c r="S914" s="32">
        <v>100</v>
      </c>
      <c r="T914" s="267"/>
    </row>
    <row r="915" spans="1:22" ht="42.75" hidden="1" x14ac:dyDescent="0.25">
      <c r="A915" s="1"/>
      <c r="B915" s="78">
        <v>4079</v>
      </c>
      <c r="C915" s="155">
        <v>4079</v>
      </c>
      <c r="D915" s="157" t="s">
        <v>876</v>
      </c>
      <c r="E915" s="140"/>
      <c r="F915" s="140" t="s">
        <v>22</v>
      </c>
      <c r="G915" s="141">
        <v>1791.57</v>
      </c>
      <c r="H915" s="269">
        <v>20696217</v>
      </c>
      <c r="I915" s="171"/>
      <c r="J915" s="15"/>
      <c r="K915" s="20">
        <v>0</v>
      </c>
      <c r="L915" s="31" t="s">
        <v>447</v>
      </c>
      <c r="M915" s="32">
        <v>100</v>
      </c>
      <c r="N915" s="33" t="s">
        <v>565</v>
      </c>
      <c r="O915" s="33">
        <v>419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15" s="16" t="s">
        <v>447</v>
      </c>
      <c r="S915" s="32">
        <v>100</v>
      </c>
      <c r="T915" s="267"/>
    </row>
    <row r="916" spans="1:22" ht="30" hidden="1" customHeight="1" x14ac:dyDescent="0.25">
      <c r="A916" s="1"/>
      <c r="B916" s="78" t="e">
        <v>#REF!</v>
      </c>
      <c r="C916" s="191">
        <v>4081</v>
      </c>
      <c r="D916" s="538" t="s">
        <v>877</v>
      </c>
      <c r="E916" s="539"/>
      <c r="F916" s="539"/>
      <c r="G916" s="539"/>
      <c r="H916" s="540"/>
      <c r="I916" s="171"/>
      <c r="J916" s="30"/>
      <c r="K916" s="20">
        <v>0</v>
      </c>
      <c r="L916" s="128"/>
      <c r="M916" s="129" t="s">
        <v>45</v>
      </c>
      <c r="N916" s="130" t="s">
        <v>45</v>
      </c>
      <c r="O916" s="130"/>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16" s="4"/>
      <c r="S916" s="2"/>
      <c r="T916" s="267"/>
    </row>
    <row r="917" spans="1:22" ht="42.75" hidden="1" x14ac:dyDescent="0.25">
      <c r="A917" s="1"/>
      <c r="B917" s="78" t="e">
        <v>#REF!</v>
      </c>
      <c r="C917" s="155">
        <v>4080</v>
      </c>
      <c r="D917" s="157" t="s">
        <v>878</v>
      </c>
      <c r="E917" s="140"/>
      <c r="F917" s="140" t="s">
        <v>22</v>
      </c>
      <c r="G917" s="141">
        <v>810.79</v>
      </c>
      <c r="H917" s="269">
        <v>9366246</v>
      </c>
      <c r="I917" s="171"/>
      <c r="J917" s="15"/>
      <c r="K917" s="20">
        <v>0</v>
      </c>
      <c r="L917" s="31" t="s">
        <v>447</v>
      </c>
      <c r="M917" s="32">
        <v>100</v>
      </c>
      <c r="N917" s="33" t="s">
        <v>565</v>
      </c>
      <c r="O917" s="33">
        <v>419</v>
      </c>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17" s="16" t="s">
        <v>447</v>
      </c>
      <c r="S917" s="32">
        <v>100</v>
      </c>
      <c r="T917" s="267"/>
    </row>
    <row r="918" spans="1:22" ht="28.5" hidden="1" x14ac:dyDescent="0.25">
      <c r="A918" s="1"/>
      <c r="B918" s="78">
        <v>40812</v>
      </c>
      <c r="C918" s="155" t="s">
        <v>879</v>
      </c>
      <c r="D918" s="157" t="s">
        <v>880</v>
      </c>
      <c r="E918" s="140"/>
      <c r="F918" s="140" t="s">
        <v>22</v>
      </c>
      <c r="G918" s="141">
        <v>1790.59</v>
      </c>
      <c r="H918" s="269">
        <v>20684896</v>
      </c>
      <c r="I918" s="171"/>
      <c r="J918" s="15"/>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18" s="16" t="s">
        <v>447</v>
      </c>
      <c r="S918" s="32">
        <v>100</v>
      </c>
      <c r="T918" s="267"/>
    </row>
    <row r="919" spans="1:22" ht="128.25" hidden="1" x14ac:dyDescent="0.25">
      <c r="A919" s="18" t="s">
        <v>881</v>
      </c>
      <c r="B919" s="78" t="e">
        <v>#REF!</v>
      </c>
      <c r="C919" s="155" t="s">
        <v>882</v>
      </c>
      <c r="D919" s="157" t="s">
        <v>883</v>
      </c>
      <c r="E919" s="140"/>
      <c r="F919" s="140" t="s">
        <v>22</v>
      </c>
      <c r="G919" s="141">
        <v>76.77</v>
      </c>
      <c r="H919" s="269">
        <v>886847</v>
      </c>
      <c r="I919" s="171"/>
      <c r="J919" s="15"/>
      <c r="K919" s="20">
        <v>0</v>
      </c>
      <c r="L919" s="31" t="s">
        <v>447</v>
      </c>
      <c r="M919" s="32">
        <v>100</v>
      </c>
      <c r="N919" s="33" t="s">
        <v>565</v>
      </c>
      <c r="O919" s="33">
        <v>454</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19" s="16" t="s">
        <v>447</v>
      </c>
      <c r="S919" s="32">
        <v>100</v>
      </c>
      <c r="T919" s="267"/>
    </row>
    <row r="920" spans="1:22" hidden="1" x14ac:dyDescent="0.25">
      <c r="A920" s="1"/>
      <c r="B920" s="78">
        <v>4083</v>
      </c>
      <c r="C920" s="155">
        <v>4083</v>
      </c>
      <c r="D920" s="157" t="s">
        <v>884</v>
      </c>
      <c r="E920" s="140"/>
      <c r="F920" s="140" t="s">
        <v>22</v>
      </c>
      <c r="G920" s="141">
        <v>126.94</v>
      </c>
      <c r="H920" s="269">
        <v>1466411</v>
      </c>
      <c r="I920" s="171"/>
      <c r="J920" s="15"/>
      <c r="K920" s="20">
        <v>0</v>
      </c>
      <c r="L920" s="31" t="s">
        <v>23</v>
      </c>
      <c r="M920" s="32">
        <v>100</v>
      </c>
      <c r="N920" s="33" t="s">
        <v>565</v>
      </c>
      <c r="O920" s="33"/>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0" s="16" t="s">
        <v>23</v>
      </c>
      <c r="S920" s="32">
        <v>100</v>
      </c>
      <c r="T920" s="267"/>
    </row>
    <row r="921" spans="1:22" ht="28.5" hidden="1" x14ac:dyDescent="0.25">
      <c r="A921" s="1"/>
      <c r="B921" s="78">
        <v>40831</v>
      </c>
      <c r="C921" s="155" t="s">
        <v>885</v>
      </c>
      <c r="D921" s="157" t="s">
        <v>886</v>
      </c>
      <c r="E921" s="140"/>
      <c r="F921" s="140" t="s">
        <v>22</v>
      </c>
      <c r="G921" s="141">
        <v>112.31</v>
      </c>
      <c r="H921" s="269">
        <v>1297405</v>
      </c>
      <c r="I921" s="171"/>
      <c r="J921" s="15"/>
      <c r="K921" s="20">
        <v>0</v>
      </c>
      <c r="L921" s="31" t="s">
        <v>23</v>
      </c>
      <c r="M921" s="32">
        <v>100</v>
      </c>
      <c r="N921" s="33" t="s">
        <v>565</v>
      </c>
      <c r="O921" s="33">
        <v>225</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21" s="16" t="s">
        <v>23</v>
      </c>
      <c r="S921" s="32">
        <v>100</v>
      </c>
      <c r="T921" s="267"/>
    </row>
    <row r="922" spans="1:22" ht="31.5" hidden="1" customHeight="1" x14ac:dyDescent="0.25">
      <c r="A922" s="1"/>
      <c r="B922" s="78">
        <v>40832</v>
      </c>
      <c r="C922" s="155" t="s">
        <v>887</v>
      </c>
      <c r="D922" s="157" t="s">
        <v>888</v>
      </c>
      <c r="E922" s="140"/>
      <c r="F922" s="140" t="s">
        <v>22</v>
      </c>
      <c r="G922" s="141">
        <v>105.48</v>
      </c>
      <c r="H922" s="269">
        <v>1218505</v>
      </c>
      <c r="I922" s="171"/>
      <c r="J922" s="15"/>
      <c r="K922" s="20">
        <v>0</v>
      </c>
      <c r="L922" s="31" t="s">
        <v>23</v>
      </c>
      <c r="M922" s="32">
        <v>100</v>
      </c>
      <c r="N922" s="33" t="s">
        <v>565</v>
      </c>
      <c r="O922" s="33">
        <v>225</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22" s="16" t="s">
        <v>23</v>
      </c>
      <c r="S922" s="32">
        <v>100</v>
      </c>
      <c r="T922" s="267"/>
    </row>
    <row r="923" spans="1:22" hidden="1" x14ac:dyDescent="0.25">
      <c r="A923" s="1"/>
      <c r="B923" s="78">
        <v>40833</v>
      </c>
      <c r="C923" s="155" t="s">
        <v>889</v>
      </c>
      <c r="D923" s="157" t="s">
        <v>890</v>
      </c>
      <c r="E923" s="140"/>
      <c r="F923" s="140" t="s">
        <v>22</v>
      </c>
      <c r="G923" s="141">
        <v>86.18</v>
      </c>
      <c r="H923" s="269">
        <v>995551</v>
      </c>
      <c r="I923" s="171"/>
      <c r="J923" s="15"/>
      <c r="K923" s="20">
        <v>0</v>
      </c>
      <c r="L923" s="31" t="s">
        <v>318</v>
      </c>
      <c r="M923" s="32">
        <v>100</v>
      </c>
      <c r="N923" s="33" t="s">
        <v>565</v>
      </c>
      <c r="O923" s="33">
        <v>225</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23" s="16" t="s">
        <v>318</v>
      </c>
      <c r="S923" s="32">
        <v>100</v>
      </c>
      <c r="T923" s="267"/>
    </row>
    <row r="924" spans="1:22" hidden="1" x14ac:dyDescent="0.25">
      <c r="A924" s="1"/>
      <c r="B924" s="78" t="s">
        <v>22</v>
      </c>
      <c r="C924" s="155" t="s">
        <v>891</v>
      </c>
      <c r="D924" s="157" t="s">
        <v>892</v>
      </c>
      <c r="E924" s="140"/>
      <c r="F924" s="140" t="s">
        <v>22</v>
      </c>
      <c r="G924" s="141">
        <v>39.61</v>
      </c>
      <c r="H924" s="269">
        <v>457575</v>
      </c>
      <c r="I924" s="171"/>
      <c r="J924" s="15"/>
      <c r="K924" s="20">
        <v>0</v>
      </c>
      <c r="L924" s="31" t="s">
        <v>318</v>
      </c>
      <c r="M924" s="32">
        <v>100</v>
      </c>
      <c r="N924" s="33" t="s">
        <v>565</v>
      </c>
      <c r="O924" s="33">
        <v>225</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24" s="16" t="s">
        <v>318</v>
      </c>
      <c r="S924" s="32">
        <v>100</v>
      </c>
      <c r="T924" s="267"/>
    </row>
    <row r="925" spans="1:22" ht="28.5" hidden="1" x14ac:dyDescent="0.25">
      <c r="A925" s="1"/>
      <c r="B925" s="78">
        <v>40832</v>
      </c>
      <c r="C925" s="155" t="s">
        <v>893</v>
      </c>
      <c r="D925" s="157" t="s">
        <v>894</v>
      </c>
      <c r="E925" s="140"/>
      <c r="F925" s="140" t="s">
        <v>22</v>
      </c>
      <c r="G925" s="141">
        <v>57.64</v>
      </c>
      <c r="H925" s="269">
        <v>665857</v>
      </c>
      <c r="I925" s="171"/>
      <c r="J925" s="15"/>
      <c r="K925" s="20">
        <v>0</v>
      </c>
      <c r="L925" s="31" t="s">
        <v>23</v>
      </c>
      <c r="M925" s="32">
        <v>100</v>
      </c>
      <c r="N925" s="33" t="s">
        <v>565</v>
      </c>
      <c r="O925" s="33">
        <v>225</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25" s="16" t="s">
        <v>23</v>
      </c>
      <c r="S925" s="32">
        <v>100</v>
      </c>
      <c r="T925" s="267"/>
    </row>
    <row r="926" spans="1:22" ht="28.5" hidden="1" x14ac:dyDescent="0.25">
      <c r="A926" s="1"/>
      <c r="B926" s="78"/>
      <c r="C926" s="18" t="s">
        <v>895</v>
      </c>
      <c r="D926" s="84" t="s">
        <v>896</v>
      </c>
      <c r="E926" s="19" t="s">
        <v>22</v>
      </c>
      <c r="F926" s="19" t="s">
        <v>22</v>
      </c>
      <c r="G926" s="14">
        <v>103.99</v>
      </c>
      <c r="H926" s="269">
        <v>1201292</v>
      </c>
      <c r="I926" s="171"/>
      <c r="J926" s="15"/>
      <c r="K926" s="20">
        <v>0</v>
      </c>
      <c r="L926" s="31"/>
      <c r="M926" s="32"/>
      <c r="N926" s="33"/>
      <c r="O926" s="33"/>
      <c r="P926" s="34"/>
      <c r="Q926" s="108"/>
      <c r="R926" s="16"/>
      <c r="S926" s="32"/>
      <c r="T926" s="267"/>
      <c r="U926" s="255"/>
      <c r="V926" s="256"/>
    </row>
    <row r="927" spans="1:22" x14ac:dyDescent="0.25">
      <c r="A927" s="1"/>
      <c r="B927" s="78"/>
      <c r="C927" s="18" t="s">
        <v>897</v>
      </c>
      <c r="D927" s="84" t="s">
        <v>898</v>
      </c>
      <c r="E927" s="19" t="s">
        <v>22</v>
      </c>
      <c r="F927" s="19" t="s">
        <v>22</v>
      </c>
      <c r="G927" s="14">
        <v>56.07</v>
      </c>
      <c r="H927" s="269">
        <v>647721</v>
      </c>
      <c r="I927" s="171"/>
      <c r="J927" s="15"/>
      <c r="K927" s="20">
        <v>0</v>
      </c>
      <c r="L927" s="31"/>
      <c r="M927" s="32"/>
      <c r="N927" s="33"/>
      <c r="O927" s="33"/>
      <c r="P927" s="34"/>
      <c r="Q927" s="108"/>
      <c r="R927" s="16"/>
      <c r="S927" s="32"/>
      <c r="T927" s="267"/>
      <c r="U927" s="255"/>
    </row>
    <row r="928" spans="1:22" hidden="1" x14ac:dyDescent="0.25">
      <c r="A928" s="1"/>
      <c r="B928" s="78">
        <v>4084</v>
      </c>
      <c r="C928" s="155">
        <v>4084</v>
      </c>
      <c r="D928" s="157" t="s">
        <v>899</v>
      </c>
      <c r="E928" s="140"/>
      <c r="F928" s="140" t="s">
        <v>22</v>
      </c>
      <c r="G928" s="141">
        <v>263.97000000000003</v>
      </c>
      <c r="H928" s="269">
        <v>3049381</v>
      </c>
      <c r="I928" s="171"/>
      <c r="J928" s="15"/>
      <c r="K928" s="20">
        <v>0</v>
      </c>
      <c r="L928" s="31" t="s">
        <v>23</v>
      </c>
      <c r="M928" s="32">
        <v>100</v>
      </c>
      <c r="N928" s="33" t="s">
        <v>565</v>
      </c>
      <c r="O928" s="33">
        <v>225</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28" s="16" t="s">
        <v>23</v>
      </c>
      <c r="S928" s="32">
        <v>100</v>
      </c>
      <c r="T928" s="267"/>
    </row>
    <row r="929" spans="1:20" ht="33.75" hidden="1" customHeight="1" x14ac:dyDescent="0.25">
      <c r="A929" s="1"/>
      <c r="B929" s="78">
        <v>4085</v>
      </c>
      <c r="C929" s="155">
        <v>4085</v>
      </c>
      <c r="D929" s="157" t="s">
        <v>900</v>
      </c>
      <c r="E929" s="140"/>
      <c r="F929" s="140" t="s">
        <v>22</v>
      </c>
      <c r="G929" s="141">
        <v>339.04</v>
      </c>
      <c r="H929" s="269">
        <v>3916590</v>
      </c>
      <c r="I929" s="171"/>
      <c r="J929" s="15"/>
      <c r="K929" s="20">
        <v>0</v>
      </c>
      <c r="L929" s="31" t="s">
        <v>318</v>
      </c>
      <c r="M929" s="32">
        <v>100</v>
      </c>
      <c r="N929" s="33" t="s">
        <v>565</v>
      </c>
      <c r="O929" s="33">
        <v>225</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29" s="16" t="s">
        <v>318</v>
      </c>
      <c r="S929" s="32">
        <v>100</v>
      </c>
      <c r="T929" s="267"/>
    </row>
    <row r="930" spans="1:20" ht="26.25" hidden="1" customHeight="1" x14ac:dyDescent="0.25">
      <c r="A930" s="1"/>
      <c r="B930" s="89">
        <v>4086</v>
      </c>
      <c r="C930" s="155">
        <v>4086</v>
      </c>
      <c r="D930" s="157" t="s">
        <v>901</v>
      </c>
      <c r="E930" s="140"/>
      <c r="F930" s="140" t="s">
        <v>22</v>
      </c>
      <c r="G930" s="141">
        <v>28.25</v>
      </c>
      <c r="H930" s="269">
        <v>326344</v>
      </c>
      <c r="I930" s="171"/>
      <c r="J930" s="15"/>
      <c r="K930" s="20">
        <v>0</v>
      </c>
      <c r="L930" s="31" t="s">
        <v>318</v>
      </c>
      <c r="M930" s="32">
        <v>100</v>
      </c>
      <c r="N930" s="33" t="s">
        <v>565</v>
      </c>
      <c r="O930" s="33">
        <v>1716</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0" s="16" t="s">
        <v>318</v>
      </c>
      <c r="S930" s="32">
        <v>100</v>
      </c>
      <c r="T930" s="267"/>
    </row>
    <row r="931" spans="1:20" hidden="1" x14ac:dyDescent="0.25">
      <c r="A931" s="1"/>
      <c r="B931" s="78">
        <v>4087</v>
      </c>
      <c r="C931" s="191">
        <v>4087</v>
      </c>
      <c r="D931" s="538" t="s">
        <v>902</v>
      </c>
      <c r="E931" s="539"/>
      <c r="F931" s="539"/>
      <c r="G931" s="539"/>
      <c r="H931" s="540"/>
      <c r="I931" s="171"/>
      <c r="J931" s="30"/>
      <c r="K931" s="20">
        <v>0</v>
      </c>
      <c r="L931" s="31"/>
      <c r="M931" s="32" t="s">
        <v>45</v>
      </c>
      <c r="N931" s="3" t="s">
        <v>45</v>
      </c>
      <c r="O931" s="33"/>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31" s="4"/>
      <c r="S931" s="2"/>
      <c r="T931" s="267"/>
    </row>
    <row r="932" spans="1:20" ht="42.75" hidden="1" x14ac:dyDescent="0.25">
      <c r="A932" s="1"/>
      <c r="B932" s="85">
        <v>40871</v>
      </c>
      <c r="C932" s="155" t="s">
        <v>903</v>
      </c>
      <c r="D932" s="157" t="s">
        <v>904</v>
      </c>
      <c r="E932" s="140"/>
      <c r="F932" s="140" t="s">
        <v>22</v>
      </c>
      <c r="G932" s="141">
        <v>420.9</v>
      </c>
      <c r="H932" s="269">
        <v>4862237</v>
      </c>
      <c r="I932" s="171"/>
      <c r="J932" s="15"/>
      <c r="K932" s="20">
        <v>0</v>
      </c>
      <c r="L932" s="31" t="s">
        <v>266</v>
      </c>
      <c r="M932" s="32">
        <v>100</v>
      </c>
      <c r="N932" s="3" t="s">
        <v>266</v>
      </c>
      <c r="O932" s="33">
        <v>975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32" s="16" t="s">
        <v>266</v>
      </c>
      <c r="S932" s="32">
        <v>100</v>
      </c>
      <c r="T932" s="267"/>
    </row>
    <row r="933" spans="1:20" ht="28.5" hidden="1" x14ac:dyDescent="0.25">
      <c r="A933" s="1"/>
      <c r="B933" s="78">
        <v>40872</v>
      </c>
      <c r="C933" s="155" t="s">
        <v>905</v>
      </c>
      <c r="D933" s="157" t="s">
        <v>906</v>
      </c>
      <c r="E933" s="140"/>
      <c r="F933" s="140" t="s">
        <v>22</v>
      </c>
      <c r="G933" s="141">
        <v>491.6</v>
      </c>
      <c r="H933" s="269">
        <v>5678963</v>
      </c>
      <c r="I933" s="171"/>
      <c r="J933" s="15"/>
      <c r="K933" s="20">
        <v>0</v>
      </c>
      <c r="L933" s="31" t="s">
        <v>266</v>
      </c>
      <c r="M933" s="32">
        <v>100</v>
      </c>
      <c r="N933" s="3" t="s">
        <v>266</v>
      </c>
      <c r="O933" s="33">
        <v>975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33" s="16" t="s">
        <v>266</v>
      </c>
      <c r="S933" s="32">
        <v>100</v>
      </c>
      <c r="T933" s="267"/>
    </row>
    <row r="934" spans="1:20" ht="42.75" hidden="1" x14ac:dyDescent="0.25">
      <c r="A934" s="1"/>
      <c r="B934" s="78">
        <v>40873</v>
      </c>
      <c r="C934" s="155" t="s">
        <v>907</v>
      </c>
      <c r="D934" s="157" t="s">
        <v>908</v>
      </c>
      <c r="E934" s="140"/>
      <c r="F934" s="140" t="s">
        <v>22</v>
      </c>
      <c r="G934" s="141">
        <v>335.86</v>
      </c>
      <c r="H934" s="269">
        <v>3879855</v>
      </c>
      <c r="I934" s="171"/>
      <c r="J934" s="15"/>
      <c r="K934" s="20">
        <v>0</v>
      </c>
      <c r="L934" s="31" t="s">
        <v>266</v>
      </c>
      <c r="M934" s="32">
        <v>100</v>
      </c>
      <c r="N934" s="3" t="s">
        <v>266</v>
      </c>
      <c r="O934" s="33">
        <v>975</v>
      </c>
      <c r="P934" s="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34" s="16" t="s">
        <v>266</v>
      </c>
      <c r="S934" s="32">
        <v>100</v>
      </c>
      <c r="T934" s="267"/>
    </row>
    <row r="935" spans="1:20" ht="28.5" hidden="1" x14ac:dyDescent="0.25">
      <c r="A935" s="1"/>
      <c r="B935" s="78">
        <v>40874</v>
      </c>
      <c r="C935" s="155" t="s">
        <v>909</v>
      </c>
      <c r="D935" s="157" t="s">
        <v>910</v>
      </c>
      <c r="E935" s="140"/>
      <c r="F935" s="140" t="s">
        <v>22</v>
      </c>
      <c r="G935" s="141">
        <v>302.27</v>
      </c>
      <c r="H935" s="269">
        <v>3491823</v>
      </c>
      <c r="I935" s="171"/>
      <c r="J935" s="15"/>
      <c r="K935" s="20">
        <v>0</v>
      </c>
      <c r="L935" s="31" t="s">
        <v>266</v>
      </c>
      <c r="M935" s="32">
        <v>100</v>
      </c>
      <c r="N935" s="3" t="s">
        <v>266</v>
      </c>
      <c r="O935" s="33">
        <v>975</v>
      </c>
      <c r="P935" s="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35" s="16" t="s">
        <v>266</v>
      </c>
      <c r="S935" s="32">
        <v>100</v>
      </c>
      <c r="T935" s="267"/>
    </row>
    <row r="936" spans="1:20" ht="42.75" hidden="1" x14ac:dyDescent="0.25">
      <c r="A936" s="1"/>
      <c r="B936" s="89">
        <v>40875</v>
      </c>
      <c r="C936" s="155" t="s">
        <v>911</v>
      </c>
      <c r="D936" s="157" t="s">
        <v>912</v>
      </c>
      <c r="E936" s="140"/>
      <c r="F936" s="140" t="s">
        <v>22</v>
      </c>
      <c r="G936" s="141">
        <v>252.35</v>
      </c>
      <c r="H936" s="269">
        <v>2915147</v>
      </c>
      <c r="I936" s="171"/>
      <c r="J936" s="15"/>
      <c r="K936" s="20">
        <v>0</v>
      </c>
      <c r="L936" s="31" t="s">
        <v>266</v>
      </c>
      <c r="M936" s="32">
        <v>100</v>
      </c>
      <c r="N936" s="3" t="s">
        <v>266</v>
      </c>
      <c r="O936" s="33">
        <v>975</v>
      </c>
      <c r="P936" s="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36" s="16" t="s">
        <v>266</v>
      </c>
      <c r="S936" s="32">
        <v>100</v>
      </c>
      <c r="T936" s="267"/>
    </row>
    <row r="937" spans="1:20" ht="21.75" hidden="1" customHeight="1" x14ac:dyDescent="0.25">
      <c r="A937" s="1"/>
      <c r="B937" s="78">
        <v>4088</v>
      </c>
      <c r="C937" s="191">
        <v>4088</v>
      </c>
      <c r="D937" s="538" t="s">
        <v>913</v>
      </c>
      <c r="E937" s="539"/>
      <c r="F937" s="539"/>
      <c r="G937" s="539"/>
      <c r="H937" s="540"/>
      <c r="I937" s="171"/>
      <c r="J937" s="30"/>
      <c r="K937" s="20">
        <v>0</v>
      </c>
      <c r="L937" s="16"/>
      <c r="M937" s="17" t="s">
        <v>45</v>
      </c>
      <c r="N937" s="3" t="s">
        <v>45</v>
      </c>
      <c r="O937" s="3"/>
      <c r="P937" s="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37" s="4"/>
      <c r="S937" s="2"/>
      <c r="T937" s="267"/>
    </row>
    <row r="938" spans="1:20" ht="28.5" hidden="1" x14ac:dyDescent="0.25">
      <c r="A938" s="1"/>
      <c r="B938" s="85">
        <v>40881</v>
      </c>
      <c r="C938" s="155" t="s">
        <v>914</v>
      </c>
      <c r="D938" s="157" t="s">
        <v>915</v>
      </c>
      <c r="E938" s="140"/>
      <c r="F938" s="140" t="s">
        <v>22</v>
      </c>
      <c r="G938" s="141">
        <v>89.45</v>
      </c>
      <c r="H938" s="269">
        <v>1033326</v>
      </c>
      <c r="I938" s="171"/>
      <c r="J938" s="15"/>
      <c r="K938" s="20">
        <v>0</v>
      </c>
      <c r="L938" s="16" t="s">
        <v>266</v>
      </c>
      <c r="M938" s="17">
        <v>100</v>
      </c>
      <c r="N938" s="3" t="s">
        <v>266</v>
      </c>
      <c r="O938" s="3">
        <v>975</v>
      </c>
      <c r="P938" s="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38" s="16" t="s">
        <v>266</v>
      </c>
      <c r="S938" s="17">
        <v>100</v>
      </c>
      <c r="T938" s="267"/>
    </row>
    <row r="939" spans="1:20" hidden="1" x14ac:dyDescent="0.25">
      <c r="A939" s="1"/>
      <c r="B939" s="78">
        <v>40882</v>
      </c>
      <c r="C939" s="155" t="s">
        <v>916</v>
      </c>
      <c r="D939" s="157" t="s">
        <v>917</v>
      </c>
      <c r="E939" s="140"/>
      <c r="F939" s="140" t="s">
        <v>22</v>
      </c>
      <c r="G939" s="141">
        <v>1354.72</v>
      </c>
      <c r="H939" s="269">
        <v>15649725</v>
      </c>
      <c r="I939" s="171"/>
      <c r="J939" s="15"/>
      <c r="K939" s="20">
        <v>0</v>
      </c>
      <c r="L939" s="16" t="s">
        <v>266</v>
      </c>
      <c r="M939" s="17">
        <v>100</v>
      </c>
      <c r="N939" s="3" t="s">
        <v>266</v>
      </c>
      <c r="O939" s="3">
        <v>975</v>
      </c>
      <c r="P939" s="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39" s="16" t="s">
        <v>266</v>
      </c>
      <c r="S939" s="17">
        <v>100</v>
      </c>
      <c r="T939" s="267"/>
    </row>
    <row r="940" spans="1:20" hidden="1" x14ac:dyDescent="0.25">
      <c r="A940" s="1"/>
      <c r="B940" s="78">
        <v>40883</v>
      </c>
      <c r="C940" s="155" t="s">
        <v>918</v>
      </c>
      <c r="D940" s="157" t="s">
        <v>919</v>
      </c>
      <c r="E940" s="140"/>
      <c r="F940" s="140" t="s">
        <v>22</v>
      </c>
      <c r="G940" s="141">
        <v>822.28</v>
      </c>
      <c r="H940" s="269">
        <v>9498979</v>
      </c>
      <c r="I940" s="171"/>
      <c r="J940" s="15"/>
      <c r="K940" s="20">
        <v>0</v>
      </c>
      <c r="L940" s="16" t="s">
        <v>266</v>
      </c>
      <c r="M940" s="17">
        <v>100</v>
      </c>
      <c r="N940" s="3" t="s">
        <v>266</v>
      </c>
      <c r="O940" s="3">
        <v>975</v>
      </c>
      <c r="P940" s="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0" s="16" t="s">
        <v>266</v>
      </c>
      <c r="S940" s="17">
        <v>100</v>
      </c>
      <c r="T940" s="267"/>
    </row>
    <row r="941" spans="1:20" hidden="1" x14ac:dyDescent="0.25">
      <c r="A941" s="1"/>
      <c r="B941" s="78">
        <v>40884</v>
      </c>
      <c r="C941" s="155" t="s">
        <v>920</v>
      </c>
      <c r="D941" s="157" t="s">
        <v>921</v>
      </c>
      <c r="E941" s="140"/>
      <c r="F941" s="140" t="s">
        <v>22</v>
      </c>
      <c r="G941" s="141">
        <v>1151.74</v>
      </c>
      <c r="H941" s="269">
        <v>13304900</v>
      </c>
      <c r="I941" s="171"/>
      <c r="J941" s="15"/>
      <c r="K941" s="20">
        <v>0</v>
      </c>
      <c r="L941" s="16" t="s">
        <v>266</v>
      </c>
      <c r="M941" s="17">
        <v>100</v>
      </c>
      <c r="N941" s="3" t="s">
        <v>266</v>
      </c>
      <c r="O941" s="3">
        <v>975</v>
      </c>
      <c r="P941" s="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41" s="16" t="s">
        <v>266</v>
      </c>
      <c r="S941" s="17">
        <v>100</v>
      </c>
      <c r="T941" s="267"/>
    </row>
    <row r="942" spans="1:20" ht="42.75" hidden="1" x14ac:dyDescent="0.25">
      <c r="A942" s="1"/>
      <c r="B942" s="78">
        <v>4089</v>
      </c>
      <c r="C942" s="155">
        <v>4089</v>
      </c>
      <c r="D942" s="157" t="s">
        <v>922</v>
      </c>
      <c r="E942" s="140"/>
      <c r="F942" s="140" t="s">
        <v>22</v>
      </c>
      <c r="G942" s="141">
        <v>450.88</v>
      </c>
      <c r="H942" s="269">
        <v>5208566</v>
      </c>
      <c r="I942" s="171"/>
      <c r="J942" s="15"/>
      <c r="K942" s="20">
        <v>0</v>
      </c>
      <c r="L942" s="16" t="s">
        <v>23</v>
      </c>
      <c r="M942" s="17">
        <v>100</v>
      </c>
      <c r="N942" s="3" t="s">
        <v>565</v>
      </c>
      <c r="O942" s="3">
        <v>414</v>
      </c>
      <c r="P942" s="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42" s="16" t="s">
        <v>23</v>
      </c>
      <c r="S942" s="17">
        <v>100</v>
      </c>
      <c r="T942" s="267"/>
    </row>
    <row r="943" spans="1:20" ht="106.5" hidden="1" customHeight="1" thickBot="1" x14ac:dyDescent="0.3">
      <c r="A943" s="1"/>
      <c r="B943" s="78">
        <v>40891</v>
      </c>
      <c r="C943" s="152" t="s">
        <v>923</v>
      </c>
      <c r="D943" s="165" t="s">
        <v>924</v>
      </c>
      <c r="E943" s="150"/>
      <c r="F943" s="150" t="s">
        <v>22</v>
      </c>
      <c r="G943" s="158">
        <v>135.38</v>
      </c>
      <c r="H943" s="269">
        <v>1563910</v>
      </c>
      <c r="I943" s="172"/>
      <c r="J943" s="15"/>
      <c r="K943" s="20">
        <v>0</v>
      </c>
      <c r="L943" s="16" t="s">
        <v>23</v>
      </c>
      <c r="M943" s="17">
        <v>100</v>
      </c>
      <c r="N943" s="3" t="s">
        <v>565</v>
      </c>
      <c r="O943" s="3">
        <v>414</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43" s="16" t="s">
        <v>23</v>
      </c>
      <c r="S943" s="17">
        <v>100</v>
      </c>
      <c r="T943" s="267"/>
    </row>
    <row r="944" spans="1:20" ht="33" hidden="1" customHeight="1" x14ac:dyDescent="0.25">
      <c r="A944" s="29"/>
      <c r="B944" s="78">
        <v>4090</v>
      </c>
      <c r="C944" s="583">
        <v>4090</v>
      </c>
      <c r="D944" s="586" t="s">
        <v>925</v>
      </c>
      <c r="E944" s="161">
        <v>1</v>
      </c>
      <c r="F944" s="161" t="s">
        <v>662</v>
      </c>
      <c r="G944" s="162">
        <v>5246.19</v>
      </c>
      <c r="H944" s="269">
        <v>60603987</v>
      </c>
      <c r="I944" s="175"/>
      <c r="J944" s="15"/>
      <c r="K944" s="20">
        <v>0</v>
      </c>
      <c r="L944" s="16" t="s">
        <v>23</v>
      </c>
      <c r="M944" s="17">
        <v>100</v>
      </c>
      <c r="N944" s="3" t="s">
        <v>565</v>
      </c>
      <c r="O944" s="3">
        <v>243</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44" s="16" t="s">
        <v>23</v>
      </c>
      <c r="S944" s="17">
        <v>100</v>
      </c>
      <c r="T944" s="267"/>
    </row>
    <row r="945" spans="1:20" ht="33" hidden="1" customHeight="1" x14ac:dyDescent="0.25">
      <c r="A945" s="18">
        <v>4091</v>
      </c>
      <c r="B945" s="78"/>
      <c r="C945" s="584"/>
      <c r="D945" s="528"/>
      <c r="E945" s="140">
        <v>2</v>
      </c>
      <c r="F945" s="140" t="s">
        <v>664</v>
      </c>
      <c r="G945" s="141">
        <v>9600.89</v>
      </c>
      <c r="H945" s="269">
        <v>110909481</v>
      </c>
      <c r="I945" s="184">
        <f>+G945-G944</f>
        <v>4354.7</v>
      </c>
      <c r="J945" s="91"/>
      <c r="K945" s="20">
        <v>0</v>
      </c>
      <c r="L945" s="16" t="s">
        <v>23</v>
      </c>
      <c r="M945" s="17">
        <v>100</v>
      </c>
      <c r="N945" s="3" t="s">
        <v>565</v>
      </c>
      <c r="O945" s="3"/>
      <c r="P945" s="4"/>
      <c r="Q945" s="108"/>
      <c r="R945" s="4"/>
      <c r="S945" s="2"/>
      <c r="T945" s="267"/>
    </row>
    <row r="946" spans="1:20" ht="33" hidden="1" customHeight="1" thickBot="1" x14ac:dyDescent="0.3">
      <c r="A946" s="18">
        <v>4092</v>
      </c>
      <c r="B946" s="78"/>
      <c r="C946" s="585"/>
      <c r="D946" s="529"/>
      <c r="E946" s="163">
        <v>3</v>
      </c>
      <c r="F946" s="163" t="s">
        <v>666</v>
      </c>
      <c r="G946" s="164">
        <v>14277.53</v>
      </c>
      <c r="H946" s="269">
        <v>164934027</v>
      </c>
      <c r="I946" s="185">
        <f>+G946-G944</f>
        <v>9031.34</v>
      </c>
      <c r="J946" s="91"/>
      <c r="K946" s="20">
        <v>0</v>
      </c>
      <c r="L946" s="16" t="s">
        <v>23</v>
      </c>
      <c r="M946" s="17">
        <v>100</v>
      </c>
      <c r="N946" s="3" t="s">
        <v>565</v>
      </c>
      <c r="O946" s="3"/>
      <c r="P946" s="4"/>
      <c r="Q946" s="108"/>
      <c r="R946" s="4"/>
      <c r="S946" s="2"/>
      <c r="T946" s="267"/>
    </row>
    <row r="947" spans="1:20" ht="28.5" hidden="1" x14ac:dyDescent="0.25">
      <c r="A947" s="1"/>
      <c r="B947" s="89">
        <v>4093</v>
      </c>
      <c r="C947" s="299">
        <v>4093</v>
      </c>
      <c r="D947" s="300" t="s">
        <v>926</v>
      </c>
      <c r="E947" s="291"/>
      <c r="F947" s="291" t="s">
        <v>22</v>
      </c>
      <c r="G947" s="293">
        <v>1920.88</v>
      </c>
      <c r="H947" s="269">
        <v>22190006</v>
      </c>
      <c r="I947" s="223"/>
      <c r="J947" s="115"/>
      <c r="K947" s="273">
        <v>0</v>
      </c>
      <c r="L947" s="16" t="s">
        <v>23</v>
      </c>
      <c r="M947" s="17">
        <v>100</v>
      </c>
      <c r="N947" s="3" t="s">
        <v>565</v>
      </c>
      <c r="O947" s="3">
        <v>243</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47" s="16" t="s">
        <v>23</v>
      </c>
      <c r="S947" s="17">
        <v>100</v>
      </c>
      <c r="T947" s="267"/>
    </row>
    <row r="948" spans="1:20" hidden="1" x14ac:dyDescent="0.25">
      <c r="A948" s="1"/>
      <c r="B948" s="78">
        <v>4094</v>
      </c>
      <c r="C948" s="307">
        <v>4094</v>
      </c>
      <c r="D948" s="544" t="s">
        <v>927</v>
      </c>
      <c r="E948" s="545"/>
      <c r="F948" s="545"/>
      <c r="G948" s="545"/>
      <c r="H948" s="546"/>
      <c r="I948" s="303"/>
      <c r="J948" s="306"/>
      <c r="K948" s="273">
        <v>0</v>
      </c>
      <c r="L948" s="16"/>
      <c r="M948" s="17" t="s">
        <v>45</v>
      </c>
      <c r="N948" s="3" t="s">
        <v>45</v>
      </c>
      <c r="O948" s="3"/>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48" s="4"/>
      <c r="S948" s="2"/>
      <c r="T948" s="267"/>
    </row>
    <row r="949" spans="1:20" ht="27.75" hidden="1" customHeight="1" x14ac:dyDescent="0.25">
      <c r="A949" s="29" t="s">
        <v>928</v>
      </c>
      <c r="B949" s="85">
        <v>40941</v>
      </c>
      <c r="C949" s="559" t="s">
        <v>929</v>
      </c>
      <c r="D949" s="562" t="s">
        <v>930</v>
      </c>
      <c r="E949" s="280">
        <v>1</v>
      </c>
      <c r="F949" s="280" t="s">
        <v>660</v>
      </c>
      <c r="G949" s="282">
        <v>1439.59</v>
      </c>
      <c r="H949" s="269">
        <v>16630144</v>
      </c>
      <c r="I949" s="283"/>
      <c r="J949" s="115"/>
      <c r="K949" s="273">
        <v>0</v>
      </c>
      <c r="L949" s="16" t="s">
        <v>23</v>
      </c>
      <c r="M949" s="17">
        <v>100</v>
      </c>
      <c r="N949" s="3" t="s">
        <v>565</v>
      </c>
      <c r="O949" s="3">
        <v>243</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49" s="16" t="s">
        <v>23</v>
      </c>
      <c r="S949" s="17">
        <v>100</v>
      </c>
      <c r="T949" s="267"/>
    </row>
    <row r="950" spans="1:20" ht="34.5" hidden="1" customHeight="1" x14ac:dyDescent="0.25">
      <c r="A950" s="19" t="s">
        <v>931</v>
      </c>
      <c r="B950" s="85"/>
      <c r="C950" s="560"/>
      <c r="D950" s="563"/>
      <c r="E950" s="19">
        <v>2</v>
      </c>
      <c r="F950" s="19" t="s">
        <v>662</v>
      </c>
      <c r="G950" s="14">
        <v>3098.66</v>
      </c>
      <c r="H950" s="269">
        <v>35795720</v>
      </c>
      <c r="I950" s="285">
        <f>+G950-G949</f>
        <v>1659.07</v>
      </c>
      <c r="J950" s="304"/>
      <c r="K950" s="273">
        <v>0</v>
      </c>
      <c r="L950" s="16" t="s">
        <v>23</v>
      </c>
      <c r="M950" s="17">
        <v>100</v>
      </c>
      <c r="N950" s="3" t="s">
        <v>565</v>
      </c>
      <c r="O950" s="3"/>
      <c r="P950" s="4"/>
      <c r="Q950" s="108"/>
      <c r="R950" s="4"/>
      <c r="S950" s="2"/>
      <c r="T950" s="267"/>
    </row>
    <row r="951" spans="1:20" ht="38.25" hidden="1" customHeight="1" x14ac:dyDescent="0.25">
      <c r="A951" s="19" t="s">
        <v>932</v>
      </c>
      <c r="B951" s="85"/>
      <c r="C951" s="560"/>
      <c r="D951" s="563"/>
      <c r="E951" s="19">
        <v>3</v>
      </c>
      <c r="F951" s="19" t="s">
        <v>664</v>
      </c>
      <c r="G951" s="14">
        <v>4541.4799999999996</v>
      </c>
      <c r="H951" s="269">
        <v>52463177</v>
      </c>
      <c r="I951" s="285">
        <f>+G951-G949</f>
        <v>3101.8899999999994</v>
      </c>
      <c r="J951" s="304"/>
      <c r="K951" s="273">
        <v>0</v>
      </c>
      <c r="L951" s="16" t="s">
        <v>23</v>
      </c>
      <c r="M951" s="17">
        <v>100</v>
      </c>
      <c r="N951" s="3" t="s">
        <v>565</v>
      </c>
      <c r="O951" s="3"/>
      <c r="P951" s="4"/>
      <c r="Q951" s="108"/>
      <c r="R951" s="4"/>
      <c r="S951" s="2"/>
      <c r="T951" s="267"/>
    </row>
    <row r="952" spans="1:20" ht="36" hidden="1" customHeight="1" thickBot="1" x14ac:dyDescent="0.3">
      <c r="A952" s="19" t="s">
        <v>933</v>
      </c>
      <c r="B952" s="85"/>
      <c r="C952" s="561"/>
      <c r="D952" s="564"/>
      <c r="E952" s="287">
        <v>4</v>
      </c>
      <c r="F952" s="287" t="s">
        <v>666</v>
      </c>
      <c r="G952" s="289">
        <v>6356.24</v>
      </c>
      <c r="H952" s="269">
        <v>73427284</v>
      </c>
      <c r="I952" s="290">
        <f>+G952-G949</f>
        <v>4916.6499999999996</v>
      </c>
      <c r="J952" s="304"/>
      <c r="K952" s="273">
        <v>0</v>
      </c>
      <c r="L952" s="16" t="s">
        <v>23</v>
      </c>
      <c r="M952" s="17">
        <v>100</v>
      </c>
      <c r="N952" s="3" t="s">
        <v>565</v>
      </c>
      <c r="O952" s="3"/>
      <c r="P952" s="4"/>
      <c r="Q952" s="108"/>
      <c r="R952" s="4"/>
      <c r="S952" s="2"/>
      <c r="T952" s="267"/>
    </row>
    <row r="953" spans="1:20" ht="35.25" hidden="1" customHeight="1" x14ac:dyDescent="0.25">
      <c r="A953" s="29"/>
      <c r="B953" s="78">
        <v>40949</v>
      </c>
      <c r="C953" s="559" t="s">
        <v>934</v>
      </c>
      <c r="D953" s="562" t="s">
        <v>935</v>
      </c>
      <c r="E953" s="280">
        <v>1</v>
      </c>
      <c r="F953" s="280" t="s">
        <v>660</v>
      </c>
      <c r="G953" s="282">
        <v>1236.18</v>
      </c>
      <c r="H953" s="269">
        <v>14280351</v>
      </c>
      <c r="I953" s="283"/>
      <c r="J953" s="115"/>
      <c r="K953" s="273">
        <v>0</v>
      </c>
      <c r="L953" s="16" t="s">
        <v>23</v>
      </c>
      <c r="M953" s="17">
        <v>100</v>
      </c>
      <c r="N953" s="3" t="s">
        <v>565</v>
      </c>
      <c r="O953" s="22" t="s">
        <v>936</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53" s="16" t="s">
        <v>23</v>
      </c>
      <c r="S953" s="17">
        <v>100</v>
      </c>
      <c r="T953" s="267"/>
    </row>
    <row r="954" spans="1:20" ht="35.25" hidden="1" customHeight="1" x14ac:dyDescent="0.25">
      <c r="A954" s="18" t="s">
        <v>937</v>
      </c>
      <c r="B954" s="78"/>
      <c r="C954" s="560"/>
      <c r="D954" s="563"/>
      <c r="E954" s="19">
        <v>2</v>
      </c>
      <c r="F954" s="19" t="s">
        <v>662</v>
      </c>
      <c r="G954" s="14">
        <v>2833.84</v>
      </c>
      <c r="H954" s="269">
        <v>32736520</v>
      </c>
      <c r="I954" s="285">
        <f>+G954-G953</f>
        <v>1597.66</v>
      </c>
      <c r="J954" s="304"/>
      <c r="K954" s="273">
        <v>0</v>
      </c>
      <c r="L954" s="16" t="s">
        <v>23</v>
      </c>
      <c r="M954" s="17">
        <v>100</v>
      </c>
      <c r="N954" s="3" t="s">
        <v>565</v>
      </c>
      <c r="O954" s="22"/>
      <c r="P954" s="4"/>
      <c r="Q954" s="108"/>
      <c r="R954" s="4"/>
      <c r="S954" s="2"/>
      <c r="T954" s="267"/>
    </row>
    <row r="955" spans="1:20" ht="35.25" hidden="1" customHeight="1" x14ac:dyDescent="0.25">
      <c r="A955" s="18" t="s">
        <v>938</v>
      </c>
      <c r="B955" s="78"/>
      <c r="C955" s="560"/>
      <c r="D955" s="563"/>
      <c r="E955" s="19">
        <v>3</v>
      </c>
      <c r="F955" s="19" t="s">
        <v>664</v>
      </c>
      <c r="G955" s="14">
        <v>4200.1899999999996</v>
      </c>
      <c r="H955" s="269">
        <v>48520595</v>
      </c>
      <c r="I955" s="285">
        <f>+G955-G953</f>
        <v>2964.0099999999993</v>
      </c>
      <c r="J955" s="304"/>
      <c r="K955" s="273">
        <v>0</v>
      </c>
      <c r="L955" s="16" t="s">
        <v>23</v>
      </c>
      <c r="M955" s="17">
        <v>100</v>
      </c>
      <c r="N955" s="3" t="s">
        <v>565</v>
      </c>
      <c r="O955" s="22"/>
      <c r="P955" s="4"/>
      <c r="Q955" s="108"/>
      <c r="R955" s="4"/>
      <c r="S955" s="2"/>
      <c r="T955" s="267"/>
    </row>
    <row r="956" spans="1:20" ht="39" hidden="1" customHeight="1" thickBot="1" x14ac:dyDescent="0.3">
      <c r="A956" s="18" t="s">
        <v>939</v>
      </c>
      <c r="B956" s="78"/>
      <c r="C956" s="561"/>
      <c r="D956" s="564"/>
      <c r="E956" s="287">
        <v>4</v>
      </c>
      <c r="F956" s="287" t="s">
        <v>666</v>
      </c>
      <c r="G956" s="289">
        <v>5909.9</v>
      </c>
      <c r="H956" s="269">
        <v>68271165</v>
      </c>
      <c r="I956" s="290">
        <f>+G956-G953</f>
        <v>4673.7199999999993</v>
      </c>
      <c r="J956" s="304"/>
      <c r="K956" s="273">
        <v>0</v>
      </c>
      <c r="L956" s="16" t="s">
        <v>23</v>
      </c>
      <c r="M956" s="17">
        <v>100</v>
      </c>
      <c r="N956" s="3" t="s">
        <v>565</v>
      </c>
      <c r="O956" s="22"/>
      <c r="P956" s="4"/>
      <c r="Q956" s="108"/>
      <c r="R956" s="4"/>
      <c r="S956" s="2"/>
      <c r="T956" s="267"/>
    </row>
    <row r="957" spans="1:20" ht="36" hidden="1" customHeight="1" x14ac:dyDescent="0.25">
      <c r="A957" s="29"/>
      <c r="B957" s="78">
        <v>409413</v>
      </c>
      <c r="C957" s="559" t="s">
        <v>940</v>
      </c>
      <c r="D957" s="562" t="s">
        <v>941</v>
      </c>
      <c r="E957" s="280">
        <v>1</v>
      </c>
      <c r="F957" s="280" t="s">
        <v>660</v>
      </c>
      <c r="G957" s="282">
        <v>2394.37</v>
      </c>
      <c r="H957" s="269">
        <v>27659762</v>
      </c>
      <c r="I957" s="283"/>
      <c r="J957" s="115"/>
      <c r="K957" s="273">
        <v>0</v>
      </c>
      <c r="L957" s="16" t="s">
        <v>23</v>
      </c>
      <c r="M957" s="17">
        <v>100</v>
      </c>
      <c r="N957" s="3" t="s">
        <v>565</v>
      </c>
      <c r="O957" s="3">
        <v>243</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57" s="16" t="s">
        <v>23</v>
      </c>
      <c r="S957" s="17">
        <v>100</v>
      </c>
      <c r="T957" s="267"/>
    </row>
    <row r="958" spans="1:20" ht="36" hidden="1" customHeight="1" x14ac:dyDescent="0.25">
      <c r="A958" s="18" t="s">
        <v>942</v>
      </c>
      <c r="B958" s="78"/>
      <c r="C958" s="560"/>
      <c r="D958" s="563"/>
      <c r="E958" s="19">
        <v>2</v>
      </c>
      <c r="F958" s="19" t="s">
        <v>662</v>
      </c>
      <c r="G958" s="14">
        <v>5984.63</v>
      </c>
      <c r="H958" s="269">
        <v>69134446</v>
      </c>
      <c r="I958" s="285">
        <f>+G958-G957</f>
        <v>3590.26</v>
      </c>
      <c r="J958" s="304"/>
      <c r="K958" s="273">
        <v>0</v>
      </c>
      <c r="L958" s="16" t="s">
        <v>23</v>
      </c>
      <c r="M958" s="17">
        <v>100</v>
      </c>
      <c r="N958" s="3" t="s">
        <v>565</v>
      </c>
      <c r="O958" s="3"/>
      <c r="P958" s="4"/>
      <c r="Q958" s="108"/>
      <c r="R958" s="4"/>
      <c r="S958" s="2"/>
      <c r="T958" s="267"/>
    </row>
    <row r="959" spans="1:20" ht="36" hidden="1" customHeight="1" x14ac:dyDescent="0.25">
      <c r="A959" s="18" t="s">
        <v>943</v>
      </c>
      <c r="B959" s="78"/>
      <c r="C959" s="560"/>
      <c r="D959" s="563"/>
      <c r="E959" s="19">
        <v>3</v>
      </c>
      <c r="F959" s="19" t="s">
        <v>664</v>
      </c>
      <c r="G959" s="14">
        <v>10702.84</v>
      </c>
      <c r="H959" s="269">
        <v>123639208</v>
      </c>
      <c r="I959" s="285">
        <f>+G959-G957</f>
        <v>8308.4700000000012</v>
      </c>
      <c r="J959" s="304"/>
      <c r="K959" s="273">
        <v>0</v>
      </c>
      <c r="L959" s="16" t="s">
        <v>23</v>
      </c>
      <c r="M959" s="17">
        <v>100</v>
      </c>
      <c r="N959" s="3" t="s">
        <v>565</v>
      </c>
      <c r="O959" s="3"/>
      <c r="P959" s="4"/>
      <c r="Q959" s="108"/>
      <c r="R959" s="4"/>
      <c r="S959" s="2"/>
      <c r="T959" s="267"/>
    </row>
    <row r="960" spans="1:20" ht="36" hidden="1" customHeight="1" thickBot="1" x14ac:dyDescent="0.3">
      <c r="A960" s="18" t="s">
        <v>944</v>
      </c>
      <c r="B960" s="78"/>
      <c r="C960" s="561"/>
      <c r="D960" s="564"/>
      <c r="E960" s="287">
        <v>4</v>
      </c>
      <c r="F960" s="287" t="s">
        <v>666</v>
      </c>
      <c r="G960" s="289">
        <v>15729.68</v>
      </c>
      <c r="H960" s="269">
        <v>181709263</v>
      </c>
      <c r="I960" s="290">
        <f>+G960-G957</f>
        <v>13335.310000000001</v>
      </c>
      <c r="J960" s="304"/>
      <c r="K960" s="273">
        <v>0</v>
      </c>
      <c r="L960" s="16" t="s">
        <v>23</v>
      </c>
      <c r="M960" s="17">
        <v>100</v>
      </c>
      <c r="N960" s="3" t="s">
        <v>565</v>
      </c>
      <c r="O960" s="3"/>
      <c r="P960" s="4"/>
      <c r="Q960" s="108"/>
      <c r="R960" s="4"/>
      <c r="S960" s="2"/>
      <c r="T960" s="267"/>
    </row>
    <row r="961" spans="1:20" ht="34.5" hidden="1" customHeight="1" x14ac:dyDescent="0.25">
      <c r="A961" s="1"/>
      <c r="B961" s="78">
        <v>4095</v>
      </c>
      <c r="C961" s="298">
        <v>4095</v>
      </c>
      <c r="D961" s="541" t="s">
        <v>945</v>
      </c>
      <c r="E961" s="542"/>
      <c r="F961" s="542"/>
      <c r="G961" s="542"/>
      <c r="H961" s="543"/>
      <c r="I961" s="223"/>
      <c r="J961" s="306"/>
      <c r="K961" s="273">
        <v>0</v>
      </c>
      <c r="L961" s="16"/>
      <c r="M961" s="17" t="s">
        <v>45</v>
      </c>
      <c r="N961" s="3" t="s">
        <v>45</v>
      </c>
      <c r="O961" s="3"/>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61" s="4"/>
      <c r="S961" s="2"/>
      <c r="T961" s="267"/>
    </row>
    <row r="962" spans="1:20" ht="28.5" hidden="1" x14ac:dyDescent="0.25">
      <c r="A962" s="1"/>
      <c r="B962" s="85">
        <v>40951</v>
      </c>
      <c r="C962" s="155" t="s">
        <v>946</v>
      </c>
      <c r="D962" s="157" t="s">
        <v>947</v>
      </c>
      <c r="E962" s="140"/>
      <c r="F962" s="140" t="s">
        <v>22</v>
      </c>
      <c r="G962" s="141">
        <v>364.28</v>
      </c>
      <c r="H962" s="269">
        <v>4208163</v>
      </c>
      <c r="I962" s="171"/>
      <c r="J962" s="15"/>
      <c r="K962" s="20">
        <v>0</v>
      </c>
      <c r="L962" s="31" t="s">
        <v>447</v>
      </c>
      <c r="M962" s="32">
        <v>100</v>
      </c>
      <c r="N962" s="33" t="s">
        <v>565</v>
      </c>
      <c r="O962" s="33">
        <v>950</v>
      </c>
      <c r="P962" s="34"/>
      <c r="Q9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62" s="16" t="s">
        <v>447</v>
      </c>
      <c r="S962" s="32">
        <v>100</v>
      </c>
      <c r="T962" s="267"/>
    </row>
    <row r="963" spans="1:20" ht="42.75" hidden="1" x14ac:dyDescent="0.25">
      <c r="A963" s="1"/>
      <c r="B963" s="89">
        <v>40952</v>
      </c>
      <c r="C963" s="155" t="s">
        <v>948</v>
      </c>
      <c r="D963" s="157" t="s">
        <v>949</v>
      </c>
      <c r="E963" s="140"/>
      <c r="F963" s="140" t="s">
        <v>22</v>
      </c>
      <c r="G963" s="141">
        <v>775.38</v>
      </c>
      <c r="H963" s="269">
        <v>8957190</v>
      </c>
      <c r="I963" s="171"/>
      <c r="J963" s="15"/>
      <c r="K963" s="20">
        <v>0</v>
      </c>
      <c r="L963" s="31" t="s">
        <v>447</v>
      </c>
      <c r="M963" s="32">
        <v>100</v>
      </c>
      <c r="N963" s="33" t="s">
        <v>565</v>
      </c>
      <c r="O963" s="33">
        <v>950</v>
      </c>
      <c r="P963" s="34"/>
      <c r="Q9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63" s="16" t="s">
        <v>447</v>
      </c>
      <c r="S963" s="32">
        <v>100</v>
      </c>
      <c r="T963" s="267"/>
    </row>
    <row r="964" spans="1:20" ht="33" hidden="1" customHeight="1" x14ac:dyDescent="0.25">
      <c r="A964" s="1"/>
      <c r="B964" s="119">
        <v>4096</v>
      </c>
      <c r="C964" s="217">
        <v>4096</v>
      </c>
      <c r="D964" s="538" t="s">
        <v>950</v>
      </c>
      <c r="E964" s="539"/>
      <c r="F964" s="539"/>
      <c r="G964" s="539"/>
      <c r="H964" s="540"/>
      <c r="I964" s="171"/>
      <c r="J964" s="30"/>
      <c r="K964" s="20">
        <v>0</v>
      </c>
      <c r="L964" s="31"/>
      <c r="M964" s="32" t="s">
        <v>45</v>
      </c>
      <c r="N964" s="33" t="s">
        <v>45</v>
      </c>
      <c r="O964" s="33"/>
      <c r="P964" s="34"/>
      <c r="Q9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64" s="4"/>
      <c r="S964" s="2"/>
      <c r="T964" s="267"/>
    </row>
    <row r="965" spans="1:20" ht="39.75" hidden="1" customHeight="1" x14ac:dyDescent="0.25">
      <c r="A965" s="1"/>
      <c r="B965" s="138">
        <v>40961</v>
      </c>
      <c r="C965" s="155" t="s">
        <v>951</v>
      </c>
      <c r="D965" s="157" t="s">
        <v>952</v>
      </c>
      <c r="E965" s="140"/>
      <c r="F965" s="140" t="s">
        <v>22</v>
      </c>
      <c r="G965" s="141">
        <v>3.11</v>
      </c>
      <c r="H965" s="269">
        <v>35927</v>
      </c>
      <c r="I965" s="171"/>
      <c r="J965" s="15"/>
      <c r="K965" s="20">
        <v>0</v>
      </c>
      <c r="L965" s="31" t="s">
        <v>447</v>
      </c>
      <c r="M965" s="32">
        <v>100</v>
      </c>
      <c r="N965" s="33" t="s">
        <v>782</v>
      </c>
      <c r="O965" s="66" t="s">
        <v>953</v>
      </c>
      <c r="P965" s="34"/>
      <c r="Q9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65" s="16" t="s">
        <v>447</v>
      </c>
      <c r="S965" s="32">
        <v>100</v>
      </c>
      <c r="T965" s="267"/>
    </row>
    <row r="966" spans="1:20" ht="39.75" hidden="1" customHeight="1" x14ac:dyDescent="0.25">
      <c r="A966" s="1"/>
      <c r="B966" s="119">
        <v>40962</v>
      </c>
      <c r="C966" s="155" t="s">
        <v>954</v>
      </c>
      <c r="D966" s="157" t="s">
        <v>955</v>
      </c>
      <c r="E966" s="140"/>
      <c r="F966" s="140" t="s">
        <v>22</v>
      </c>
      <c r="G966" s="141">
        <v>4.88</v>
      </c>
      <c r="H966" s="269">
        <v>56374</v>
      </c>
      <c r="I966" s="171"/>
      <c r="J966" s="15"/>
      <c r="K966" s="20">
        <v>0</v>
      </c>
      <c r="L966" s="31" t="s">
        <v>447</v>
      </c>
      <c r="M966" s="32">
        <v>100</v>
      </c>
      <c r="N966" s="33" t="s">
        <v>782</v>
      </c>
      <c r="O966" s="66" t="s">
        <v>953</v>
      </c>
      <c r="P966" s="34"/>
      <c r="Q9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66" s="16" t="s">
        <v>447</v>
      </c>
      <c r="S966" s="32">
        <v>100</v>
      </c>
      <c r="T966" s="267"/>
    </row>
    <row r="967" spans="1:20" ht="46.5" hidden="1" customHeight="1" x14ac:dyDescent="0.25">
      <c r="A967" s="1"/>
      <c r="B967" s="119">
        <v>40963</v>
      </c>
      <c r="C967" s="18" t="s">
        <v>956</v>
      </c>
      <c r="D967" s="84" t="s">
        <v>957</v>
      </c>
      <c r="E967" s="19"/>
      <c r="F967" s="19" t="s">
        <v>22</v>
      </c>
      <c r="G967" s="14">
        <v>9.33</v>
      </c>
      <c r="H967" s="269">
        <v>107780</v>
      </c>
      <c r="I967" s="224"/>
      <c r="J967" s="115"/>
      <c r="K967" s="20">
        <v>0</v>
      </c>
      <c r="L967" s="16" t="s">
        <v>447</v>
      </c>
      <c r="M967" s="17">
        <v>100</v>
      </c>
      <c r="N967" s="3" t="s">
        <v>782</v>
      </c>
      <c r="O967" s="22" t="s">
        <v>953</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67" s="16" t="s">
        <v>447</v>
      </c>
      <c r="S967" s="17">
        <v>100</v>
      </c>
      <c r="T967" s="267"/>
    </row>
    <row r="968" spans="1:20" ht="47.25" hidden="1" customHeight="1" x14ac:dyDescent="0.25">
      <c r="A968" s="1"/>
      <c r="B968" s="139">
        <v>40964</v>
      </c>
      <c r="C968" s="155" t="s">
        <v>958</v>
      </c>
      <c r="D968" s="157" t="s">
        <v>959</v>
      </c>
      <c r="E968" s="140"/>
      <c r="F968" s="140" t="s">
        <v>22</v>
      </c>
      <c r="G968" s="141">
        <v>12.17</v>
      </c>
      <c r="H968" s="269">
        <v>140588</v>
      </c>
      <c r="I968" s="171"/>
      <c r="J968" s="15"/>
      <c r="K968" s="20">
        <v>0</v>
      </c>
      <c r="L968" s="31" t="s">
        <v>447</v>
      </c>
      <c r="M968" s="32">
        <v>100</v>
      </c>
      <c r="N968" s="33" t="s">
        <v>782</v>
      </c>
      <c r="O968" s="66" t="s">
        <v>953</v>
      </c>
      <c r="P968" s="34"/>
      <c r="Q9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68" s="16" t="s">
        <v>447</v>
      </c>
      <c r="S968" s="32">
        <v>100</v>
      </c>
      <c r="T968" s="267"/>
    </row>
    <row r="969" spans="1:20" hidden="1" x14ac:dyDescent="0.25">
      <c r="A969" s="1"/>
      <c r="B969" s="124">
        <v>4098</v>
      </c>
      <c r="C969" s="155">
        <v>4098</v>
      </c>
      <c r="D969" s="157" t="s">
        <v>960</v>
      </c>
      <c r="E969" s="140"/>
      <c r="F969" s="140" t="s">
        <v>22</v>
      </c>
      <c r="G969" s="141">
        <v>672.91</v>
      </c>
      <c r="H969" s="269">
        <v>7773456</v>
      </c>
      <c r="I969" s="171"/>
      <c r="J969" s="15"/>
      <c r="K969" s="20">
        <v>0</v>
      </c>
      <c r="L969" s="31" t="s">
        <v>23</v>
      </c>
      <c r="M969" s="32">
        <v>100</v>
      </c>
      <c r="N969" s="33" t="s">
        <v>565</v>
      </c>
      <c r="O969" s="33">
        <v>225</v>
      </c>
      <c r="P969" s="34"/>
      <c r="Q9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69" s="16" t="s">
        <v>23</v>
      </c>
      <c r="S969" s="32">
        <v>100</v>
      </c>
      <c r="T969" s="267"/>
    </row>
    <row r="970" spans="1:20" ht="28.5" hidden="1" x14ac:dyDescent="0.25">
      <c r="A970" s="1"/>
      <c r="B970" s="78">
        <v>40981</v>
      </c>
      <c r="C970" s="152" t="s">
        <v>961</v>
      </c>
      <c r="D970" s="165" t="s">
        <v>962</v>
      </c>
      <c r="E970" s="150"/>
      <c r="F970" s="150" t="s">
        <v>22</v>
      </c>
      <c r="G970" s="158">
        <v>354.99</v>
      </c>
      <c r="H970" s="269">
        <v>4100844</v>
      </c>
      <c r="I970" s="172"/>
      <c r="J970" s="15"/>
      <c r="K970" s="20">
        <v>0</v>
      </c>
      <c r="L970" s="31" t="s">
        <v>23</v>
      </c>
      <c r="M970" s="32">
        <v>100</v>
      </c>
      <c r="N970" s="33" t="s">
        <v>565</v>
      </c>
      <c r="O970" s="33">
        <v>225</v>
      </c>
      <c r="P970" s="34"/>
      <c r="Q9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0" s="16" t="s">
        <v>23</v>
      </c>
      <c r="S970" s="32">
        <v>100</v>
      </c>
      <c r="T970" s="267"/>
    </row>
    <row r="971" spans="1:20" ht="26.25" hidden="1" customHeight="1" x14ac:dyDescent="0.25">
      <c r="A971" s="29"/>
      <c r="B971" s="78">
        <v>4099</v>
      </c>
      <c r="C971" s="519">
        <v>4099</v>
      </c>
      <c r="D971" s="573" t="s">
        <v>963</v>
      </c>
      <c r="E971" s="161">
        <v>1</v>
      </c>
      <c r="F971" s="161" t="s">
        <v>964</v>
      </c>
      <c r="G971" s="162">
        <v>1639.39</v>
      </c>
      <c r="H971" s="269">
        <v>18938233</v>
      </c>
      <c r="I971" s="175"/>
      <c r="J971" s="91"/>
      <c r="K971" s="20">
        <v>0</v>
      </c>
      <c r="L971" s="31" t="s">
        <v>23</v>
      </c>
      <c r="M971" s="32">
        <v>100</v>
      </c>
      <c r="N971" s="33" t="s">
        <v>565</v>
      </c>
      <c r="O971" s="33">
        <v>243</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71" s="16" t="s">
        <v>23</v>
      </c>
      <c r="S971" s="32">
        <v>100</v>
      </c>
      <c r="T971" s="267"/>
    </row>
    <row r="972" spans="1:20" ht="26.25" hidden="1" customHeight="1" x14ac:dyDescent="0.25">
      <c r="A972" s="18" t="s">
        <v>965</v>
      </c>
      <c r="B972" s="78"/>
      <c r="C972" s="523"/>
      <c r="D972" s="574"/>
      <c r="E972" s="140">
        <v>2</v>
      </c>
      <c r="F972" s="140" t="s">
        <v>662</v>
      </c>
      <c r="G972" s="141">
        <v>3257.07</v>
      </c>
      <c r="H972" s="269">
        <v>37625673</v>
      </c>
      <c r="I972" s="176">
        <f>+G972-G971</f>
        <v>1617.68</v>
      </c>
      <c r="J972" s="15"/>
      <c r="K972" s="20">
        <v>0</v>
      </c>
      <c r="L972" s="31" t="s">
        <v>23</v>
      </c>
      <c r="M972" s="32">
        <v>100</v>
      </c>
      <c r="N972" s="33" t="s">
        <v>565</v>
      </c>
      <c r="O972" s="33"/>
      <c r="P972" s="34"/>
      <c r="Q972" s="106"/>
      <c r="R972" s="4"/>
      <c r="S972" s="2"/>
      <c r="T972" s="267"/>
    </row>
    <row r="973" spans="1:20" ht="23.25" hidden="1" customHeight="1" x14ac:dyDescent="0.25">
      <c r="A973" s="18" t="s">
        <v>966</v>
      </c>
      <c r="B973" s="78"/>
      <c r="C973" s="523"/>
      <c r="D973" s="574"/>
      <c r="E973" s="140">
        <v>3</v>
      </c>
      <c r="F973" s="140" t="s">
        <v>664</v>
      </c>
      <c r="G973" s="141">
        <v>4824.45</v>
      </c>
      <c r="H973" s="269">
        <v>55732046</v>
      </c>
      <c r="I973" s="176">
        <f>+G973-G971</f>
        <v>3185.0599999999995</v>
      </c>
      <c r="J973" s="15"/>
      <c r="K973" s="20">
        <v>0</v>
      </c>
      <c r="L973" s="31" t="s">
        <v>23</v>
      </c>
      <c r="M973" s="32">
        <v>100</v>
      </c>
      <c r="N973" s="33" t="s">
        <v>565</v>
      </c>
      <c r="O973" s="33"/>
      <c r="P973" s="34"/>
      <c r="Q973" s="106"/>
      <c r="R973" s="4"/>
      <c r="S973" s="2"/>
      <c r="T973" s="267"/>
    </row>
    <row r="974" spans="1:20" ht="26.25" hidden="1" customHeight="1" thickBot="1" x14ac:dyDescent="0.3">
      <c r="A974" s="18" t="s">
        <v>967</v>
      </c>
      <c r="B974" s="78"/>
      <c r="C974" s="520"/>
      <c r="D974" s="575"/>
      <c r="E974" s="163">
        <v>4</v>
      </c>
      <c r="F974" s="163" t="s">
        <v>666</v>
      </c>
      <c r="G974" s="164">
        <v>8648.8700000000008</v>
      </c>
      <c r="H974" s="269">
        <v>99911746</v>
      </c>
      <c r="I974" s="177">
        <f>+G974-G971</f>
        <v>7009.4800000000005</v>
      </c>
      <c r="J974" s="15"/>
      <c r="K974" s="20">
        <v>0</v>
      </c>
      <c r="L974" s="31" t="s">
        <v>23</v>
      </c>
      <c r="M974" s="32">
        <v>100</v>
      </c>
      <c r="N974" s="33" t="s">
        <v>565</v>
      </c>
      <c r="O974" s="33"/>
      <c r="P974" s="34"/>
      <c r="Q974" s="106"/>
      <c r="R974" s="4"/>
      <c r="S974" s="2"/>
      <c r="T974" s="267"/>
    </row>
    <row r="975" spans="1:20" ht="42.75" hidden="1" x14ac:dyDescent="0.25">
      <c r="A975" s="1"/>
      <c r="B975" s="78">
        <v>4100</v>
      </c>
      <c r="C975" s="204">
        <v>4100</v>
      </c>
      <c r="D975" s="205" t="s">
        <v>968</v>
      </c>
      <c r="E975" s="151"/>
      <c r="F975" s="151" t="s">
        <v>22</v>
      </c>
      <c r="G975" s="195">
        <v>776.99</v>
      </c>
      <c r="H975" s="269">
        <v>8975788</v>
      </c>
      <c r="I975" s="174"/>
      <c r="J975" s="15"/>
      <c r="K975" s="20">
        <v>0</v>
      </c>
      <c r="L975" s="31" t="s">
        <v>23</v>
      </c>
      <c r="M975" s="32">
        <v>100</v>
      </c>
      <c r="N975" s="33" t="s">
        <v>565</v>
      </c>
      <c r="O975" s="33">
        <v>950</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75" s="16" t="s">
        <v>23</v>
      </c>
      <c r="S975" s="32">
        <v>100</v>
      </c>
      <c r="T975" s="267"/>
    </row>
    <row r="976" spans="1:20" hidden="1" x14ac:dyDescent="0.25">
      <c r="A976" s="1"/>
      <c r="B976" s="78">
        <v>4200</v>
      </c>
      <c r="C976" s="191">
        <v>4200</v>
      </c>
      <c r="D976" s="258" t="s">
        <v>969</v>
      </c>
      <c r="E976" s="259"/>
      <c r="F976" s="259"/>
      <c r="G976" s="259"/>
      <c r="H976" s="269"/>
      <c r="I976" s="171"/>
      <c r="J976" s="30"/>
      <c r="K976" s="20">
        <v>0</v>
      </c>
      <c r="L976" s="16"/>
      <c r="M976" s="17" t="s">
        <v>45</v>
      </c>
      <c r="N976" s="3" t="s">
        <v>45</v>
      </c>
      <c r="O976" s="3"/>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76" s="4"/>
      <c r="S976" s="2"/>
      <c r="T976" s="267"/>
    </row>
    <row r="977" spans="1:21" ht="57" hidden="1" x14ac:dyDescent="0.25">
      <c r="A977" s="1">
        <v>4069</v>
      </c>
      <c r="B977" s="78">
        <v>42001</v>
      </c>
      <c r="C977" s="155" t="s">
        <v>970</v>
      </c>
      <c r="D977" s="157" t="s">
        <v>971</v>
      </c>
      <c r="E977" s="140"/>
      <c r="F977" s="140" t="s">
        <v>22</v>
      </c>
      <c r="G977" s="141">
        <v>717.4</v>
      </c>
      <c r="H977" s="269">
        <v>8287405</v>
      </c>
      <c r="I977" s="171"/>
      <c r="J977" s="15"/>
      <c r="K977" s="20">
        <v>0</v>
      </c>
      <c r="L977" s="31" t="s">
        <v>318</v>
      </c>
      <c r="M977" s="32">
        <v>100</v>
      </c>
      <c r="N977" s="33" t="s">
        <v>565</v>
      </c>
      <c r="O977" s="33">
        <v>424</v>
      </c>
      <c r="P977" s="4"/>
      <c r="Q9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77" s="16" t="s">
        <v>318</v>
      </c>
      <c r="S977" s="32">
        <v>100</v>
      </c>
      <c r="T977" s="267"/>
    </row>
    <row r="978" spans="1:21" ht="28.5" hidden="1" x14ac:dyDescent="0.25">
      <c r="A978" s="1"/>
      <c r="B978" s="78">
        <v>42002</v>
      </c>
      <c r="C978" s="155" t="s">
        <v>972</v>
      </c>
      <c r="D978" s="157" t="s">
        <v>973</v>
      </c>
      <c r="E978" s="140"/>
      <c r="F978" s="140" t="s">
        <v>22</v>
      </c>
      <c r="G978" s="141">
        <v>505.42</v>
      </c>
      <c r="H978" s="269">
        <v>5838612</v>
      </c>
      <c r="I978" s="171"/>
      <c r="J978" s="15"/>
      <c r="K978" s="20">
        <v>0</v>
      </c>
      <c r="L978" s="16" t="s">
        <v>318</v>
      </c>
      <c r="M978" s="17">
        <v>100</v>
      </c>
      <c r="N978" s="33" t="s">
        <v>565</v>
      </c>
      <c r="O978" s="3">
        <v>424</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78" s="16" t="s">
        <v>318</v>
      </c>
      <c r="S978" s="17">
        <v>100</v>
      </c>
      <c r="T978" s="267"/>
    </row>
    <row r="979" spans="1:21" ht="28.5" hidden="1" x14ac:dyDescent="0.25">
      <c r="A979" s="1"/>
      <c r="B979" s="89"/>
      <c r="C979" s="155" t="s">
        <v>974</v>
      </c>
      <c r="D979" s="157" t="s">
        <v>975</v>
      </c>
      <c r="E979" s="140"/>
      <c r="F979" s="140" t="s">
        <v>22</v>
      </c>
      <c r="G979" s="141">
        <v>672.61</v>
      </c>
      <c r="H979" s="269">
        <v>7769991</v>
      </c>
      <c r="I979" s="171"/>
      <c r="J979" s="15"/>
      <c r="K979" s="20">
        <v>0</v>
      </c>
      <c r="L979" s="31" t="s">
        <v>318</v>
      </c>
      <c r="M979" s="32">
        <v>100</v>
      </c>
      <c r="N979" s="33" t="s">
        <v>565</v>
      </c>
      <c r="O979" s="33">
        <v>424</v>
      </c>
      <c r="P979" s="36"/>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79" s="16" t="s">
        <v>318</v>
      </c>
      <c r="S979" s="32">
        <v>100</v>
      </c>
      <c r="T979" s="267"/>
    </row>
    <row r="980" spans="1:21" ht="28.5" hidden="1" x14ac:dyDescent="0.25">
      <c r="A980" s="1"/>
      <c r="B980" s="89"/>
      <c r="C980" s="155" t="s">
        <v>976</v>
      </c>
      <c r="D980" s="157" t="s">
        <v>977</v>
      </c>
      <c r="E980" s="140"/>
      <c r="F980" s="140" t="s">
        <v>22</v>
      </c>
      <c r="G980" s="141">
        <v>455.04</v>
      </c>
      <c r="H980" s="269">
        <v>5256622</v>
      </c>
      <c r="I980" s="171"/>
      <c r="J980" s="15"/>
      <c r="K980" s="20">
        <v>0</v>
      </c>
      <c r="L980" s="31" t="s">
        <v>318</v>
      </c>
      <c r="M980" s="32">
        <v>100</v>
      </c>
      <c r="N980" s="33" t="s">
        <v>565</v>
      </c>
      <c r="O980" s="33">
        <v>424</v>
      </c>
      <c r="P980" s="36"/>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0" s="16" t="s">
        <v>318</v>
      </c>
      <c r="S980" s="32">
        <v>100</v>
      </c>
      <c r="T980" s="267"/>
    </row>
    <row r="981" spans="1:21" ht="57" hidden="1" x14ac:dyDescent="0.25">
      <c r="A981" s="1" t="s">
        <v>978</v>
      </c>
      <c r="B981" s="89"/>
      <c r="C981" s="155" t="s">
        <v>979</v>
      </c>
      <c r="D981" s="157" t="s">
        <v>980</v>
      </c>
      <c r="E981" s="140"/>
      <c r="F981" s="140" t="s">
        <v>22</v>
      </c>
      <c r="G981" s="141">
        <v>585.58000000000004</v>
      </c>
      <c r="H981" s="269">
        <v>6764620</v>
      </c>
      <c r="I981" s="171"/>
      <c r="J981" s="15"/>
      <c r="K981" s="20">
        <v>0</v>
      </c>
      <c r="L981" s="31" t="s">
        <v>318</v>
      </c>
      <c r="M981" s="32">
        <v>100</v>
      </c>
      <c r="N981" s="33" t="s">
        <v>565</v>
      </c>
      <c r="O981" s="33">
        <v>424</v>
      </c>
      <c r="P981" s="36"/>
      <c r="Q9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81" s="16" t="s">
        <v>318</v>
      </c>
      <c r="S981" s="32">
        <v>100</v>
      </c>
      <c r="T981" s="267"/>
    </row>
    <row r="982" spans="1:21" hidden="1" x14ac:dyDescent="0.25">
      <c r="A982" s="1"/>
      <c r="B982" s="78">
        <v>4300</v>
      </c>
      <c r="C982" s="191">
        <v>4300</v>
      </c>
      <c r="D982" s="538" t="s">
        <v>981</v>
      </c>
      <c r="E982" s="539"/>
      <c r="F982" s="539"/>
      <c r="G982" s="539"/>
      <c r="H982" s="540"/>
      <c r="I982" s="171"/>
      <c r="J982" s="30"/>
      <c r="K982" s="20">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82" s="4"/>
      <c r="S982" s="2"/>
      <c r="T982" s="267"/>
    </row>
    <row r="983" spans="1:21" ht="28.5" hidden="1" x14ac:dyDescent="0.25">
      <c r="A983" s="1"/>
      <c r="B983" s="78">
        <v>43001</v>
      </c>
      <c r="C983" s="155" t="s">
        <v>982</v>
      </c>
      <c r="D983" s="157" t="s">
        <v>983</v>
      </c>
      <c r="E983" s="140"/>
      <c r="F983" s="140" t="s">
        <v>22</v>
      </c>
      <c r="G983" s="141">
        <v>575.19000000000005</v>
      </c>
      <c r="H983" s="269">
        <v>6644595</v>
      </c>
      <c r="I983" s="171"/>
      <c r="J983" s="15"/>
      <c r="K983" s="20">
        <v>0</v>
      </c>
      <c r="L983" s="16" t="s">
        <v>23</v>
      </c>
      <c r="M983" s="17">
        <v>100</v>
      </c>
      <c r="N983" s="3" t="s">
        <v>984</v>
      </c>
      <c r="O983" s="3" t="s">
        <v>985</v>
      </c>
      <c r="P983" s="4"/>
      <c r="Q9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83" s="16" t="s">
        <v>23</v>
      </c>
      <c r="S983" s="17">
        <v>100</v>
      </c>
      <c r="T983" s="267"/>
    </row>
    <row r="984" spans="1:21" ht="28.5" hidden="1" x14ac:dyDescent="0.25">
      <c r="A984" s="1"/>
      <c r="B984" s="78">
        <v>43002</v>
      </c>
      <c r="C984" s="155" t="s">
        <v>986</v>
      </c>
      <c r="D984" s="157" t="s">
        <v>987</v>
      </c>
      <c r="E984" s="140"/>
      <c r="F984" s="140" t="s">
        <v>22</v>
      </c>
      <c r="G984" s="141">
        <v>599.62</v>
      </c>
      <c r="H984" s="269">
        <v>6926810</v>
      </c>
      <c r="I984" s="171"/>
      <c r="J984" s="15"/>
      <c r="K984" s="20">
        <v>0</v>
      </c>
      <c r="L984" s="16" t="s">
        <v>23</v>
      </c>
      <c r="M984" s="17">
        <v>100</v>
      </c>
      <c r="N984" s="3" t="s">
        <v>984</v>
      </c>
      <c r="O984" s="3" t="s">
        <v>985</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84" s="16" t="s">
        <v>23</v>
      </c>
      <c r="S984" s="17">
        <v>100</v>
      </c>
      <c r="T984" s="267"/>
    </row>
    <row r="985" spans="1:21" ht="28.5" hidden="1" x14ac:dyDescent="0.25">
      <c r="A985" s="1"/>
      <c r="B985" s="78">
        <v>43003</v>
      </c>
      <c r="C985" s="155" t="s">
        <v>988</v>
      </c>
      <c r="D985" s="157" t="s">
        <v>989</v>
      </c>
      <c r="E985" s="140"/>
      <c r="F985" s="140" t="s">
        <v>22</v>
      </c>
      <c r="G985" s="141">
        <v>624.01</v>
      </c>
      <c r="H985" s="269">
        <v>7208564</v>
      </c>
      <c r="I985" s="171"/>
      <c r="J985" s="15"/>
      <c r="K985" s="20">
        <v>0</v>
      </c>
      <c r="L985" s="16" t="s">
        <v>23</v>
      </c>
      <c r="M985" s="17">
        <v>100</v>
      </c>
      <c r="N985" s="3" t="s">
        <v>984</v>
      </c>
      <c r="O985" s="3" t="s">
        <v>985</v>
      </c>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85" s="16" t="s">
        <v>23</v>
      </c>
      <c r="S985" s="17">
        <v>100</v>
      </c>
      <c r="T985" s="267"/>
    </row>
    <row r="986" spans="1:21" hidden="1" x14ac:dyDescent="0.25">
      <c r="A986" s="1"/>
      <c r="B986" s="78">
        <v>43004</v>
      </c>
      <c r="C986" s="155" t="s">
        <v>990</v>
      </c>
      <c r="D986" s="157" t="s">
        <v>991</v>
      </c>
      <c r="E986" s="140"/>
      <c r="F986" s="140" t="s">
        <v>22</v>
      </c>
      <c r="G986" s="141">
        <v>67.73</v>
      </c>
      <c r="H986" s="269">
        <v>782417</v>
      </c>
      <c r="I986" s="171"/>
      <c r="J986" s="15"/>
      <c r="K986" s="20">
        <v>0</v>
      </c>
      <c r="L986" s="16" t="s">
        <v>23</v>
      </c>
      <c r="M986" s="17">
        <v>100</v>
      </c>
      <c r="N986" s="3" t="s">
        <v>984</v>
      </c>
      <c r="O986" s="3" t="s">
        <v>985</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86" s="16" t="s">
        <v>23</v>
      </c>
      <c r="S986" s="17">
        <v>100</v>
      </c>
      <c r="T986" s="267"/>
    </row>
    <row r="987" spans="1:21" ht="28.5" hidden="1" x14ac:dyDescent="0.25">
      <c r="A987" s="1"/>
      <c r="B987" s="257"/>
      <c r="C987" s="18" t="s">
        <v>992</v>
      </c>
      <c r="D987" s="84" t="s">
        <v>993</v>
      </c>
      <c r="E987" s="19"/>
      <c r="F987" s="19" t="s">
        <v>22</v>
      </c>
      <c r="G987" s="14">
        <v>338.4</v>
      </c>
      <c r="H987" s="269">
        <v>3909197</v>
      </c>
      <c r="I987" s="224"/>
      <c r="J987" s="115"/>
      <c r="K987" s="273">
        <v>0</v>
      </c>
      <c r="L987" s="16"/>
      <c r="M987" s="17"/>
      <c r="N987" s="3"/>
      <c r="O987" s="3"/>
      <c r="P987" s="4"/>
      <c r="Q987" s="108"/>
      <c r="R987" s="16"/>
      <c r="S987" s="17"/>
      <c r="T987" s="267"/>
    </row>
    <row r="988" spans="1:21" ht="28.5" hidden="1" x14ac:dyDescent="0.25">
      <c r="A988" s="1"/>
      <c r="B988" s="257"/>
      <c r="C988" s="18" t="s">
        <v>994</v>
      </c>
      <c r="D988" s="84" t="s">
        <v>995</v>
      </c>
      <c r="E988" s="19"/>
      <c r="F988" s="19" t="s">
        <v>22</v>
      </c>
      <c r="G988" s="14">
        <v>287.56</v>
      </c>
      <c r="H988" s="269">
        <v>3321893</v>
      </c>
      <c r="I988" s="224"/>
      <c r="J988" s="115"/>
      <c r="K988" s="273">
        <v>0</v>
      </c>
      <c r="L988" s="16"/>
      <c r="M988" s="17"/>
      <c r="N988" s="3"/>
      <c r="O988" s="3"/>
      <c r="P988" s="4"/>
      <c r="Q988" s="108"/>
      <c r="R988" s="16"/>
      <c r="S988" s="17"/>
      <c r="T988" s="267"/>
    </row>
    <row r="989" spans="1:21" ht="28.5" hidden="1" x14ac:dyDescent="0.25">
      <c r="A989" s="1"/>
      <c r="B989" s="257"/>
      <c r="C989" s="18" t="s">
        <v>996</v>
      </c>
      <c r="D989" s="84" t="s">
        <v>997</v>
      </c>
      <c r="E989" s="19"/>
      <c r="F989" s="19" t="s">
        <v>22</v>
      </c>
      <c r="G989" s="14">
        <v>241.18</v>
      </c>
      <c r="H989" s="269">
        <v>2786111</v>
      </c>
      <c r="I989" s="224"/>
      <c r="J989" s="115"/>
      <c r="K989" s="273">
        <v>0</v>
      </c>
      <c r="L989" s="16"/>
      <c r="M989" s="17"/>
      <c r="N989" s="3"/>
      <c r="O989" s="3"/>
      <c r="P989" s="4"/>
      <c r="Q989" s="108"/>
      <c r="R989" s="16"/>
      <c r="S989" s="17"/>
      <c r="T989" s="267"/>
    </row>
    <row r="990" spans="1:21" ht="37.5" hidden="1" customHeight="1" x14ac:dyDescent="0.25">
      <c r="A990" s="1"/>
      <c r="B990" s="5"/>
      <c r="C990" s="616">
        <v>4400</v>
      </c>
      <c r="D990" s="613" t="s">
        <v>998</v>
      </c>
      <c r="E990" s="151">
        <v>1</v>
      </c>
      <c r="F990" s="159" t="s">
        <v>999</v>
      </c>
      <c r="G990" s="195">
        <v>188.82</v>
      </c>
      <c r="H990" s="269">
        <v>2181249</v>
      </c>
      <c r="I990" s="171"/>
      <c r="J990" s="15"/>
      <c r="K990" s="20">
        <v>0</v>
      </c>
      <c r="L990" s="35" t="s">
        <v>23</v>
      </c>
      <c r="M990" s="32">
        <v>100</v>
      </c>
      <c r="N990" s="33" t="s">
        <v>1000</v>
      </c>
      <c r="O990" s="33">
        <v>243</v>
      </c>
      <c r="P990" s="121" t="s">
        <v>124</v>
      </c>
      <c r="Q9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0" s="24" t="s">
        <v>23</v>
      </c>
      <c r="S990" s="32">
        <v>100</v>
      </c>
      <c r="T990" s="267"/>
    </row>
    <row r="991" spans="1:21" ht="37.5" hidden="1" customHeight="1" x14ac:dyDescent="0.25">
      <c r="C991" s="617"/>
      <c r="D991" s="614"/>
      <c r="E991" s="218">
        <v>2</v>
      </c>
      <c r="F991" s="219" t="s">
        <v>1001</v>
      </c>
      <c r="G991" s="141">
        <v>533.46</v>
      </c>
      <c r="H991" s="269">
        <v>6162530</v>
      </c>
      <c r="I991" s="193">
        <f>+G991-G990</f>
        <v>344.64000000000004</v>
      </c>
      <c r="J991" s="192"/>
      <c r="K991" s="20">
        <v>0</v>
      </c>
      <c r="L991" s="35" t="s">
        <v>23</v>
      </c>
      <c r="M991" s="32">
        <v>100</v>
      </c>
      <c r="N991" s="33" t="s">
        <v>1000</v>
      </c>
      <c r="O991" s="33">
        <v>243</v>
      </c>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991" s="267"/>
      <c r="U991" s="153"/>
    </row>
    <row r="992" spans="1:21" ht="37.5" hidden="1" customHeight="1" x14ac:dyDescent="0.25">
      <c r="C992" s="617"/>
      <c r="D992" s="614"/>
      <c r="E992" s="218">
        <v>2</v>
      </c>
      <c r="F992" s="219" t="s">
        <v>662</v>
      </c>
      <c r="G992" s="141">
        <v>1323.34</v>
      </c>
      <c r="H992" s="269">
        <v>15287224</v>
      </c>
      <c r="I992" s="193">
        <f>+G992-G990</f>
        <v>1134.52</v>
      </c>
      <c r="J992" s="192"/>
      <c r="K992" s="20">
        <v>0</v>
      </c>
      <c r="L992" s="35" t="s">
        <v>23</v>
      </c>
      <c r="M992" s="32">
        <v>100</v>
      </c>
      <c r="N992" s="33" t="s">
        <v>1000</v>
      </c>
      <c r="O992" s="33">
        <v>243</v>
      </c>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992" s="267"/>
      <c r="U992" s="153"/>
    </row>
    <row r="993" spans="3:21" ht="37.5" hidden="1" customHeight="1" x14ac:dyDescent="0.25">
      <c r="C993" s="617"/>
      <c r="D993" s="614"/>
      <c r="E993" s="218">
        <v>4</v>
      </c>
      <c r="F993" s="219" t="s">
        <v>664</v>
      </c>
      <c r="G993" s="141">
        <v>1961.17</v>
      </c>
      <c r="H993" s="269">
        <v>22655436</v>
      </c>
      <c r="I993" s="193">
        <f>+G993-G990</f>
        <v>1772.3500000000001</v>
      </c>
      <c r="J993" s="192"/>
      <c r="K993" s="20">
        <v>0</v>
      </c>
      <c r="L993" s="35" t="s">
        <v>23</v>
      </c>
      <c r="M993" s="32">
        <v>100</v>
      </c>
      <c r="N993" s="33" t="s">
        <v>1000</v>
      </c>
      <c r="O993" s="33">
        <v>243</v>
      </c>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993" s="267"/>
      <c r="U993" s="237"/>
    </row>
    <row r="994" spans="3:21" ht="37.5" hidden="1" customHeight="1" thickBot="1" x14ac:dyDescent="0.3">
      <c r="C994" s="618"/>
      <c r="D994" s="615"/>
      <c r="E994" s="220">
        <v>5</v>
      </c>
      <c r="F994" s="221" t="s">
        <v>666</v>
      </c>
      <c r="G994" s="164">
        <v>3069.31</v>
      </c>
      <c r="H994" s="269">
        <v>35456669</v>
      </c>
      <c r="I994" s="193">
        <f>+G994-G990</f>
        <v>2880.49</v>
      </c>
      <c r="J994" s="192"/>
      <c r="K994" s="20">
        <v>0</v>
      </c>
      <c r="L994" s="35" t="s">
        <v>23</v>
      </c>
      <c r="M994" s="32">
        <v>100</v>
      </c>
      <c r="N994" s="33" t="s">
        <v>1000</v>
      </c>
      <c r="O994" s="33">
        <v>243</v>
      </c>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994" s="267"/>
      <c r="U994" s="153"/>
    </row>
  </sheetData>
  <sheetProtection algorithmName="SHA-512" hashValue="TbFyCX4DoKM12ltZl2puGwFusssgfquZHftYIhfkJ6E32MlO6ZUUC9YKF5/DgRgTimvj9Leym7fBNBMhVUFqpA==" saltValue="A100MWCmg72QPXP0Xx6o6A==" spinCount="100000" sheet="1" objects="1" scenarios="1"/>
  <autoFilter ref="A6:N994" xr:uid="{A14D61A6-E011-436F-BBC5-4B7828F455EB}">
    <filterColumn colId="9" showButton="0"/>
    <filterColumn colId="13">
      <filters blank="1">
        <filter val=","/>
        <filter val="Modificaciòn"/>
        <filter val="Titulo"/>
      </filters>
    </filterColumn>
  </autoFilter>
  <mergeCells count="287">
    <mergeCell ref="C4:H5"/>
    <mergeCell ref="J6:K6"/>
    <mergeCell ref="C7:H7"/>
    <mergeCell ref="C30:H30"/>
    <mergeCell ref="C32:C34"/>
    <mergeCell ref="D32:D34"/>
    <mergeCell ref="O32:O55"/>
    <mergeCell ref="C35:C37"/>
    <mergeCell ref="D35:D37"/>
    <mergeCell ref="C38:C40"/>
    <mergeCell ref="D38:D40"/>
    <mergeCell ref="C41:C43"/>
    <mergeCell ref="D41:D43"/>
    <mergeCell ref="C44:C46"/>
    <mergeCell ref="D44:D46"/>
    <mergeCell ref="C47:C49"/>
    <mergeCell ref="C58:C60"/>
    <mergeCell ref="D58:D60"/>
    <mergeCell ref="C61:C63"/>
    <mergeCell ref="D61:D63"/>
    <mergeCell ref="C64:C66"/>
    <mergeCell ref="D64:D66"/>
    <mergeCell ref="D47:D49"/>
    <mergeCell ref="C50:C52"/>
    <mergeCell ref="D50:D52"/>
    <mergeCell ref="C53:C55"/>
    <mergeCell ref="D53:D55"/>
    <mergeCell ref="C56:H56"/>
    <mergeCell ref="C76:C78"/>
    <mergeCell ref="D76:D78"/>
    <mergeCell ref="C79:C81"/>
    <mergeCell ref="D79:D81"/>
    <mergeCell ref="C82:H82"/>
    <mergeCell ref="C84:C92"/>
    <mergeCell ref="D84:D92"/>
    <mergeCell ref="C67:C69"/>
    <mergeCell ref="D67:D69"/>
    <mergeCell ref="C70:C72"/>
    <mergeCell ref="D70:D72"/>
    <mergeCell ref="C73:C75"/>
    <mergeCell ref="D73:D75"/>
    <mergeCell ref="C120:C128"/>
    <mergeCell ref="D120:D128"/>
    <mergeCell ref="C129:C137"/>
    <mergeCell ref="D129:D137"/>
    <mergeCell ref="C138:C146"/>
    <mergeCell ref="D138:D146"/>
    <mergeCell ref="C93:C101"/>
    <mergeCell ref="D93:D101"/>
    <mergeCell ref="C102:C110"/>
    <mergeCell ref="D102:D110"/>
    <mergeCell ref="C111:C119"/>
    <mergeCell ref="D111:D119"/>
    <mergeCell ref="C175:C183"/>
    <mergeCell ref="D175:D183"/>
    <mergeCell ref="C184:C192"/>
    <mergeCell ref="D184:D192"/>
    <mergeCell ref="C193:C201"/>
    <mergeCell ref="D193:D201"/>
    <mergeCell ref="C147:C155"/>
    <mergeCell ref="D147:D155"/>
    <mergeCell ref="C157:C165"/>
    <mergeCell ref="D157:D165"/>
    <mergeCell ref="C166:C174"/>
    <mergeCell ref="D166:D174"/>
    <mergeCell ref="C245:H245"/>
    <mergeCell ref="C264:H264"/>
    <mergeCell ref="C269:H269"/>
    <mergeCell ref="C295:C297"/>
    <mergeCell ref="D295:D297"/>
    <mergeCell ref="C298:H298"/>
    <mergeCell ref="C202:C210"/>
    <mergeCell ref="D202:D210"/>
    <mergeCell ref="C211:C219"/>
    <mergeCell ref="D211:D219"/>
    <mergeCell ref="C220:C228"/>
    <mergeCell ref="D220:D228"/>
    <mergeCell ref="C309:C311"/>
    <mergeCell ref="D309:D311"/>
    <mergeCell ref="C312:C314"/>
    <mergeCell ref="D312:D314"/>
    <mergeCell ref="C315:C317"/>
    <mergeCell ref="D315:D317"/>
    <mergeCell ref="C300:C302"/>
    <mergeCell ref="D300:D302"/>
    <mergeCell ref="C303:C305"/>
    <mergeCell ref="D303:D305"/>
    <mergeCell ref="C306:C308"/>
    <mergeCell ref="D306:D308"/>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7:C349"/>
    <mergeCell ref="D347:D349"/>
    <mergeCell ref="C350:C352"/>
    <mergeCell ref="D350:D352"/>
    <mergeCell ref="C353:C355"/>
    <mergeCell ref="D353:D355"/>
    <mergeCell ref="C336:H336"/>
    <mergeCell ref="C338:C340"/>
    <mergeCell ref="D338:D340"/>
    <mergeCell ref="C341:C343"/>
    <mergeCell ref="D341:D343"/>
    <mergeCell ref="C344:C346"/>
    <mergeCell ref="D344:D346"/>
    <mergeCell ref="C368:C370"/>
    <mergeCell ref="D368:D370"/>
    <mergeCell ref="C373:C374"/>
    <mergeCell ref="D373:D374"/>
    <mergeCell ref="C377:C378"/>
    <mergeCell ref="D377:D378"/>
    <mergeCell ref="C356:C358"/>
    <mergeCell ref="D356:D358"/>
    <mergeCell ref="C359:C361"/>
    <mergeCell ref="D359:D361"/>
    <mergeCell ref="C362:H362"/>
    <mergeCell ref="C364:C366"/>
    <mergeCell ref="D364:D366"/>
    <mergeCell ref="C398:C399"/>
    <mergeCell ref="D398:D399"/>
    <mergeCell ref="C403:H403"/>
    <mergeCell ref="C406:H406"/>
    <mergeCell ref="C425:H425"/>
    <mergeCell ref="C435:H435"/>
    <mergeCell ref="C379:C381"/>
    <mergeCell ref="D379:D381"/>
    <mergeCell ref="C382:C390"/>
    <mergeCell ref="D382:D390"/>
    <mergeCell ref="C392:C395"/>
    <mergeCell ref="D392:D395"/>
    <mergeCell ref="C482:C496"/>
    <mergeCell ref="D482:D496"/>
    <mergeCell ref="C497:C511"/>
    <mergeCell ref="D497:D511"/>
    <mergeCell ref="C512:C526"/>
    <mergeCell ref="D512:D526"/>
    <mergeCell ref="C437:C451"/>
    <mergeCell ref="D437:D451"/>
    <mergeCell ref="C452:C466"/>
    <mergeCell ref="D452:D466"/>
    <mergeCell ref="C467:C481"/>
    <mergeCell ref="D467:D481"/>
    <mergeCell ref="C578:C582"/>
    <mergeCell ref="D578:D582"/>
    <mergeCell ref="C583:C587"/>
    <mergeCell ref="D583:D587"/>
    <mergeCell ref="C588:C592"/>
    <mergeCell ref="D588:D592"/>
    <mergeCell ref="C527:C541"/>
    <mergeCell ref="D527:D541"/>
    <mergeCell ref="B542:B556"/>
    <mergeCell ref="C542:C556"/>
    <mergeCell ref="D542:D556"/>
    <mergeCell ref="C573:C577"/>
    <mergeCell ref="D573:D577"/>
    <mergeCell ref="C608:C612"/>
    <mergeCell ref="D608:D612"/>
    <mergeCell ref="C613:H613"/>
    <mergeCell ref="C617:C620"/>
    <mergeCell ref="D617:D620"/>
    <mergeCell ref="C621:C624"/>
    <mergeCell ref="D621:D624"/>
    <mergeCell ref="C593:C597"/>
    <mergeCell ref="D593:D597"/>
    <mergeCell ref="C598:C602"/>
    <mergeCell ref="D598:D602"/>
    <mergeCell ref="C603:C607"/>
    <mergeCell ref="D603:D607"/>
    <mergeCell ref="B671:B675"/>
    <mergeCell ref="C671:C675"/>
    <mergeCell ref="D671:D675"/>
    <mergeCell ref="B676:B680"/>
    <mergeCell ref="C676:C680"/>
    <mergeCell ref="D676:D680"/>
    <mergeCell ref="C636:C639"/>
    <mergeCell ref="D636:D639"/>
    <mergeCell ref="C640:C643"/>
    <mergeCell ref="D640:D643"/>
    <mergeCell ref="B666:B670"/>
    <mergeCell ref="C666:C670"/>
    <mergeCell ref="D666:D670"/>
    <mergeCell ref="B691:B695"/>
    <mergeCell ref="C691:C695"/>
    <mergeCell ref="D691:D695"/>
    <mergeCell ref="B696:B701"/>
    <mergeCell ref="C696:C701"/>
    <mergeCell ref="D696:D701"/>
    <mergeCell ref="B681:B685"/>
    <mergeCell ref="C681:C685"/>
    <mergeCell ref="D681:D685"/>
    <mergeCell ref="B686:B690"/>
    <mergeCell ref="C686:C690"/>
    <mergeCell ref="D686:D690"/>
    <mergeCell ref="B713:B717"/>
    <mergeCell ref="C713:C717"/>
    <mergeCell ref="D713:D717"/>
    <mergeCell ref="B718:B721"/>
    <mergeCell ref="C718:C721"/>
    <mergeCell ref="D718:D721"/>
    <mergeCell ref="B702:B707"/>
    <mergeCell ref="C702:C707"/>
    <mergeCell ref="D702:D707"/>
    <mergeCell ref="B708:B712"/>
    <mergeCell ref="C708:C712"/>
    <mergeCell ref="D708:D712"/>
    <mergeCell ref="C735:C739"/>
    <mergeCell ref="D735:D739"/>
    <mergeCell ref="C740:C744"/>
    <mergeCell ref="D740:D744"/>
    <mergeCell ref="C745:C747"/>
    <mergeCell ref="D745:D747"/>
    <mergeCell ref="B722:B725"/>
    <mergeCell ref="C722:C725"/>
    <mergeCell ref="D722:D725"/>
    <mergeCell ref="D726:H726"/>
    <mergeCell ref="C731:C734"/>
    <mergeCell ref="D731:D734"/>
    <mergeCell ref="C771:C774"/>
    <mergeCell ref="D771:D774"/>
    <mergeCell ref="C775:C778"/>
    <mergeCell ref="D775:D778"/>
    <mergeCell ref="C779:C782"/>
    <mergeCell ref="D779:D782"/>
    <mergeCell ref="C752:C756"/>
    <mergeCell ref="D752:D756"/>
    <mergeCell ref="D766:H766"/>
    <mergeCell ref="C767:C769"/>
    <mergeCell ref="D767:D769"/>
    <mergeCell ref="D770:H770"/>
    <mergeCell ref="C815:C817"/>
    <mergeCell ref="D815:D817"/>
    <mergeCell ref="C823:C826"/>
    <mergeCell ref="D823:D826"/>
    <mergeCell ref="C827:C830"/>
    <mergeCell ref="D827:D830"/>
    <mergeCell ref="C783:C786"/>
    <mergeCell ref="D783:D786"/>
    <mergeCell ref="C792:C794"/>
    <mergeCell ref="D792:D794"/>
    <mergeCell ref="C812:C814"/>
    <mergeCell ref="D812:D814"/>
    <mergeCell ref="D867:H867"/>
    <mergeCell ref="D872:H872"/>
    <mergeCell ref="C878:C880"/>
    <mergeCell ref="D878:D880"/>
    <mergeCell ref="C881:C883"/>
    <mergeCell ref="D881:D883"/>
    <mergeCell ref="D833:H833"/>
    <mergeCell ref="D846:H846"/>
    <mergeCell ref="D853:H853"/>
    <mergeCell ref="D855:H855"/>
    <mergeCell ref="C864:C866"/>
    <mergeCell ref="D864:D866"/>
    <mergeCell ref="D916:H916"/>
    <mergeCell ref="D931:H931"/>
    <mergeCell ref="D937:H937"/>
    <mergeCell ref="C944:C946"/>
    <mergeCell ref="D944:D946"/>
    <mergeCell ref="D948:H948"/>
    <mergeCell ref="D886:H886"/>
    <mergeCell ref="D896:H896"/>
    <mergeCell ref="D904:H904"/>
    <mergeCell ref="D908:H908"/>
    <mergeCell ref="C909:C910"/>
    <mergeCell ref="D909:D910"/>
    <mergeCell ref="D961:H961"/>
    <mergeCell ref="D964:H964"/>
    <mergeCell ref="C971:C974"/>
    <mergeCell ref="D971:D974"/>
    <mergeCell ref="D982:H982"/>
    <mergeCell ref="C990:C994"/>
    <mergeCell ref="D990:D994"/>
    <mergeCell ref="C949:C952"/>
    <mergeCell ref="D949:D952"/>
    <mergeCell ref="C953:C956"/>
    <mergeCell ref="D953:D956"/>
    <mergeCell ref="C957:C960"/>
    <mergeCell ref="D957:D960"/>
  </mergeCells>
  <pageMargins left="0.7" right="0.7" top="0.75" bottom="0.75" header="0.3" footer="0.3"/>
  <pageSetup scale="40" orientation="portrait"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0FBE-1178-4AD8-A58F-5F9464547A41}">
  <sheetPr filterMode="1"/>
  <dimension ref="A1:V994"/>
  <sheetViews>
    <sheetView view="pageBreakPreview" topLeftCell="C1" zoomScaleNormal="100" zoomScaleSheetLayoutView="100" workbookViewId="0">
      <pane ySplit="6" topLeftCell="A931" activePane="bottomLeft" state="frozen"/>
      <selection activeCell="C6" sqref="C6"/>
      <selection pane="bottomLeft" activeCell="C4" sqref="C4:H5"/>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hidden="1"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hidden="1" customHeight="1" x14ac:dyDescent="0.25">
      <c r="A7" s="238"/>
      <c r="B7" s="9"/>
      <c r="C7" s="565" t="s">
        <v>15</v>
      </c>
      <c r="D7" s="566"/>
      <c r="E7" s="566"/>
      <c r="F7" s="566"/>
      <c r="G7" s="566"/>
      <c r="H7" s="566"/>
      <c r="I7" s="239"/>
      <c r="J7" s="253"/>
      <c r="K7" s="254"/>
      <c r="L7" s="11"/>
      <c r="M7" s="12"/>
      <c r="N7" s="13" t="s">
        <v>16</v>
      </c>
      <c r="O7" s="13"/>
      <c r="P7" s="4"/>
      <c r="Q7" s="108"/>
      <c r="R7" s="240"/>
      <c r="S7" s="13"/>
    </row>
    <row r="8" spans="1:20" hidden="1"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hidden="1"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hidden="1"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hidden="1"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hidden="1"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hidden="1"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hidden="1"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hidden="1"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hidden="1"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hidden="1"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hidden="1"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hidden="1"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hidden="1"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hidden="1"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hidden="1"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hidden="1"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hidden="1"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hidden="1"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hidden="1"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idden="1" x14ac:dyDescent="0.25">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hidden="1"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hidden="1"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hidden="1"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hidden="1"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hidden="1"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hidden="1"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hidden="1"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hidden="1"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hidden="1"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hidden="1"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hidden="1"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hidden="1"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hidden="1"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hidden="1"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hidden="1"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hidden="1"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hidden="1"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hidden="1"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hidden="1"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hidden="1"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hidden="1"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hidden="1"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idden="1" x14ac:dyDescent="0.25">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hidden="1"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hidden="1"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hidden="1"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hidden="1"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hidden="1"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hidden="1"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hidden="1"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hidden="1"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hidden="1"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hidden="1"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hidden="1"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hidden="1"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hidden="1"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hidden="1"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hidden="1"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hidden="1"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hidden="1"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hidden="1"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hidden="1"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hidden="1"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hidden="1"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hidden="1"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idden="1" x14ac:dyDescent="0.25">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hidden="1"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hidden="1"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hidden="1"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hidden="1"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hidden="1"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hidden="1"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hidden="1"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hidden="1"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hidden="1"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hidden="1"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hidden="1"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hidden="1"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hidden="1"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hidden="1"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hidden="1"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hidden="1"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hidden="1"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hidden="1"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hidden="1"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hidden="1"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hidden="1"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hidden="1"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hidden="1"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hidden="1"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hidden="1"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hidden="1"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hidden="1"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hidden="1"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hidden="1"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hidden="1"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hidden="1"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hidden="1"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hidden="1"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hidden="1"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hidden="1"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hidden="1"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hidden="1"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hidden="1"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hidden="1"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hidden="1"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hidden="1"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hidden="1"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hidden="1"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hidden="1"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hidden="1"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hidden="1"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hidden="1"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hidden="1"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hidden="1"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hidden="1"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hidden="1"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hidden="1"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hidden="1"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hidden="1"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hidden="1"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hidden="1"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hidden="1"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hidden="1"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hidden="1"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hidden="1"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hidden="1"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hidden="1"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hidden="1"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hidden="1"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hidden="1"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hidden="1"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hidden="1"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hidden="1"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hidden="1"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hidden="1"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hidden="1"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hidden="1"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hidden="1"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hidden="1"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hidden="1"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hidden="1"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hidden="1"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hidden="1"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hidden="1"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hidden="1"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hidden="1"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hidden="1"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hidden="1"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hidden="1"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hidden="1"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hidden="1"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hidden="1"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hidden="1"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hidden="1"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hidden="1"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hidden="1"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hidden="1"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hidden="1"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hidden="1"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hidden="1"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hidden="1"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hidden="1"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hidden="1"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hidden="1"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hidden="1"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hidden="1"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hidden="1"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hidden="1"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hidden="1"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hidden="1"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hidden="1"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hidden="1"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hidden="1"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hidden="1"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hidden="1"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hidden="1"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hidden="1"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hidden="1"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hidden="1"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hidden="1"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hidden="1"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hidden="1"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hidden="1"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hidden="1"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hidden="1"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hidden="1"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hidden="1"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hidden="1"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hidden="1"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hidden="1"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hidden="1"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hidden="1"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hidden="1"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hidden="1"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hidden="1"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hidden="1"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hidden="1"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hidden="1"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hidden="1"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hidden="1"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hidden="1"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hidden="1"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hidden="1"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hidden="1"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hidden="1"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hidden="1"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hidden="1"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hidden="1"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hidden="1"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hidden="1"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hidden="1"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hidden="1"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hidden="1"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hidden="1"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hidden="1"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hidden="1"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hidden="1"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hidden="1"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hidden="1"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hidden="1"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hidden="1"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hidden="1"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hidden="1"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hidden="1"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15" hidden="1"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hidden="1" x14ac:dyDescent="0.25">
      <c r="A270" s="1"/>
      <c r="B270" s="59" t="s">
        <v>1</v>
      </c>
      <c r="C270" s="196" t="s">
        <v>1</v>
      </c>
      <c r="D270" s="196" t="s">
        <v>2</v>
      </c>
      <c r="E270" s="196" t="s">
        <v>3</v>
      </c>
      <c r="F270" s="196" t="s">
        <v>4</v>
      </c>
      <c r="G270" s="10" t="s">
        <v>5</v>
      </c>
      <c r="H270" s="269"/>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155">
        <v>2016</v>
      </c>
      <c r="D271" s="157" t="s">
        <v>184</v>
      </c>
      <c r="E271" s="140"/>
      <c r="F271" s="140" t="s">
        <v>22</v>
      </c>
      <c r="G271" s="141">
        <v>449.27</v>
      </c>
      <c r="H271" s="269">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99.75" hidden="1" x14ac:dyDescent="0.25">
      <c r="A272" s="1"/>
      <c r="B272" s="78"/>
      <c r="C272" s="140">
        <v>90044</v>
      </c>
      <c r="D272" s="157" t="s">
        <v>188</v>
      </c>
      <c r="E272" s="140"/>
      <c r="F272" s="140" t="s">
        <v>22</v>
      </c>
      <c r="G272" s="141">
        <v>0</v>
      </c>
      <c r="H272" s="269">
        <v>0</v>
      </c>
      <c r="I272" s="171"/>
      <c r="J272" s="90"/>
      <c r="K272" s="20">
        <v>0</v>
      </c>
      <c r="L272" s="51" t="s">
        <v>186</v>
      </c>
      <c r="M272" s="52">
        <v>0</v>
      </c>
      <c r="N272" s="66" t="s">
        <v>24</v>
      </c>
      <c r="O272" s="66"/>
      <c r="P272" s="34"/>
      <c r="Q2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2" s="25" t="s">
        <v>186</v>
      </c>
      <c r="S272" s="52">
        <v>0</v>
      </c>
      <c r="T272" s="267"/>
    </row>
    <row r="273" spans="1:20" ht="128.25" hidden="1" x14ac:dyDescent="0.25">
      <c r="A273" s="1"/>
      <c r="B273" s="78"/>
      <c r="C273" s="140">
        <v>91094</v>
      </c>
      <c r="D273" s="157" t="s">
        <v>190</v>
      </c>
      <c r="E273" s="140"/>
      <c r="F273" s="140" t="s">
        <v>22</v>
      </c>
      <c r="G273" s="141">
        <v>179.74</v>
      </c>
      <c r="H273" s="269">
        <v>2076356</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267"/>
    </row>
    <row r="274" spans="1:20" ht="128.25" hidden="1" x14ac:dyDescent="0.25">
      <c r="A274" s="1"/>
      <c r="B274" s="78"/>
      <c r="C274" s="140">
        <v>91095</v>
      </c>
      <c r="D274" s="157" t="s">
        <v>192</v>
      </c>
      <c r="E274" s="140"/>
      <c r="F274" s="140" t="s">
        <v>22</v>
      </c>
      <c r="G274" s="141">
        <v>224.66</v>
      </c>
      <c r="H274" s="269">
        <v>2595272</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267"/>
    </row>
    <row r="275" spans="1:20" ht="142.5" hidden="1" x14ac:dyDescent="0.25">
      <c r="A275" s="1"/>
      <c r="B275" s="78"/>
      <c r="C275" s="140">
        <v>91096</v>
      </c>
      <c r="D275" s="157" t="s">
        <v>194</v>
      </c>
      <c r="E275" s="140"/>
      <c r="F275" s="140" t="s">
        <v>22</v>
      </c>
      <c r="G275" s="141">
        <v>269.61</v>
      </c>
      <c r="H275" s="269">
        <v>3114535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267"/>
    </row>
    <row r="276" spans="1:20" ht="128.25" hidden="1" x14ac:dyDescent="0.25">
      <c r="A276" s="1"/>
      <c r="B276" s="78"/>
      <c r="C276" s="148">
        <v>92094</v>
      </c>
      <c r="D276" s="157" t="s">
        <v>196</v>
      </c>
      <c r="E276" s="140"/>
      <c r="F276" s="140" t="s">
        <v>22</v>
      </c>
      <c r="G276" s="141">
        <v>314.52999999999997</v>
      </c>
      <c r="H276" s="269">
        <v>3633451</v>
      </c>
      <c r="I276" s="171"/>
      <c r="J276" s="20"/>
      <c r="K276" s="20">
        <v>0</v>
      </c>
      <c r="L276" s="51" t="s">
        <v>186</v>
      </c>
      <c r="M276" s="52">
        <v>70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6" s="25" t="s">
        <v>186</v>
      </c>
      <c r="S276" s="52">
        <v>70</v>
      </c>
      <c r="T276" s="267"/>
    </row>
    <row r="277" spans="1:20" ht="128.25" hidden="1" x14ac:dyDescent="0.25">
      <c r="A277" s="1"/>
      <c r="B277" s="78"/>
      <c r="C277" s="148">
        <v>92095</v>
      </c>
      <c r="D277" s="157" t="s">
        <v>198</v>
      </c>
      <c r="E277" s="140"/>
      <c r="F277" s="140" t="s">
        <v>22</v>
      </c>
      <c r="G277" s="141">
        <v>359.44</v>
      </c>
      <c r="H277" s="269">
        <v>4152251</v>
      </c>
      <c r="I277" s="171"/>
      <c r="J277" s="20"/>
      <c r="K277" s="20">
        <v>0</v>
      </c>
      <c r="L277" s="51" t="s">
        <v>186</v>
      </c>
      <c r="M277" s="52">
        <v>80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7" s="25" t="s">
        <v>186</v>
      </c>
      <c r="S277" s="52">
        <v>80</v>
      </c>
      <c r="T277" s="267"/>
    </row>
    <row r="278" spans="1:20" ht="128.25" hidden="1" x14ac:dyDescent="0.25">
      <c r="A278" s="1"/>
      <c r="B278" s="78"/>
      <c r="C278" s="148">
        <v>92096</v>
      </c>
      <c r="D278" s="157" t="s">
        <v>200</v>
      </c>
      <c r="E278" s="140"/>
      <c r="F278" s="140" t="s">
        <v>22</v>
      </c>
      <c r="G278" s="141">
        <v>404.4</v>
      </c>
      <c r="H278" s="269">
        <v>4671629</v>
      </c>
      <c r="I278" s="171"/>
      <c r="J278" s="20"/>
      <c r="K278" s="20">
        <v>0</v>
      </c>
      <c r="L278" s="51" t="s">
        <v>186</v>
      </c>
      <c r="M278" s="52">
        <v>90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8" s="25" t="s">
        <v>186</v>
      </c>
      <c r="S278" s="52">
        <v>90</v>
      </c>
      <c r="T278" s="267"/>
    </row>
    <row r="279" spans="1:20" hidden="1" x14ac:dyDescent="0.25">
      <c r="A279" s="1"/>
      <c r="B279" s="78">
        <v>2017</v>
      </c>
      <c r="C279" s="155">
        <v>2017</v>
      </c>
      <c r="D279" s="157" t="s">
        <v>202</v>
      </c>
      <c r="E279" s="140"/>
      <c r="F279" s="140" t="s">
        <v>22</v>
      </c>
      <c r="G279" s="141">
        <v>470.48</v>
      </c>
      <c r="H279" s="269">
        <v>5434985</v>
      </c>
      <c r="I279" s="171"/>
      <c r="J279" s="20"/>
      <c r="K279" s="20">
        <v>0</v>
      </c>
      <c r="L279" s="31" t="s">
        <v>186</v>
      </c>
      <c r="M279" s="32">
        <v>100</v>
      </c>
      <c r="N279" s="33" t="s">
        <v>24</v>
      </c>
      <c r="O279" s="33"/>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79" s="16" t="s">
        <v>186</v>
      </c>
      <c r="S279" s="32">
        <v>100</v>
      </c>
      <c r="T279" s="267"/>
    </row>
    <row r="280" spans="1:20" ht="42.75" hidden="1" x14ac:dyDescent="0.25">
      <c r="A280" s="1"/>
      <c r="B280" s="89"/>
      <c r="C280" s="140">
        <v>90046</v>
      </c>
      <c r="D280" s="157" t="s">
        <v>204</v>
      </c>
      <c r="E280" s="140"/>
      <c r="F280" s="140" t="s">
        <v>22</v>
      </c>
      <c r="G280" s="141">
        <v>0</v>
      </c>
      <c r="H280" s="269">
        <v>0</v>
      </c>
      <c r="I280" s="171"/>
      <c r="J280" s="20"/>
      <c r="K280" s="20">
        <v>0</v>
      </c>
      <c r="L280" s="51" t="s">
        <v>186</v>
      </c>
      <c r="M280" s="52">
        <v>0</v>
      </c>
      <c r="N280" s="66" t="s">
        <v>24</v>
      </c>
      <c r="O280" s="66"/>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0" s="25" t="s">
        <v>186</v>
      </c>
      <c r="S280" s="52">
        <v>0</v>
      </c>
      <c r="T280" s="267"/>
    </row>
    <row r="281" spans="1:20" ht="114" hidden="1" x14ac:dyDescent="0.25">
      <c r="A281" s="1"/>
      <c r="B281" s="89"/>
      <c r="C281" s="140">
        <v>91097</v>
      </c>
      <c r="D281" s="157" t="s">
        <v>205</v>
      </c>
      <c r="E281" s="140"/>
      <c r="F281" s="140" t="s">
        <v>22</v>
      </c>
      <c r="G281" s="141">
        <v>188.18</v>
      </c>
      <c r="H281" s="269">
        <v>2173855</v>
      </c>
      <c r="I281" s="171"/>
      <c r="J281" s="20"/>
      <c r="K281" s="20">
        <v>0</v>
      </c>
      <c r="L281" s="51" t="s">
        <v>186</v>
      </c>
      <c r="M281" s="52">
        <v>40</v>
      </c>
      <c r="N281" s="66" t="s">
        <v>24</v>
      </c>
      <c r="O281" s="66"/>
      <c r="P281" s="34"/>
      <c r="Q2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1" s="25" t="s">
        <v>186</v>
      </c>
      <c r="S281" s="52">
        <v>40</v>
      </c>
      <c r="T281" s="267"/>
    </row>
    <row r="282" spans="1:20" ht="114" hidden="1" x14ac:dyDescent="0.25">
      <c r="A282" s="1"/>
      <c r="B282" s="89"/>
      <c r="C282" s="140">
        <v>91098</v>
      </c>
      <c r="D282" s="157" t="s">
        <v>207</v>
      </c>
      <c r="E282" s="140"/>
      <c r="F282" s="140" t="s">
        <v>22</v>
      </c>
      <c r="G282" s="141">
        <v>235.26</v>
      </c>
      <c r="H282" s="269">
        <v>2717724</v>
      </c>
      <c r="I282" s="171"/>
      <c r="J282" s="20"/>
      <c r="K282" s="20">
        <v>0</v>
      </c>
      <c r="L282" s="51" t="s">
        <v>186</v>
      </c>
      <c r="M282" s="52">
        <v>50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2" s="25" t="s">
        <v>186</v>
      </c>
      <c r="S282" s="52">
        <v>50</v>
      </c>
      <c r="T282" s="267"/>
    </row>
    <row r="283" spans="1:20" ht="128.25" hidden="1" x14ac:dyDescent="0.25">
      <c r="A283" s="1"/>
      <c r="B283" s="89"/>
      <c r="C283" s="140">
        <v>91099</v>
      </c>
      <c r="D283" s="197" t="s">
        <v>209</v>
      </c>
      <c r="E283" s="140"/>
      <c r="F283" s="140" t="s">
        <v>22</v>
      </c>
      <c r="G283" s="141">
        <v>282.29000000000002</v>
      </c>
      <c r="H283" s="269">
        <v>3261014</v>
      </c>
      <c r="I283" s="171"/>
      <c r="J283" s="20"/>
      <c r="K283" s="20">
        <v>0</v>
      </c>
      <c r="L283" s="51" t="s">
        <v>186</v>
      </c>
      <c r="M283" s="52">
        <v>60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3" s="25" t="s">
        <v>186</v>
      </c>
      <c r="S283" s="52">
        <v>60</v>
      </c>
      <c r="T283" s="267"/>
    </row>
    <row r="284" spans="1:20" ht="114" hidden="1" x14ac:dyDescent="0.25">
      <c r="A284" s="1"/>
      <c r="B284" s="89"/>
      <c r="C284" s="148">
        <v>92097</v>
      </c>
      <c r="D284" s="157" t="s">
        <v>211</v>
      </c>
      <c r="E284" s="140"/>
      <c r="F284" s="140" t="s">
        <v>22</v>
      </c>
      <c r="G284" s="141">
        <v>329.33</v>
      </c>
      <c r="H284" s="269">
        <v>3804420</v>
      </c>
      <c r="I284" s="171"/>
      <c r="J284" s="20"/>
      <c r="K284" s="20">
        <v>0</v>
      </c>
      <c r="L284" s="51" t="s">
        <v>186</v>
      </c>
      <c r="M284" s="52">
        <v>70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4" s="25" t="s">
        <v>186</v>
      </c>
      <c r="S284" s="52">
        <v>70</v>
      </c>
      <c r="T284" s="267"/>
    </row>
    <row r="285" spans="1:20" ht="114" hidden="1" x14ac:dyDescent="0.25">
      <c r="A285" s="1"/>
      <c r="B285" s="89"/>
      <c r="C285" s="148">
        <v>92098</v>
      </c>
      <c r="D285" s="157" t="s">
        <v>213</v>
      </c>
      <c r="E285" s="140"/>
      <c r="F285" s="140" t="s">
        <v>22</v>
      </c>
      <c r="G285" s="141">
        <v>376.41</v>
      </c>
      <c r="H285" s="269">
        <v>4348288</v>
      </c>
      <c r="I285" s="171"/>
      <c r="J285" s="20"/>
      <c r="K285" s="20">
        <v>0</v>
      </c>
      <c r="L285" s="51" t="s">
        <v>186</v>
      </c>
      <c r="M285" s="52">
        <v>80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5" s="25" t="s">
        <v>186</v>
      </c>
      <c r="S285" s="52">
        <v>80</v>
      </c>
      <c r="T285" s="267"/>
    </row>
    <row r="286" spans="1:20" ht="114" hidden="1" x14ac:dyDescent="0.25">
      <c r="A286" s="1"/>
      <c r="B286" s="89"/>
      <c r="C286" s="148">
        <v>92099</v>
      </c>
      <c r="D286" s="157" t="s">
        <v>215</v>
      </c>
      <c r="E286" s="140"/>
      <c r="F286" s="140" t="s">
        <v>22</v>
      </c>
      <c r="G286" s="141">
        <v>423.44</v>
      </c>
      <c r="H286" s="269">
        <v>4891579</v>
      </c>
      <c r="I286" s="171"/>
      <c r="J286" s="15"/>
      <c r="K286" s="20">
        <v>0</v>
      </c>
      <c r="L286" s="51" t="s">
        <v>186</v>
      </c>
      <c r="M286" s="52">
        <v>90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6" s="25" t="s">
        <v>186</v>
      </c>
      <c r="S286" s="52">
        <v>90</v>
      </c>
      <c r="T286" s="267"/>
    </row>
    <row r="287" spans="1:20" hidden="1" x14ac:dyDescent="0.25">
      <c r="A287" s="1"/>
      <c r="B287" s="89">
        <v>2018</v>
      </c>
      <c r="C287" s="155">
        <v>2018</v>
      </c>
      <c r="D287" s="157" t="s">
        <v>217</v>
      </c>
      <c r="E287" s="140"/>
      <c r="F287" s="140" t="s">
        <v>22</v>
      </c>
      <c r="G287" s="141">
        <v>466.96</v>
      </c>
      <c r="H287" s="269">
        <v>5394322</v>
      </c>
      <c r="I287" s="171"/>
      <c r="J287" s="15"/>
      <c r="K287" s="20">
        <v>0</v>
      </c>
      <c r="L287" s="31" t="s">
        <v>186</v>
      </c>
      <c r="M287" s="32">
        <v>100</v>
      </c>
      <c r="N287" s="33" t="s">
        <v>24</v>
      </c>
      <c r="O287" s="33"/>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7" s="16" t="s">
        <v>186</v>
      </c>
      <c r="S287" s="32">
        <v>100</v>
      </c>
      <c r="T287" s="267"/>
    </row>
    <row r="288" spans="1:20" ht="42.75" hidden="1" x14ac:dyDescent="0.25">
      <c r="A288" s="1"/>
      <c r="B288" s="89"/>
      <c r="C288" s="140">
        <v>90045</v>
      </c>
      <c r="D288" s="157" t="s">
        <v>219</v>
      </c>
      <c r="E288" s="140"/>
      <c r="F288" s="140" t="s">
        <v>22</v>
      </c>
      <c r="G288" s="141">
        <v>0</v>
      </c>
      <c r="H288" s="269">
        <v>0</v>
      </c>
      <c r="I288" s="171"/>
      <c r="J288" s="20"/>
      <c r="K288" s="20">
        <v>0</v>
      </c>
      <c r="L288" s="51" t="s">
        <v>186</v>
      </c>
      <c r="M288" s="52">
        <v>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88" s="25" t="s">
        <v>186</v>
      </c>
      <c r="S288" s="52">
        <v>0</v>
      </c>
      <c r="T288" s="267"/>
    </row>
    <row r="289" spans="1:20" ht="99.75" hidden="1" x14ac:dyDescent="0.25">
      <c r="A289" s="1"/>
      <c r="B289" s="89"/>
      <c r="C289" s="140">
        <v>91100</v>
      </c>
      <c r="D289" s="157" t="s">
        <v>220</v>
      </c>
      <c r="E289" s="140"/>
      <c r="F289" s="140" t="s">
        <v>22</v>
      </c>
      <c r="G289" s="141">
        <v>186.78</v>
      </c>
      <c r="H289" s="269">
        <v>2157683</v>
      </c>
      <c r="I289" s="171"/>
      <c r="J289" s="20"/>
      <c r="K289" s="20">
        <v>0</v>
      </c>
      <c r="L289" s="51" t="s">
        <v>186</v>
      </c>
      <c r="M289" s="52">
        <v>40</v>
      </c>
      <c r="N289" s="66" t="s">
        <v>24</v>
      </c>
      <c r="O289" s="66"/>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89" s="25" t="s">
        <v>186</v>
      </c>
      <c r="S289" s="52">
        <v>40</v>
      </c>
      <c r="T289" s="267"/>
    </row>
    <row r="290" spans="1:20" ht="99.75" hidden="1" x14ac:dyDescent="0.25">
      <c r="A290" s="1"/>
      <c r="B290" s="89"/>
      <c r="C290" s="140">
        <v>91101</v>
      </c>
      <c r="D290" s="157" t="s">
        <v>222</v>
      </c>
      <c r="E290" s="140"/>
      <c r="F290" s="140" t="s">
        <v>22</v>
      </c>
      <c r="G290" s="141">
        <v>233.48</v>
      </c>
      <c r="H290" s="269">
        <v>2697161</v>
      </c>
      <c r="I290" s="171"/>
      <c r="J290" s="20"/>
      <c r="K290" s="20">
        <v>0</v>
      </c>
      <c r="L290" s="51" t="s">
        <v>186</v>
      </c>
      <c r="M290" s="52">
        <v>50</v>
      </c>
      <c r="N290" s="66" t="s">
        <v>24</v>
      </c>
      <c r="O290" s="66"/>
      <c r="P290" s="34"/>
      <c r="Q2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0" s="25" t="s">
        <v>186</v>
      </c>
      <c r="S290" s="52">
        <v>50</v>
      </c>
      <c r="T290" s="267"/>
    </row>
    <row r="291" spans="1:20" ht="114" hidden="1" x14ac:dyDescent="0.25">
      <c r="A291" s="1"/>
      <c r="B291" s="89"/>
      <c r="C291" s="140">
        <v>91102</v>
      </c>
      <c r="D291" s="157" t="s">
        <v>224</v>
      </c>
      <c r="E291" s="140"/>
      <c r="F291" s="140" t="s">
        <v>22</v>
      </c>
      <c r="G291" s="141">
        <v>280.17</v>
      </c>
      <c r="H291" s="269">
        <v>3236524</v>
      </c>
      <c r="I291" s="171"/>
      <c r="J291" s="20"/>
      <c r="K291" s="20">
        <v>0</v>
      </c>
      <c r="L291" s="51" t="s">
        <v>186</v>
      </c>
      <c r="M291" s="52">
        <v>60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1" s="25" t="s">
        <v>186</v>
      </c>
      <c r="S291" s="52">
        <v>60</v>
      </c>
      <c r="T291" s="267"/>
    </row>
    <row r="292" spans="1:20" ht="99.75" hidden="1" x14ac:dyDescent="0.25">
      <c r="A292" s="1"/>
      <c r="B292" s="89"/>
      <c r="C292" s="148">
        <v>92100</v>
      </c>
      <c r="D292" s="157" t="s">
        <v>226</v>
      </c>
      <c r="E292" s="140"/>
      <c r="F292" s="140" t="s">
        <v>22</v>
      </c>
      <c r="G292" s="141">
        <v>326.87</v>
      </c>
      <c r="H292" s="269">
        <v>3776002</v>
      </c>
      <c r="I292" s="171"/>
      <c r="J292" s="20"/>
      <c r="K292" s="20">
        <v>0</v>
      </c>
      <c r="L292" s="51" t="s">
        <v>186</v>
      </c>
      <c r="M292" s="52">
        <v>70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2" s="25" t="s">
        <v>186</v>
      </c>
      <c r="S292" s="52">
        <v>70</v>
      </c>
      <c r="T292" s="267"/>
    </row>
    <row r="293" spans="1:20" ht="99.75" hidden="1" x14ac:dyDescent="0.25">
      <c r="A293" s="1"/>
      <c r="B293" s="89"/>
      <c r="C293" s="148">
        <v>92101</v>
      </c>
      <c r="D293" s="157" t="s">
        <v>228</v>
      </c>
      <c r="E293" s="140"/>
      <c r="F293" s="140" t="s">
        <v>22</v>
      </c>
      <c r="G293" s="141">
        <v>373.56</v>
      </c>
      <c r="H293" s="269">
        <v>4315365</v>
      </c>
      <c r="I293" s="171"/>
      <c r="J293" s="20"/>
      <c r="K293" s="20">
        <v>0</v>
      </c>
      <c r="L293" s="51" t="s">
        <v>186</v>
      </c>
      <c r="M293" s="52">
        <v>80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3" s="25" t="s">
        <v>186</v>
      </c>
      <c r="S293" s="52">
        <v>80</v>
      </c>
      <c r="T293" s="267"/>
    </row>
    <row r="294" spans="1:20" ht="99.75" hidden="1" x14ac:dyDescent="0.25">
      <c r="A294" s="1"/>
      <c r="B294" s="89"/>
      <c r="C294" s="209">
        <v>92102</v>
      </c>
      <c r="D294" s="165" t="s">
        <v>230</v>
      </c>
      <c r="E294" s="150"/>
      <c r="F294" s="150" t="s">
        <v>22</v>
      </c>
      <c r="G294" s="158">
        <v>420.26</v>
      </c>
      <c r="H294" s="269">
        <v>4854844</v>
      </c>
      <c r="I294" s="171"/>
      <c r="J294" s="15"/>
      <c r="K294" s="20">
        <v>0</v>
      </c>
      <c r="L294" s="51" t="s">
        <v>186</v>
      </c>
      <c r="M294" s="52">
        <v>90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4" s="25" t="s">
        <v>186</v>
      </c>
      <c r="S294" s="52">
        <v>90</v>
      </c>
      <c r="T294" s="267"/>
    </row>
    <row r="295" spans="1:20" ht="23.25" hidden="1" customHeight="1" x14ac:dyDescent="0.25">
      <c r="A295" s="1"/>
      <c r="B295" s="89">
        <v>90085</v>
      </c>
      <c r="C295" s="519" t="s">
        <v>232</v>
      </c>
      <c r="D295" s="527" t="s">
        <v>233</v>
      </c>
      <c r="E295" s="161">
        <v>1</v>
      </c>
      <c r="F295" s="161" t="s">
        <v>234</v>
      </c>
      <c r="G295" s="162">
        <v>0</v>
      </c>
      <c r="H295" s="269">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0" ht="28.5" hidden="1" x14ac:dyDescent="0.25">
      <c r="A296" s="1">
        <v>90086</v>
      </c>
      <c r="B296" s="89"/>
      <c r="C296" s="523"/>
      <c r="D296" s="528"/>
      <c r="E296" s="140">
        <v>2</v>
      </c>
      <c r="F296" s="140" t="s">
        <v>235</v>
      </c>
      <c r="G296" s="141">
        <v>0</v>
      </c>
      <c r="H296" s="269">
        <v>0</v>
      </c>
      <c r="I296" s="171"/>
      <c r="J296" s="20"/>
      <c r="K296" s="20">
        <v>0</v>
      </c>
      <c r="L296" s="31" t="s">
        <v>186</v>
      </c>
      <c r="M296" s="32">
        <v>0</v>
      </c>
      <c r="N296" s="33" t="s">
        <v>24</v>
      </c>
      <c r="O296" s="33"/>
      <c r="P296" s="34"/>
      <c r="Q296" s="108"/>
      <c r="R296" s="16"/>
      <c r="S296" s="32"/>
      <c r="T296" s="267"/>
    </row>
    <row r="297" spans="1:20" ht="29.25" hidden="1" thickBot="1" x14ac:dyDescent="0.3">
      <c r="A297" s="1">
        <v>90087</v>
      </c>
      <c r="B297" s="89"/>
      <c r="C297" s="520"/>
      <c r="D297" s="529"/>
      <c r="E297" s="163">
        <v>3</v>
      </c>
      <c r="F297" s="163" t="s">
        <v>236</v>
      </c>
      <c r="G297" s="164">
        <v>0</v>
      </c>
      <c r="H297" s="269">
        <v>0</v>
      </c>
      <c r="I297" s="171"/>
      <c r="J297" s="20"/>
      <c r="K297" s="20">
        <v>0</v>
      </c>
      <c r="L297" s="31" t="s">
        <v>186</v>
      </c>
      <c r="M297" s="32">
        <v>0</v>
      </c>
      <c r="N297" s="33" t="s">
        <v>24</v>
      </c>
      <c r="O297" s="33"/>
      <c r="P297" s="34"/>
      <c r="Q297" s="108"/>
      <c r="R297" s="16"/>
      <c r="S297" s="32"/>
      <c r="T297" s="267"/>
    </row>
    <row r="298" spans="1:20" ht="15" hidden="1" customHeight="1" x14ac:dyDescent="0.25">
      <c r="A298" s="1"/>
      <c r="B298" s="5"/>
      <c r="C298" s="535" t="s">
        <v>237</v>
      </c>
      <c r="D298" s="536"/>
      <c r="E298" s="536"/>
      <c r="F298" s="536"/>
      <c r="G298" s="536"/>
      <c r="H298" s="537"/>
      <c r="I298" s="171"/>
      <c r="J298" s="37"/>
      <c r="K298" s="20">
        <v>0</v>
      </c>
      <c r="L298" s="31"/>
      <c r="M298" s="32" t="s">
        <v>46</v>
      </c>
      <c r="N298" s="33" t="s">
        <v>46</v>
      </c>
      <c r="O298" s="33"/>
      <c r="P298" s="34"/>
      <c r="Q298" s="108"/>
      <c r="R298" s="4"/>
      <c r="S298" s="38"/>
      <c r="T298" s="267"/>
    </row>
    <row r="299" spans="1:20" hidden="1" x14ac:dyDescent="0.25">
      <c r="A299" s="1"/>
      <c r="B299" s="59" t="s">
        <v>1</v>
      </c>
      <c r="C299" s="194" t="s">
        <v>1</v>
      </c>
      <c r="D299" s="194" t="s">
        <v>2</v>
      </c>
      <c r="E299" s="194"/>
      <c r="F299" s="194" t="s">
        <v>4</v>
      </c>
      <c r="G299" s="10" t="s">
        <v>5</v>
      </c>
      <c r="H299" s="269"/>
      <c r="I299" s="172"/>
      <c r="J299" s="254"/>
      <c r="K299" s="20">
        <v>0</v>
      </c>
      <c r="L299" s="31"/>
      <c r="M299" s="32" t="s">
        <v>46</v>
      </c>
      <c r="N299" s="33" t="s">
        <v>46</v>
      </c>
      <c r="O299" s="33"/>
      <c r="P299" s="34"/>
      <c r="Q299" s="108"/>
      <c r="R299" s="4"/>
      <c r="S299" s="38"/>
      <c r="T299" s="267"/>
    </row>
    <row r="300" spans="1:20" ht="18.75" hidden="1" customHeight="1" x14ac:dyDescent="0.25">
      <c r="A300" s="64"/>
      <c r="B300" s="78">
        <v>2100</v>
      </c>
      <c r="C300" s="519">
        <v>2100</v>
      </c>
      <c r="D300" s="527" t="s">
        <v>1002</v>
      </c>
      <c r="E300" s="161">
        <v>1</v>
      </c>
      <c r="F300" s="161" t="s">
        <v>239</v>
      </c>
      <c r="G300" s="162">
        <v>700.43</v>
      </c>
      <c r="H300" s="269">
        <v>8091367</v>
      </c>
      <c r="I300" s="175"/>
      <c r="J300" s="91"/>
      <c r="K300" s="20">
        <v>0</v>
      </c>
      <c r="L300" s="31" t="s">
        <v>186</v>
      </c>
      <c r="M300" s="32">
        <v>100</v>
      </c>
      <c r="N300" s="33" t="s">
        <v>24</v>
      </c>
      <c r="O300" s="66" t="s">
        <v>240</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16" t="s">
        <v>186</v>
      </c>
      <c r="S300" s="32">
        <v>100</v>
      </c>
      <c r="T300" s="267"/>
    </row>
    <row r="301" spans="1:20" ht="20.25" hidden="1" customHeight="1" x14ac:dyDescent="0.25">
      <c r="A301" s="53">
        <v>2101</v>
      </c>
      <c r="B301" s="78"/>
      <c r="C301" s="523"/>
      <c r="D301" s="528"/>
      <c r="E301" s="140">
        <v>2</v>
      </c>
      <c r="F301" s="140" t="s">
        <v>241</v>
      </c>
      <c r="G301" s="141">
        <v>764.09</v>
      </c>
      <c r="H301" s="269">
        <v>8826768</v>
      </c>
      <c r="I301" s="184">
        <f>+G301-G300</f>
        <v>63.660000000000082</v>
      </c>
      <c r="J301" s="91"/>
      <c r="K301" s="20">
        <v>0</v>
      </c>
      <c r="L301" s="31" t="s">
        <v>186</v>
      </c>
      <c r="M301" s="32">
        <v>100</v>
      </c>
      <c r="N301" s="33" t="s">
        <v>24</v>
      </c>
      <c r="O301" s="66" t="s">
        <v>240</v>
      </c>
      <c r="P301" s="34"/>
      <c r="Q301" s="108"/>
      <c r="R301" s="4"/>
      <c r="S301" s="38"/>
      <c r="T301" s="267"/>
    </row>
    <row r="302" spans="1:20" ht="20.25" hidden="1" customHeight="1" thickBot="1" x14ac:dyDescent="0.3">
      <c r="A302" s="55">
        <v>2102</v>
      </c>
      <c r="B302" s="78"/>
      <c r="C302" s="520"/>
      <c r="D302" s="529"/>
      <c r="E302" s="163">
        <v>3</v>
      </c>
      <c r="F302" s="163" t="s">
        <v>242</v>
      </c>
      <c r="G302" s="164">
        <v>870.25</v>
      </c>
      <c r="H302" s="269">
        <v>10053128</v>
      </c>
      <c r="I302" s="185">
        <f>+G302-G300</f>
        <v>169.82000000000005</v>
      </c>
      <c r="J302" s="91"/>
      <c r="K302" s="20">
        <v>0</v>
      </c>
      <c r="L302" s="31" t="s">
        <v>186</v>
      </c>
      <c r="M302" s="32">
        <v>100</v>
      </c>
      <c r="N302" s="33" t="s">
        <v>24</v>
      </c>
      <c r="O302" s="66" t="s">
        <v>240</v>
      </c>
      <c r="P302" s="34"/>
      <c r="Q302" s="108"/>
      <c r="R302" s="4"/>
      <c r="S302" s="38"/>
      <c r="T302" s="267"/>
    </row>
    <row r="303" spans="1:20" ht="27" hidden="1" customHeight="1" x14ac:dyDescent="0.25">
      <c r="A303" s="64"/>
      <c r="B303" s="78"/>
      <c r="C303" s="576">
        <v>90039</v>
      </c>
      <c r="D303" s="527" t="s">
        <v>1003</v>
      </c>
      <c r="E303" s="161">
        <v>1</v>
      </c>
      <c r="F303" s="161" t="s">
        <v>239</v>
      </c>
      <c r="G303" s="231">
        <v>0</v>
      </c>
      <c r="H303" s="269">
        <v>0</v>
      </c>
      <c r="I303" s="175"/>
      <c r="J303" s="15"/>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5" t="s">
        <v>186</v>
      </c>
      <c r="S303" s="52">
        <v>0</v>
      </c>
      <c r="T303" s="267"/>
    </row>
    <row r="304" spans="1:20" ht="27" hidden="1" customHeight="1" x14ac:dyDescent="0.25">
      <c r="A304" s="53">
        <v>90040</v>
      </c>
      <c r="B304" s="78"/>
      <c r="C304" s="577"/>
      <c r="D304" s="528"/>
      <c r="E304" s="140">
        <v>2</v>
      </c>
      <c r="F304" s="140" t="s">
        <v>241</v>
      </c>
      <c r="G304" s="232">
        <v>0</v>
      </c>
      <c r="H304" s="269">
        <v>0</v>
      </c>
      <c r="I304" s="176"/>
      <c r="J304" s="15"/>
      <c r="K304" s="20">
        <v>0</v>
      </c>
      <c r="L304" s="51" t="s">
        <v>186</v>
      </c>
      <c r="M304" s="52">
        <v>0</v>
      </c>
      <c r="N304" s="66" t="s">
        <v>24</v>
      </c>
      <c r="O304" s="66"/>
      <c r="P304" s="34"/>
      <c r="Q304" s="108"/>
      <c r="R304" s="4"/>
      <c r="S304" s="38"/>
      <c r="T304" s="267"/>
    </row>
    <row r="305" spans="1:20" ht="31.5" hidden="1" customHeight="1" thickBot="1" x14ac:dyDescent="0.3">
      <c r="A305" s="55">
        <v>90041</v>
      </c>
      <c r="B305" s="78"/>
      <c r="C305" s="577"/>
      <c r="D305" s="528"/>
      <c r="E305" s="150">
        <v>3</v>
      </c>
      <c r="F305" s="150" t="s">
        <v>242</v>
      </c>
      <c r="G305" s="233">
        <v>0</v>
      </c>
      <c r="H305" s="269">
        <v>0</v>
      </c>
      <c r="I305" s="177"/>
      <c r="J305" s="15"/>
      <c r="K305" s="20">
        <v>0</v>
      </c>
      <c r="L305" s="51" t="s">
        <v>186</v>
      </c>
      <c r="M305" s="52">
        <v>0</v>
      </c>
      <c r="N305" s="66" t="s">
        <v>24</v>
      </c>
      <c r="O305" s="66"/>
      <c r="P305" s="34"/>
      <c r="Q305" s="108"/>
      <c r="R305" s="4"/>
      <c r="S305" s="38"/>
      <c r="T305" s="267"/>
    </row>
    <row r="306" spans="1:20" ht="49.5" hidden="1" customHeight="1" x14ac:dyDescent="0.25">
      <c r="A306" s="64"/>
      <c r="B306" s="78"/>
      <c r="C306" s="576">
        <v>91112</v>
      </c>
      <c r="D306" s="527" t="s">
        <v>1004</v>
      </c>
      <c r="E306" s="161">
        <v>1</v>
      </c>
      <c r="F306" s="161" t="s">
        <v>239</v>
      </c>
      <c r="G306" s="162">
        <v>280.17</v>
      </c>
      <c r="H306" s="269">
        <v>3236524</v>
      </c>
      <c r="I306" s="175"/>
      <c r="J306" s="91"/>
      <c r="K306" s="20">
        <v>0</v>
      </c>
      <c r="L306" s="51" t="s">
        <v>186</v>
      </c>
      <c r="M306" s="52">
        <v>40</v>
      </c>
      <c r="N306" s="66" t="s">
        <v>24</v>
      </c>
      <c r="O306" s="66"/>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25" t="s">
        <v>186</v>
      </c>
      <c r="S306" s="52">
        <v>40</v>
      </c>
      <c r="T306" s="267"/>
    </row>
    <row r="307" spans="1:20" ht="49.5" hidden="1" customHeight="1" x14ac:dyDescent="0.25">
      <c r="A307" s="53">
        <v>91115</v>
      </c>
      <c r="B307" s="78"/>
      <c r="C307" s="577"/>
      <c r="D307" s="528"/>
      <c r="E307" s="140">
        <v>2</v>
      </c>
      <c r="F307" s="140" t="s">
        <v>241</v>
      </c>
      <c r="G307" s="141">
        <v>305.66000000000003</v>
      </c>
      <c r="H307" s="269">
        <v>3530984</v>
      </c>
      <c r="I307" s="184">
        <f>+G307-G306</f>
        <v>25.490000000000009</v>
      </c>
      <c r="J307" s="91"/>
      <c r="K307" s="20">
        <v>0</v>
      </c>
      <c r="L307" s="51" t="s">
        <v>186</v>
      </c>
      <c r="M307" s="52">
        <v>40</v>
      </c>
      <c r="N307" s="66" t="s">
        <v>24</v>
      </c>
      <c r="O307" s="66"/>
      <c r="P307" s="34"/>
      <c r="Q307" s="108"/>
      <c r="R307" s="4"/>
      <c r="S307" s="38"/>
      <c r="T307" s="267"/>
    </row>
    <row r="308" spans="1:20" ht="49.5" hidden="1" customHeight="1" thickBot="1" x14ac:dyDescent="0.3">
      <c r="A308" s="55">
        <v>91118</v>
      </c>
      <c r="B308" s="78"/>
      <c r="C308" s="578"/>
      <c r="D308" s="529"/>
      <c r="E308" s="163">
        <v>3</v>
      </c>
      <c r="F308" s="163" t="s">
        <v>242</v>
      </c>
      <c r="G308" s="164">
        <v>348.12</v>
      </c>
      <c r="H308" s="269">
        <v>4021482</v>
      </c>
      <c r="I308" s="185">
        <f>+G308-G306</f>
        <v>67.949999999999989</v>
      </c>
      <c r="J308" s="91"/>
      <c r="K308" s="20">
        <v>0</v>
      </c>
      <c r="L308" s="51" t="s">
        <v>186</v>
      </c>
      <c r="M308" s="52">
        <v>40</v>
      </c>
      <c r="N308" s="66" t="s">
        <v>24</v>
      </c>
      <c r="O308" s="66"/>
      <c r="P308" s="34"/>
      <c r="Q308" s="108"/>
      <c r="R308" s="4"/>
      <c r="S308" s="38"/>
      <c r="T308" s="267"/>
    </row>
    <row r="309" spans="1:20" ht="47.25" hidden="1" customHeight="1" x14ac:dyDescent="0.25">
      <c r="A309" s="64"/>
      <c r="B309" s="78"/>
      <c r="C309" s="576">
        <v>91113</v>
      </c>
      <c r="D309" s="527" t="s">
        <v>1005</v>
      </c>
      <c r="E309" s="161">
        <v>1</v>
      </c>
      <c r="F309" s="161" t="s">
        <v>239</v>
      </c>
      <c r="G309" s="162">
        <v>350.24</v>
      </c>
      <c r="H309" s="269">
        <v>4045972</v>
      </c>
      <c r="I309" s="175"/>
      <c r="J309" s="91"/>
      <c r="K309" s="20">
        <v>0</v>
      </c>
      <c r="L309" s="51" t="s">
        <v>186</v>
      </c>
      <c r="M309" s="52">
        <v>50</v>
      </c>
      <c r="N309" s="66" t="s">
        <v>24</v>
      </c>
      <c r="O309" s="66"/>
      <c r="P309" s="34"/>
      <c r="Q3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25" t="s">
        <v>186</v>
      </c>
      <c r="S309" s="52">
        <v>50</v>
      </c>
      <c r="T309" s="267"/>
    </row>
    <row r="310" spans="1:20" ht="47.25" hidden="1" customHeight="1" x14ac:dyDescent="0.25">
      <c r="A310" s="53">
        <v>91116</v>
      </c>
      <c r="B310" s="78"/>
      <c r="C310" s="577"/>
      <c r="D310" s="528"/>
      <c r="E310" s="140">
        <v>2</v>
      </c>
      <c r="F310" s="140" t="s">
        <v>241</v>
      </c>
      <c r="G310" s="141">
        <v>382.05</v>
      </c>
      <c r="H310" s="269">
        <v>4413442</v>
      </c>
      <c r="I310" s="184">
        <f>+G310-G309</f>
        <v>31.810000000000002</v>
      </c>
      <c r="J310" s="91"/>
      <c r="K310" s="20">
        <v>0</v>
      </c>
      <c r="L310" s="51" t="s">
        <v>186</v>
      </c>
      <c r="M310" s="52">
        <v>50</v>
      </c>
      <c r="N310" s="66" t="s">
        <v>24</v>
      </c>
      <c r="O310" s="66"/>
      <c r="P310" s="34"/>
      <c r="Q310" s="108"/>
      <c r="R310" s="4"/>
      <c r="S310" s="38"/>
      <c r="T310" s="267"/>
    </row>
    <row r="311" spans="1:20" ht="54" hidden="1" customHeight="1" thickBot="1" x14ac:dyDescent="0.3">
      <c r="A311" s="55">
        <v>91119</v>
      </c>
      <c r="B311" s="78"/>
      <c r="C311" s="578"/>
      <c r="D311" s="529"/>
      <c r="E311" s="163">
        <v>3</v>
      </c>
      <c r="F311" s="163" t="s">
        <v>242</v>
      </c>
      <c r="G311" s="164">
        <v>435.15</v>
      </c>
      <c r="H311" s="269">
        <v>5026853</v>
      </c>
      <c r="I311" s="185">
        <f>+G311-G309</f>
        <v>84.909999999999968</v>
      </c>
      <c r="J311" s="91"/>
      <c r="K311" s="20">
        <v>0</v>
      </c>
      <c r="L311" s="51" t="s">
        <v>186</v>
      </c>
      <c r="M311" s="52">
        <v>50</v>
      </c>
      <c r="N311" s="66" t="s">
        <v>24</v>
      </c>
      <c r="O311" s="66"/>
      <c r="P311" s="34"/>
      <c r="Q311" s="108"/>
      <c r="R311" s="4"/>
      <c r="S311" s="38"/>
      <c r="T311" s="267"/>
    </row>
    <row r="312" spans="1:20" ht="56.25" hidden="1" customHeight="1" x14ac:dyDescent="0.25">
      <c r="A312" s="64"/>
      <c r="B312" s="78"/>
      <c r="C312" s="576">
        <v>91114</v>
      </c>
      <c r="D312" s="527" t="s">
        <v>1006</v>
      </c>
      <c r="E312" s="161">
        <v>1</v>
      </c>
      <c r="F312" s="161" t="s">
        <v>239</v>
      </c>
      <c r="G312" s="162">
        <v>420.26</v>
      </c>
      <c r="H312" s="269">
        <v>4854844</v>
      </c>
      <c r="I312" s="175"/>
      <c r="J312" s="15"/>
      <c r="K312" s="20">
        <v>0</v>
      </c>
      <c r="L312" s="51" t="s">
        <v>186</v>
      </c>
      <c r="M312" s="52">
        <v>60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25" t="s">
        <v>186</v>
      </c>
      <c r="S312" s="52">
        <v>60</v>
      </c>
      <c r="T312" s="267"/>
    </row>
    <row r="313" spans="1:20" ht="56.25" hidden="1" customHeight="1" x14ac:dyDescent="0.25">
      <c r="A313" s="53">
        <v>91117</v>
      </c>
      <c r="B313" s="78"/>
      <c r="C313" s="577"/>
      <c r="D313" s="528"/>
      <c r="E313" s="140">
        <v>2</v>
      </c>
      <c r="F313" s="140" t="s">
        <v>241</v>
      </c>
      <c r="G313" s="141">
        <v>458.47</v>
      </c>
      <c r="H313" s="269">
        <v>5296245</v>
      </c>
      <c r="I313" s="184">
        <f>+G313-G312</f>
        <v>38.210000000000036</v>
      </c>
      <c r="J313" s="91"/>
      <c r="K313" s="20">
        <v>0</v>
      </c>
      <c r="L313" s="51" t="s">
        <v>186</v>
      </c>
      <c r="M313" s="52">
        <v>60</v>
      </c>
      <c r="N313" s="66" t="s">
        <v>24</v>
      </c>
      <c r="O313" s="66"/>
      <c r="P313" s="34"/>
      <c r="Q313" s="108"/>
      <c r="R313" s="4"/>
      <c r="S313" s="38"/>
      <c r="T313" s="267"/>
    </row>
    <row r="314" spans="1:20" ht="56.25" hidden="1" customHeight="1" thickBot="1" x14ac:dyDescent="0.3">
      <c r="A314" s="55">
        <v>91120</v>
      </c>
      <c r="B314" s="78"/>
      <c r="C314" s="578"/>
      <c r="D314" s="529"/>
      <c r="E314" s="163">
        <v>3</v>
      </c>
      <c r="F314" s="163" t="s">
        <v>242</v>
      </c>
      <c r="G314" s="164">
        <v>522.17999999999995</v>
      </c>
      <c r="H314" s="269">
        <v>6032223</v>
      </c>
      <c r="I314" s="185">
        <f>+G314-G312</f>
        <v>101.91999999999996</v>
      </c>
      <c r="J314" s="91"/>
      <c r="K314" s="20">
        <v>0</v>
      </c>
      <c r="L314" s="51" t="s">
        <v>186</v>
      </c>
      <c r="M314" s="52">
        <v>60</v>
      </c>
      <c r="N314" s="66" t="s">
        <v>24</v>
      </c>
      <c r="O314" s="66"/>
      <c r="P314" s="34"/>
      <c r="Q314" s="108"/>
      <c r="R314" s="4"/>
      <c r="S314" s="38"/>
      <c r="T314" s="267"/>
    </row>
    <row r="315" spans="1:20" ht="55.5" hidden="1" customHeight="1" x14ac:dyDescent="0.25">
      <c r="A315" s="64"/>
      <c r="B315" s="78"/>
      <c r="C315" s="532">
        <v>92112</v>
      </c>
      <c r="D315" s="573" t="s">
        <v>1007</v>
      </c>
      <c r="E315" s="161">
        <v>1</v>
      </c>
      <c r="F315" s="161" t="s">
        <v>239</v>
      </c>
      <c r="G315" s="162">
        <v>490.33</v>
      </c>
      <c r="H315" s="269">
        <v>5664292</v>
      </c>
      <c r="I315" s="175"/>
      <c r="J315" s="91"/>
      <c r="K315" s="20">
        <v>0</v>
      </c>
      <c r="L315" s="51" t="s">
        <v>186</v>
      </c>
      <c r="M315" s="52">
        <v>70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25" t="s">
        <v>186</v>
      </c>
      <c r="S315" s="52">
        <v>70</v>
      </c>
      <c r="T315" s="267"/>
    </row>
    <row r="316" spans="1:20" ht="55.5" hidden="1" customHeight="1" x14ac:dyDescent="0.25">
      <c r="A316" s="53">
        <v>92115</v>
      </c>
      <c r="B316" s="78"/>
      <c r="C316" s="533"/>
      <c r="D316" s="574"/>
      <c r="E316" s="140">
        <v>2</v>
      </c>
      <c r="F316" s="140" t="s">
        <v>241</v>
      </c>
      <c r="G316" s="141">
        <v>534.86</v>
      </c>
      <c r="H316" s="269">
        <v>6178703</v>
      </c>
      <c r="I316" s="184">
        <f>+G316-G315</f>
        <v>44.53000000000003</v>
      </c>
      <c r="J316" s="91"/>
      <c r="K316" s="20">
        <v>0</v>
      </c>
      <c r="L316" s="51" t="s">
        <v>186</v>
      </c>
      <c r="M316" s="52">
        <v>70</v>
      </c>
      <c r="N316" s="66" t="s">
        <v>24</v>
      </c>
      <c r="O316" s="66"/>
      <c r="P316" s="34"/>
      <c r="Q316" s="108"/>
      <c r="R316" s="4"/>
      <c r="S316" s="38"/>
      <c r="T316" s="267"/>
    </row>
    <row r="317" spans="1:20" ht="39" hidden="1" customHeight="1" thickBot="1" x14ac:dyDescent="0.3">
      <c r="A317" s="55">
        <v>92118</v>
      </c>
      <c r="B317" s="78"/>
      <c r="C317" s="534"/>
      <c r="D317" s="575"/>
      <c r="E317" s="163">
        <v>3</v>
      </c>
      <c r="F317" s="163" t="s">
        <v>242</v>
      </c>
      <c r="G317" s="164">
        <v>609.21</v>
      </c>
      <c r="H317" s="269">
        <v>7037594</v>
      </c>
      <c r="I317" s="185">
        <f>+G317-G315</f>
        <v>118.88000000000005</v>
      </c>
      <c r="J317" s="91"/>
      <c r="K317" s="20">
        <v>0</v>
      </c>
      <c r="L317" s="51" t="s">
        <v>186</v>
      </c>
      <c r="M317" s="52">
        <v>70</v>
      </c>
      <c r="N317" s="66" t="s">
        <v>24</v>
      </c>
      <c r="O317" s="66"/>
      <c r="P317" s="34"/>
      <c r="Q317" s="108"/>
      <c r="R317" s="4"/>
      <c r="S317" s="38"/>
      <c r="T317" s="267"/>
    </row>
    <row r="318" spans="1:20" ht="53.25" hidden="1" customHeight="1" x14ac:dyDescent="0.25">
      <c r="A318" s="64"/>
      <c r="B318" s="78"/>
      <c r="C318" s="532">
        <v>92113</v>
      </c>
      <c r="D318" s="527" t="s">
        <v>1008</v>
      </c>
      <c r="E318" s="161">
        <v>1</v>
      </c>
      <c r="F318" s="161" t="s">
        <v>239</v>
      </c>
      <c r="G318" s="162">
        <v>560.35</v>
      </c>
      <c r="H318" s="269">
        <v>6473163</v>
      </c>
      <c r="I318" s="175"/>
      <c r="J318" s="15"/>
      <c r="K318" s="20">
        <v>0</v>
      </c>
      <c r="L318" s="51" t="s">
        <v>186</v>
      </c>
      <c r="M318" s="52">
        <v>80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25" t="s">
        <v>186</v>
      </c>
      <c r="S318" s="52">
        <v>80</v>
      </c>
      <c r="T318" s="267"/>
    </row>
    <row r="319" spans="1:20" ht="51.75" hidden="1" customHeight="1" x14ac:dyDescent="0.25">
      <c r="A319" s="53">
        <v>92116</v>
      </c>
      <c r="B319" s="78"/>
      <c r="C319" s="533"/>
      <c r="D319" s="528"/>
      <c r="E319" s="140">
        <v>2</v>
      </c>
      <c r="F319" s="140" t="s">
        <v>241</v>
      </c>
      <c r="G319" s="141">
        <v>611.28</v>
      </c>
      <c r="H319" s="269">
        <v>7061507</v>
      </c>
      <c r="I319" s="184">
        <f>+G319-G318</f>
        <v>50.92999999999995</v>
      </c>
      <c r="J319" s="15"/>
      <c r="K319" s="20">
        <v>0</v>
      </c>
      <c r="L319" s="51" t="s">
        <v>186</v>
      </c>
      <c r="M319" s="52">
        <v>80</v>
      </c>
      <c r="N319" s="66" t="s">
        <v>24</v>
      </c>
      <c r="O319" s="66"/>
      <c r="P319" s="34"/>
      <c r="Q319" s="108"/>
      <c r="R319" s="4"/>
      <c r="S319" s="38"/>
      <c r="T319" s="267"/>
    </row>
    <row r="320" spans="1:20" ht="58.5" hidden="1" customHeight="1" thickBot="1" x14ac:dyDescent="0.3">
      <c r="A320" s="55">
        <v>92119</v>
      </c>
      <c r="B320" s="78"/>
      <c r="C320" s="534"/>
      <c r="D320" s="529"/>
      <c r="E320" s="163">
        <v>3</v>
      </c>
      <c r="F320" s="163" t="s">
        <v>242</v>
      </c>
      <c r="G320" s="164">
        <v>696.24</v>
      </c>
      <c r="H320" s="269">
        <v>8042964</v>
      </c>
      <c r="I320" s="185">
        <f>+G320-G318</f>
        <v>135.88999999999999</v>
      </c>
      <c r="J320" s="15"/>
      <c r="K320" s="20">
        <v>0</v>
      </c>
      <c r="L320" s="51" t="s">
        <v>186</v>
      </c>
      <c r="M320" s="52">
        <v>80</v>
      </c>
      <c r="N320" s="66" t="s">
        <v>24</v>
      </c>
      <c r="O320" s="66"/>
      <c r="P320" s="34"/>
      <c r="Q320" s="108"/>
      <c r="R320" s="4"/>
      <c r="S320" s="38"/>
      <c r="T320" s="267"/>
    </row>
    <row r="321" spans="1:20" ht="52.5" hidden="1" customHeight="1" x14ac:dyDescent="0.25">
      <c r="A321" s="64"/>
      <c r="B321" s="78"/>
      <c r="C321" s="532">
        <v>92114</v>
      </c>
      <c r="D321" s="527" t="s">
        <v>1009</v>
      </c>
      <c r="E321" s="161">
        <v>1</v>
      </c>
      <c r="F321" s="161" t="s">
        <v>239</v>
      </c>
      <c r="G321" s="162">
        <v>630.41</v>
      </c>
      <c r="H321" s="269">
        <v>7282496</v>
      </c>
      <c r="I321" s="175"/>
      <c r="J321" s="15"/>
      <c r="K321" s="20">
        <v>0</v>
      </c>
      <c r="L321" s="51" t="s">
        <v>186</v>
      </c>
      <c r="M321" s="52">
        <v>90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25" t="s">
        <v>186</v>
      </c>
      <c r="S321" s="52">
        <v>90</v>
      </c>
      <c r="T321" s="267"/>
    </row>
    <row r="322" spans="1:20" ht="52.5" hidden="1" customHeight="1" x14ac:dyDescent="0.25">
      <c r="A322" s="53">
        <v>92117</v>
      </c>
      <c r="B322" s="78"/>
      <c r="C322" s="533"/>
      <c r="D322" s="528"/>
      <c r="E322" s="140">
        <v>2</v>
      </c>
      <c r="F322" s="140" t="s">
        <v>241</v>
      </c>
      <c r="G322" s="141">
        <v>687.71</v>
      </c>
      <c r="H322" s="269">
        <v>7944426</v>
      </c>
      <c r="I322" s="184">
        <f>+G322-G321</f>
        <v>57.300000000000068</v>
      </c>
      <c r="J322" s="91"/>
      <c r="K322" s="20">
        <v>0</v>
      </c>
      <c r="L322" s="51" t="s">
        <v>186</v>
      </c>
      <c r="M322" s="52">
        <v>90</v>
      </c>
      <c r="N322" s="66" t="s">
        <v>24</v>
      </c>
      <c r="O322" s="66"/>
      <c r="P322" s="34"/>
      <c r="Q322" s="108"/>
      <c r="R322" s="4"/>
      <c r="S322" s="38"/>
      <c r="T322" s="267"/>
    </row>
    <row r="323" spans="1:20" ht="52.5" hidden="1" customHeight="1" thickBot="1" x14ac:dyDescent="0.3">
      <c r="A323" s="55">
        <v>92120</v>
      </c>
      <c r="B323" s="78"/>
      <c r="C323" s="534"/>
      <c r="D323" s="529"/>
      <c r="E323" s="163">
        <v>3</v>
      </c>
      <c r="F323" s="163" t="s">
        <v>242</v>
      </c>
      <c r="G323" s="164">
        <v>783.26</v>
      </c>
      <c r="H323" s="269">
        <v>9048220</v>
      </c>
      <c r="I323" s="185">
        <f>+G323-G321</f>
        <v>152.85000000000002</v>
      </c>
      <c r="J323" s="91"/>
      <c r="K323" s="20">
        <v>0</v>
      </c>
      <c r="L323" s="51" t="s">
        <v>186</v>
      </c>
      <c r="M323" s="52">
        <v>90</v>
      </c>
      <c r="N323" s="66" t="s">
        <v>24</v>
      </c>
      <c r="O323" s="66"/>
      <c r="P323" s="34"/>
      <c r="Q323" s="108"/>
      <c r="R323" s="4"/>
      <c r="S323" s="38"/>
      <c r="T323" s="267"/>
    </row>
    <row r="324" spans="1:20" ht="21.75" hidden="1" customHeight="1" x14ac:dyDescent="0.25">
      <c r="A324" s="64"/>
      <c r="B324" s="78">
        <v>2200</v>
      </c>
      <c r="C324" s="519">
        <v>2200</v>
      </c>
      <c r="D324" s="527" t="s">
        <v>1010</v>
      </c>
      <c r="E324" s="161">
        <v>1</v>
      </c>
      <c r="F324" s="161" t="s">
        <v>239</v>
      </c>
      <c r="G324" s="162">
        <v>523.58000000000004</v>
      </c>
      <c r="H324" s="269">
        <v>6048396</v>
      </c>
      <c r="I324" s="175"/>
      <c r="J324" s="15"/>
      <c r="K324" s="20">
        <v>0</v>
      </c>
      <c r="L324" s="31" t="s">
        <v>186</v>
      </c>
      <c r="M324" s="32">
        <v>100</v>
      </c>
      <c r="N324" s="33" t="s">
        <v>24</v>
      </c>
      <c r="O324" s="66" t="s">
        <v>240</v>
      </c>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16" t="s">
        <v>186</v>
      </c>
      <c r="S324" s="32">
        <v>100</v>
      </c>
      <c r="T324" s="267"/>
    </row>
    <row r="325" spans="1:20" ht="21.75" hidden="1" customHeight="1" x14ac:dyDescent="0.25">
      <c r="A325" s="53">
        <v>2201</v>
      </c>
      <c r="B325" s="78"/>
      <c r="C325" s="523"/>
      <c r="D325" s="528"/>
      <c r="E325" s="140">
        <v>2</v>
      </c>
      <c r="F325" s="140" t="s">
        <v>241</v>
      </c>
      <c r="G325" s="141">
        <v>580.15</v>
      </c>
      <c r="H325" s="269">
        <v>6701893</v>
      </c>
      <c r="I325" s="184">
        <f>+G325-G324</f>
        <v>56.569999999999936</v>
      </c>
      <c r="J325" s="91"/>
      <c r="K325" s="20">
        <v>0</v>
      </c>
      <c r="L325" s="31" t="s">
        <v>186</v>
      </c>
      <c r="M325" s="32">
        <v>100</v>
      </c>
      <c r="N325" s="33" t="s">
        <v>24</v>
      </c>
      <c r="O325" s="66" t="s">
        <v>240</v>
      </c>
      <c r="P325" s="34"/>
      <c r="Q3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4"/>
      <c r="S325" s="38"/>
      <c r="T325" s="267"/>
    </row>
    <row r="326" spans="1:20" ht="21.75" hidden="1" customHeight="1" thickBot="1" x14ac:dyDescent="0.3">
      <c r="A326" s="55">
        <v>2202</v>
      </c>
      <c r="B326" s="78"/>
      <c r="C326" s="520"/>
      <c r="D326" s="529"/>
      <c r="E326" s="163">
        <v>3</v>
      </c>
      <c r="F326" s="163" t="s">
        <v>242</v>
      </c>
      <c r="G326" s="164">
        <v>686.27</v>
      </c>
      <c r="H326" s="269">
        <v>7927791</v>
      </c>
      <c r="I326" s="185">
        <f>+G326-G324</f>
        <v>162.68999999999994</v>
      </c>
      <c r="J326" s="91"/>
      <c r="K326" s="20">
        <v>0</v>
      </c>
      <c r="L326" s="31" t="s">
        <v>186</v>
      </c>
      <c r="M326" s="32">
        <v>100</v>
      </c>
      <c r="N326" s="33" t="s">
        <v>24</v>
      </c>
      <c r="O326" s="66" t="s">
        <v>240</v>
      </c>
      <c r="P326" s="34"/>
      <c r="Q3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4"/>
      <c r="S326" s="38"/>
      <c r="T326" s="267"/>
    </row>
    <row r="327" spans="1:20" ht="41.25" hidden="1" customHeight="1" x14ac:dyDescent="0.25">
      <c r="A327" s="1"/>
      <c r="B327" s="257"/>
      <c r="C327" s="624" t="s">
        <v>248</v>
      </c>
      <c r="D327" s="640" t="s">
        <v>1011</v>
      </c>
      <c r="E327" s="161">
        <v>1</v>
      </c>
      <c r="F327" s="161" t="s">
        <v>239</v>
      </c>
      <c r="G327" s="162">
        <v>0</v>
      </c>
      <c r="H327" s="269">
        <v>0</v>
      </c>
      <c r="I327" s="173"/>
      <c r="J327" s="15"/>
      <c r="K327" s="20">
        <v>0</v>
      </c>
      <c r="L327" s="31"/>
      <c r="M327" s="32"/>
      <c r="N327" s="33"/>
      <c r="O327" s="66"/>
      <c r="P327" s="34"/>
      <c r="Q327" s="108"/>
      <c r="R327" s="4"/>
      <c r="S327" s="38"/>
      <c r="T327" s="267"/>
    </row>
    <row r="328" spans="1:20" ht="43.5" hidden="1" customHeight="1" x14ac:dyDescent="0.25">
      <c r="A328" s="1"/>
      <c r="B328" s="257"/>
      <c r="C328" s="625"/>
      <c r="D328" s="614"/>
      <c r="E328" s="140">
        <v>2</v>
      </c>
      <c r="F328" s="140" t="s">
        <v>241</v>
      </c>
      <c r="G328" s="141">
        <v>0</v>
      </c>
      <c r="H328" s="269">
        <v>0</v>
      </c>
      <c r="I328" s="173"/>
      <c r="J328" s="15"/>
      <c r="K328" s="20">
        <v>0</v>
      </c>
      <c r="L328" s="31"/>
      <c r="M328" s="32"/>
      <c r="N328" s="33"/>
      <c r="O328" s="66"/>
      <c r="P328" s="34"/>
      <c r="Q328" s="108"/>
      <c r="R328" s="4"/>
      <c r="S328" s="38"/>
      <c r="T328" s="267"/>
    </row>
    <row r="329" spans="1:20" ht="39.75" hidden="1" customHeight="1" thickBot="1" x14ac:dyDescent="0.3">
      <c r="A329" s="1"/>
      <c r="B329" s="257"/>
      <c r="C329" s="626"/>
      <c r="D329" s="615"/>
      <c r="E329" s="163">
        <v>3</v>
      </c>
      <c r="F329" s="163" t="s">
        <v>242</v>
      </c>
      <c r="G329" s="164">
        <v>0</v>
      </c>
      <c r="H329" s="269">
        <v>0</v>
      </c>
      <c r="I329" s="173"/>
      <c r="J329" s="15"/>
      <c r="K329" s="20">
        <v>0</v>
      </c>
      <c r="L329" s="31"/>
      <c r="M329" s="32"/>
      <c r="N329" s="33"/>
      <c r="O329" s="66"/>
      <c r="P329" s="34"/>
      <c r="Q329" s="108"/>
      <c r="R329" s="4"/>
      <c r="S329" s="38"/>
      <c r="T329" s="267"/>
    </row>
    <row r="330" spans="1:20" ht="19.5" hidden="1" customHeight="1" x14ac:dyDescent="0.25">
      <c r="A330" s="64"/>
      <c r="B330" s="92">
        <v>2300</v>
      </c>
      <c r="C330" s="519">
        <v>2300</v>
      </c>
      <c r="D330" s="527" t="s">
        <v>1012</v>
      </c>
      <c r="E330" s="161">
        <v>1</v>
      </c>
      <c r="F330" s="161" t="s">
        <v>239</v>
      </c>
      <c r="G330" s="162">
        <v>350.24</v>
      </c>
      <c r="H330" s="269">
        <v>4045972</v>
      </c>
      <c r="I330" s="175"/>
      <c r="J330" s="15"/>
      <c r="K330" s="20">
        <v>0</v>
      </c>
      <c r="L330" s="31" t="s">
        <v>186</v>
      </c>
      <c r="M330" s="32">
        <v>100</v>
      </c>
      <c r="N330" s="33" t="s">
        <v>24</v>
      </c>
      <c r="O330" s="66" t="s">
        <v>240</v>
      </c>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16" t="s">
        <v>186</v>
      </c>
      <c r="S330" s="32">
        <v>100</v>
      </c>
      <c r="T330" s="267"/>
    </row>
    <row r="331" spans="1:20" ht="19.5" hidden="1" customHeight="1" x14ac:dyDescent="0.25">
      <c r="A331" s="53">
        <v>2301</v>
      </c>
      <c r="B331" s="92"/>
      <c r="C331" s="523"/>
      <c r="D331" s="528"/>
      <c r="E331" s="140">
        <v>2</v>
      </c>
      <c r="F331" s="140" t="s">
        <v>241</v>
      </c>
      <c r="G331" s="141">
        <v>385.61</v>
      </c>
      <c r="H331" s="269">
        <v>4454567</v>
      </c>
      <c r="I331" s="184">
        <f>+G331-G330</f>
        <v>35.370000000000005</v>
      </c>
      <c r="J331" s="15"/>
      <c r="K331" s="20">
        <v>0</v>
      </c>
      <c r="L331" s="31" t="s">
        <v>186</v>
      </c>
      <c r="M331" s="32">
        <v>100</v>
      </c>
      <c r="N331" s="33" t="s">
        <v>24</v>
      </c>
      <c r="O331" s="66" t="s">
        <v>240</v>
      </c>
      <c r="P331" s="34"/>
      <c r="Q331" s="108"/>
      <c r="R331" s="4"/>
      <c r="S331" s="38"/>
      <c r="T331" s="267"/>
    </row>
    <row r="332" spans="1:20" ht="19.5" hidden="1" customHeight="1" thickBot="1" x14ac:dyDescent="0.3">
      <c r="A332" s="55">
        <v>2302</v>
      </c>
      <c r="B332" s="92"/>
      <c r="C332" s="523"/>
      <c r="D332" s="528"/>
      <c r="E332" s="150">
        <v>3</v>
      </c>
      <c r="F332" s="150" t="s">
        <v>242</v>
      </c>
      <c r="G332" s="158">
        <v>459.87</v>
      </c>
      <c r="H332" s="269">
        <v>5312418</v>
      </c>
      <c r="I332" s="177">
        <f>+G332-G330</f>
        <v>109.63</v>
      </c>
      <c r="J332" s="15"/>
      <c r="K332" s="20">
        <v>0</v>
      </c>
      <c r="L332" s="31" t="s">
        <v>186</v>
      </c>
      <c r="M332" s="32">
        <v>100</v>
      </c>
      <c r="N332" s="33" t="s">
        <v>24</v>
      </c>
      <c r="O332" s="66" t="s">
        <v>240</v>
      </c>
      <c r="P332" s="34"/>
      <c r="Q332" s="108"/>
      <c r="R332" s="4"/>
      <c r="S332" s="38"/>
      <c r="T332" s="267"/>
    </row>
    <row r="333" spans="1:20" ht="41.25" hidden="1" customHeight="1" x14ac:dyDescent="0.25">
      <c r="A333" s="1"/>
      <c r="B333" s="257"/>
      <c r="C333" s="624" t="s">
        <v>249</v>
      </c>
      <c r="D333" s="640" t="s">
        <v>1013</v>
      </c>
      <c r="E333" s="161">
        <v>1</v>
      </c>
      <c r="F333" s="161" t="s">
        <v>239</v>
      </c>
      <c r="G333" s="162">
        <v>0</v>
      </c>
      <c r="H333" s="269">
        <v>0</v>
      </c>
      <c r="I333" s="173"/>
      <c r="J333" s="15"/>
      <c r="K333" s="20">
        <v>0</v>
      </c>
      <c r="L333" s="31"/>
      <c r="M333" s="32"/>
      <c r="N333" s="33"/>
      <c r="O333" s="66"/>
      <c r="P333" s="34"/>
      <c r="Q333" s="108"/>
      <c r="R333" s="4"/>
      <c r="S333" s="38"/>
      <c r="T333" s="267"/>
    </row>
    <row r="334" spans="1:20" ht="43.5" hidden="1" customHeight="1" x14ac:dyDescent="0.25">
      <c r="A334" s="1"/>
      <c r="B334" s="257"/>
      <c r="C334" s="625"/>
      <c r="D334" s="614"/>
      <c r="E334" s="140">
        <v>2</v>
      </c>
      <c r="F334" s="140" t="s">
        <v>241</v>
      </c>
      <c r="G334" s="141">
        <v>0</v>
      </c>
      <c r="H334" s="269">
        <v>0</v>
      </c>
      <c r="I334" s="173"/>
      <c r="J334" s="15"/>
      <c r="K334" s="20">
        <v>0</v>
      </c>
      <c r="L334" s="31"/>
      <c r="M334" s="32"/>
      <c r="N334" s="33"/>
      <c r="O334" s="66"/>
      <c r="P334" s="34"/>
      <c r="Q334" s="108"/>
      <c r="R334" s="4"/>
      <c r="S334" s="38"/>
      <c r="T334" s="267"/>
    </row>
    <row r="335" spans="1:20" ht="39.75" hidden="1" customHeight="1" thickBot="1" x14ac:dyDescent="0.3">
      <c r="A335" s="1"/>
      <c r="B335" s="257"/>
      <c r="C335" s="626"/>
      <c r="D335" s="615"/>
      <c r="E335" s="163">
        <v>3</v>
      </c>
      <c r="F335" s="163" t="s">
        <v>242</v>
      </c>
      <c r="G335" s="164">
        <v>0</v>
      </c>
      <c r="H335" s="269">
        <v>0</v>
      </c>
      <c r="I335" s="173"/>
      <c r="J335" s="15"/>
      <c r="K335" s="20">
        <v>0</v>
      </c>
      <c r="L335" s="31"/>
      <c r="M335" s="32"/>
      <c r="N335" s="33"/>
      <c r="O335" s="66"/>
      <c r="P335" s="34"/>
      <c r="Q335" s="108"/>
      <c r="R335" s="4"/>
      <c r="S335" s="38"/>
      <c r="T335" s="267"/>
    </row>
    <row r="336" spans="1:20" ht="15" hidden="1" customHeight="1" x14ac:dyDescent="0.25">
      <c r="A336" s="1"/>
      <c r="B336" s="5"/>
      <c r="C336" s="535" t="s">
        <v>250</v>
      </c>
      <c r="D336" s="536"/>
      <c r="E336" s="536"/>
      <c r="F336" s="536"/>
      <c r="G336" s="536"/>
      <c r="H336" s="537"/>
      <c r="I336" s="174"/>
      <c r="J336" s="37"/>
      <c r="K336" s="20">
        <v>0</v>
      </c>
      <c r="L336" s="31" t="s">
        <v>45</v>
      </c>
      <c r="M336" s="32" t="s">
        <v>46</v>
      </c>
      <c r="N336" s="33"/>
      <c r="O336" s="33"/>
      <c r="P336" s="34"/>
      <c r="Q336" s="108"/>
      <c r="R336" s="4"/>
      <c r="S336" s="38"/>
      <c r="T336" s="267"/>
    </row>
    <row r="337" spans="1:20" hidden="1" x14ac:dyDescent="0.25">
      <c r="A337" s="1"/>
      <c r="B337" s="59" t="s">
        <v>1</v>
      </c>
      <c r="C337" s="194" t="s">
        <v>1</v>
      </c>
      <c r="D337" s="194" t="s">
        <v>2</v>
      </c>
      <c r="E337" s="194" t="s">
        <v>3</v>
      </c>
      <c r="F337" s="194" t="s">
        <v>4</v>
      </c>
      <c r="G337" s="156" t="s">
        <v>5</v>
      </c>
      <c r="H337" s="269"/>
      <c r="I337" s="172"/>
      <c r="J337" s="254"/>
      <c r="K337" s="20">
        <v>0</v>
      </c>
      <c r="L337" s="31" t="s">
        <v>45</v>
      </c>
      <c r="M337" s="32" t="s">
        <v>46</v>
      </c>
      <c r="N337" s="33"/>
      <c r="O337" s="33"/>
      <c r="P337" s="34"/>
      <c r="Q337" s="108"/>
      <c r="R337" s="4"/>
      <c r="S337" s="38"/>
      <c r="T337" s="267"/>
    </row>
    <row r="338" spans="1:20" ht="30.75" hidden="1" customHeight="1" x14ac:dyDescent="0.25">
      <c r="A338" s="64"/>
      <c r="B338" s="78">
        <v>2025</v>
      </c>
      <c r="C338" s="519">
        <v>2025</v>
      </c>
      <c r="D338" s="527" t="s">
        <v>251</v>
      </c>
      <c r="E338" s="161">
        <v>1</v>
      </c>
      <c r="F338" s="161" t="s">
        <v>82</v>
      </c>
      <c r="G338" s="162">
        <v>555.39</v>
      </c>
      <c r="H338" s="269">
        <v>6415865</v>
      </c>
      <c r="I338" s="175"/>
      <c r="J338" s="15"/>
      <c r="K338" s="20">
        <v>0</v>
      </c>
      <c r="L338" s="33" t="s">
        <v>23</v>
      </c>
      <c r="M338" s="93">
        <v>100</v>
      </c>
      <c r="N338" s="93" t="s">
        <v>24</v>
      </c>
      <c r="O338" s="94" t="s">
        <v>252</v>
      </c>
      <c r="P338" s="95"/>
      <c r="Q338"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38" s="3" t="s">
        <v>23</v>
      </c>
      <c r="S338" s="93">
        <v>100</v>
      </c>
      <c r="T338" s="267"/>
    </row>
    <row r="339" spans="1:20" ht="30.75" hidden="1" customHeight="1" x14ac:dyDescent="0.25">
      <c r="A339" s="53">
        <v>2026</v>
      </c>
      <c r="B339" s="78"/>
      <c r="C339" s="523"/>
      <c r="D339" s="528"/>
      <c r="E339" s="140">
        <v>2</v>
      </c>
      <c r="F339" s="140" t="s">
        <v>253</v>
      </c>
      <c r="G339" s="141">
        <v>558.95000000000005</v>
      </c>
      <c r="H339" s="269">
        <v>6456990</v>
      </c>
      <c r="I339" s="184">
        <f>+G339-G338</f>
        <v>3.5600000000000591</v>
      </c>
      <c r="J339" s="97"/>
      <c r="K339" s="20">
        <v>0</v>
      </c>
      <c r="L339" s="33" t="s">
        <v>23</v>
      </c>
      <c r="M339" s="93" t="s">
        <v>254</v>
      </c>
      <c r="N339" s="93" t="s">
        <v>24</v>
      </c>
      <c r="O339" s="94" t="s">
        <v>252</v>
      </c>
      <c r="P339" s="95"/>
      <c r="Q339" s="96"/>
      <c r="R339" s="99"/>
      <c r="S339" s="42"/>
      <c r="T339" s="267"/>
    </row>
    <row r="340" spans="1:20" ht="30.75" hidden="1" customHeight="1" thickBot="1" x14ac:dyDescent="0.3">
      <c r="A340" s="55">
        <v>2024</v>
      </c>
      <c r="B340" s="78"/>
      <c r="C340" s="520"/>
      <c r="D340" s="529"/>
      <c r="E340" s="163">
        <v>3</v>
      </c>
      <c r="F340" s="163" t="s">
        <v>255</v>
      </c>
      <c r="G340" s="164">
        <v>583.72</v>
      </c>
      <c r="H340" s="269">
        <v>6743133</v>
      </c>
      <c r="I340" s="185">
        <f>+G340-G338</f>
        <v>28.330000000000041</v>
      </c>
      <c r="J340" s="97"/>
      <c r="K340" s="20">
        <v>0</v>
      </c>
      <c r="L340" s="33" t="s">
        <v>23</v>
      </c>
      <c r="M340" s="93" t="s">
        <v>254</v>
      </c>
      <c r="N340" s="93" t="s">
        <v>24</v>
      </c>
      <c r="O340" s="94" t="s">
        <v>252</v>
      </c>
      <c r="P340" s="95"/>
      <c r="Q340" s="96"/>
      <c r="R340" s="99"/>
      <c r="S340" s="42"/>
      <c r="T340" s="267"/>
    </row>
    <row r="341" spans="1:20" ht="42.75" hidden="1" customHeight="1" x14ac:dyDescent="0.25">
      <c r="A341" s="100"/>
      <c r="B341" s="78"/>
      <c r="C341" s="577">
        <v>90014</v>
      </c>
      <c r="D341" s="528" t="s">
        <v>256</v>
      </c>
      <c r="E341" s="151">
        <v>1</v>
      </c>
      <c r="F341" s="151" t="s">
        <v>82</v>
      </c>
      <c r="G341" s="195">
        <v>0</v>
      </c>
      <c r="H341" s="269">
        <v>0</v>
      </c>
      <c r="I341" s="175"/>
      <c r="J341" s="15"/>
      <c r="K341" s="20">
        <v>0</v>
      </c>
      <c r="L341" s="51" t="s">
        <v>23</v>
      </c>
      <c r="M341" s="52">
        <v>0</v>
      </c>
      <c r="N341" s="66" t="s">
        <v>24</v>
      </c>
      <c r="O341" s="94" t="s">
        <v>252</v>
      </c>
      <c r="P341" s="34"/>
      <c r="Q3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41" s="25" t="s">
        <v>23</v>
      </c>
      <c r="S341" s="52">
        <v>0</v>
      </c>
      <c r="T341" s="267"/>
    </row>
    <row r="342" spans="1:20" ht="42.75" hidden="1" customHeight="1" x14ac:dyDescent="0.25">
      <c r="A342" s="29">
        <v>90013</v>
      </c>
      <c r="B342" s="78"/>
      <c r="C342" s="577"/>
      <c r="D342" s="528"/>
      <c r="E342" s="140">
        <v>2</v>
      </c>
      <c r="F342" s="140" t="s">
        <v>253</v>
      </c>
      <c r="G342" s="141">
        <v>0</v>
      </c>
      <c r="H342" s="269">
        <v>0</v>
      </c>
      <c r="I342" s="176"/>
      <c r="J342" s="15"/>
      <c r="K342" s="20">
        <v>0</v>
      </c>
      <c r="L342" s="51" t="s">
        <v>23</v>
      </c>
      <c r="M342" s="52">
        <v>0</v>
      </c>
      <c r="N342" s="66" t="s">
        <v>24</v>
      </c>
      <c r="O342" s="94" t="s">
        <v>252</v>
      </c>
      <c r="P342" s="34"/>
      <c r="Q3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2" s="4"/>
      <c r="S342" s="38"/>
      <c r="T342" s="267"/>
    </row>
    <row r="343" spans="1:20" ht="42.75" hidden="1" customHeight="1" thickBot="1" x14ac:dyDescent="0.3">
      <c r="A343" s="29">
        <v>90015</v>
      </c>
      <c r="B343" s="78"/>
      <c r="C343" s="577"/>
      <c r="D343" s="528"/>
      <c r="E343" s="150">
        <v>3</v>
      </c>
      <c r="F343" s="150" t="s">
        <v>255</v>
      </c>
      <c r="G343" s="158">
        <v>0</v>
      </c>
      <c r="H343" s="269">
        <v>0</v>
      </c>
      <c r="I343" s="177"/>
      <c r="J343" s="15"/>
      <c r="K343" s="20">
        <v>0</v>
      </c>
      <c r="L343" s="51" t="s">
        <v>23</v>
      </c>
      <c r="M343" s="52">
        <v>0</v>
      </c>
      <c r="N343" s="66" t="s">
        <v>24</v>
      </c>
      <c r="O343" s="94" t="s">
        <v>252</v>
      </c>
      <c r="P343" s="34"/>
      <c r="Q3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3" s="4"/>
      <c r="S343" s="38"/>
      <c r="T343" s="267"/>
    </row>
    <row r="344" spans="1:20" ht="74.25" hidden="1" customHeight="1" x14ac:dyDescent="0.25">
      <c r="A344" s="29"/>
      <c r="B344" s="78"/>
      <c r="C344" s="576">
        <v>91106</v>
      </c>
      <c r="D344" s="527" t="s">
        <v>257</v>
      </c>
      <c r="E344" s="161">
        <v>1</v>
      </c>
      <c r="F344" s="161" t="s">
        <v>82</v>
      </c>
      <c r="G344" s="162">
        <v>222.15</v>
      </c>
      <c r="H344" s="269">
        <v>2566277</v>
      </c>
      <c r="I344" s="175"/>
      <c r="J344" s="15"/>
      <c r="K344" s="20">
        <v>0</v>
      </c>
      <c r="L344" s="51" t="s">
        <v>23</v>
      </c>
      <c r="M344" s="52">
        <v>40</v>
      </c>
      <c r="N344" s="66" t="s">
        <v>24</v>
      </c>
      <c r="O344" s="94" t="s">
        <v>252</v>
      </c>
      <c r="P344" s="34"/>
      <c r="Q3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4" s="25" t="s">
        <v>23</v>
      </c>
      <c r="S344" s="52">
        <v>40</v>
      </c>
      <c r="T344" s="267"/>
    </row>
    <row r="345" spans="1:20" ht="74.25" hidden="1" customHeight="1" x14ac:dyDescent="0.25">
      <c r="A345" s="29">
        <v>91109</v>
      </c>
      <c r="B345" s="78"/>
      <c r="C345" s="577"/>
      <c r="D345" s="528"/>
      <c r="E345" s="140">
        <v>2</v>
      </c>
      <c r="F345" s="140" t="s">
        <v>253</v>
      </c>
      <c r="G345" s="141">
        <v>223.6</v>
      </c>
      <c r="H345" s="269">
        <v>2583027</v>
      </c>
      <c r="I345" s="184">
        <f>+G345-G344</f>
        <v>1.4499999999999886</v>
      </c>
      <c r="J345" s="91"/>
      <c r="K345" s="20">
        <v>0</v>
      </c>
      <c r="L345" s="51" t="s">
        <v>23</v>
      </c>
      <c r="M345" s="52">
        <v>40</v>
      </c>
      <c r="N345" s="66" t="s">
        <v>24</v>
      </c>
      <c r="O345" s="94" t="s">
        <v>252</v>
      </c>
      <c r="P345" s="34"/>
      <c r="Q345" s="108"/>
      <c r="R345" s="4"/>
      <c r="S345" s="38"/>
      <c r="T345" s="267"/>
    </row>
    <row r="346" spans="1:20" ht="74.25" hidden="1" customHeight="1" thickBot="1" x14ac:dyDescent="0.3">
      <c r="A346" s="29">
        <v>91103</v>
      </c>
      <c r="B346" s="78"/>
      <c r="C346" s="578"/>
      <c r="D346" s="529"/>
      <c r="E346" s="163">
        <v>3</v>
      </c>
      <c r="F346" s="163" t="s">
        <v>255</v>
      </c>
      <c r="G346" s="164">
        <v>233.52</v>
      </c>
      <c r="H346" s="269">
        <v>2697623</v>
      </c>
      <c r="I346" s="185">
        <f>+G346-G344</f>
        <v>11.370000000000005</v>
      </c>
      <c r="J346" s="91"/>
      <c r="K346" s="20">
        <v>0</v>
      </c>
      <c r="L346" s="51" t="s">
        <v>23</v>
      </c>
      <c r="M346" s="52">
        <v>40</v>
      </c>
      <c r="N346" s="66" t="s">
        <v>24</v>
      </c>
      <c r="O346" s="94" t="s">
        <v>252</v>
      </c>
      <c r="P346" s="34"/>
      <c r="Q346" s="108"/>
      <c r="R346" s="4"/>
      <c r="S346" s="38"/>
      <c r="T346" s="267"/>
    </row>
    <row r="347" spans="1:20" ht="72.75" hidden="1" customHeight="1" x14ac:dyDescent="0.25">
      <c r="A347" s="29"/>
      <c r="B347" s="78"/>
      <c r="C347" s="576">
        <v>91107</v>
      </c>
      <c r="D347" s="527" t="s">
        <v>258</v>
      </c>
      <c r="E347" s="161">
        <v>1</v>
      </c>
      <c r="F347" s="161" t="s">
        <v>82</v>
      </c>
      <c r="G347" s="162">
        <v>277.70999999999998</v>
      </c>
      <c r="H347" s="269">
        <v>3208106</v>
      </c>
      <c r="I347" s="175"/>
      <c r="J347" s="15"/>
      <c r="K347" s="20">
        <v>0</v>
      </c>
      <c r="L347" s="51" t="s">
        <v>23</v>
      </c>
      <c r="M347" s="52">
        <v>50</v>
      </c>
      <c r="N347" s="66" t="s">
        <v>24</v>
      </c>
      <c r="O347" s="66"/>
      <c r="P347" s="34"/>
      <c r="Q3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7" s="25" t="s">
        <v>23</v>
      </c>
      <c r="S347" s="52">
        <v>50</v>
      </c>
      <c r="T347" s="267"/>
    </row>
    <row r="348" spans="1:20" ht="72.75" hidden="1" customHeight="1" x14ac:dyDescent="0.25">
      <c r="A348" s="29">
        <v>91110</v>
      </c>
      <c r="B348" s="78"/>
      <c r="C348" s="577"/>
      <c r="D348" s="528"/>
      <c r="E348" s="140">
        <v>2</v>
      </c>
      <c r="F348" s="140" t="s">
        <v>253</v>
      </c>
      <c r="G348" s="141">
        <v>279.5</v>
      </c>
      <c r="H348" s="269">
        <v>3228784</v>
      </c>
      <c r="I348" s="184">
        <f>+G348-G347</f>
        <v>1.7900000000000205</v>
      </c>
      <c r="J348" s="91"/>
      <c r="K348" s="20">
        <v>0</v>
      </c>
      <c r="L348" s="51" t="s">
        <v>23</v>
      </c>
      <c r="M348" s="52">
        <v>50</v>
      </c>
      <c r="N348" s="66" t="s">
        <v>24</v>
      </c>
      <c r="O348" s="66"/>
      <c r="P348" s="34"/>
      <c r="Q3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8" s="4"/>
      <c r="S348" s="38"/>
      <c r="T348" s="267"/>
    </row>
    <row r="349" spans="1:20" ht="72.75" hidden="1" customHeight="1" thickBot="1" x14ac:dyDescent="0.3">
      <c r="A349" s="29">
        <v>91104</v>
      </c>
      <c r="B349" s="78"/>
      <c r="C349" s="578"/>
      <c r="D349" s="529"/>
      <c r="E349" s="163">
        <v>3</v>
      </c>
      <c r="F349" s="163" t="s">
        <v>255</v>
      </c>
      <c r="G349" s="164">
        <v>291.88</v>
      </c>
      <c r="H349" s="269">
        <v>3371798</v>
      </c>
      <c r="I349" s="185">
        <f>+G349-G347</f>
        <v>14.170000000000016</v>
      </c>
      <c r="J349" s="91"/>
      <c r="K349" s="20">
        <v>0</v>
      </c>
      <c r="L349" s="51" t="s">
        <v>23</v>
      </c>
      <c r="M349" s="52">
        <v>50</v>
      </c>
      <c r="N349" s="66" t="s">
        <v>24</v>
      </c>
      <c r="O349" s="66"/>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49" s="4"/>
      <c r="S349" s="38"/>
      <c r="T349" s="267"/>
    </row>
    <row r="350" spans="1:20" ht="66" hidden="1" customHeight="1" x14ac:dyDescent="0.25">
      <c r="A350" s="29"/>
      <c r="B350" s="78"/>
      <c r="C350" s="576">
        <v>91108</v>
      </c>
      <c r="D350" s="527" t="s">
        <v>259</v>
      </c>
      <c r="E350" s="161">
        <v>1</v>
      </c>
      <c r="F350" s="161" t="s">
        <v>82</v>
      </c>
      <c r="G350" s="162">
        <v>333.23</v>
      </c>
      <c r="H350" s="269">
        <v>3849473</v>
      </c>
      <c r="I350" s="175"/>
      <c r="J350" s="15"/>
      <c r="K350" s="20">
        <v>0</v>
      </c>
      <c r="L350" s="51" t="s">
        <v>23</v>
      </c>
      <c r="M350" s="52">
        <v>60</v>
      </c>
      <c r="N350" s="66" t="s">
        <v>24</v>
      </c>
      <c r="O350" s="66"/>
      <c r="P350" s="34"/>
      <c r="Q3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0" s="25" t="s">
        <v>23</v>
      </c>
      <c r="S350" s="52">
        <v>60</v>
      </c>
      <c r="T350" s="267"/>
    </row>
    <row r="351" spans="1:20" ht="66" hidden="1" customHeight="1" x14ac:dyDescent="0.25">
      <c r="A351" s="29">
        <v>91111</v>
      </c>
      <c r="B351" s="78"/>
      <c r="C351" s="577"/>
      <c r="D351" s="528"/>
      <c r="E351" s="140">
        <v>2</v>
      </c>
      <c r="F351" s="140" t="s">
        <v>253</v>
      </c>
      <c r="G351" s="141">
        <v>335.39</v>
      </c>
      <c r="H351" s="269">
        <v>3874425</v>
      </c>
      <c r="I351" s="184">
        <f>+G351-G350</f>
        <v>2.1599999999999682</v>
      </c>
      <c r="J351" s="91"/>
      <c r="K351" s="20">
        <v>0</v>
      </c>
      <c r="L351" s="51" t="s">
        <v>23</v>
      </c>
      <c r="M351" s="52">
        <v>60</v>
      </c>
      <c r="N351" s="66" t="s">
        <v>24</v>
      </c>
      <c r="O351" s="66"/>
      <c r="P351" s="34"/>
      <c r="Q3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1" s="4"/>
      <c r="S351" s="38"/>
      <c r="T351" s="267"/>
    </row>
    <row r="352" spans="1:20" ht="87" hidden="1" customHeight="1" thickBot="1" x14ac:dyDescent="0.3">
      <c r="A352" s="29">
        <v>91105</v>
      </c>
      <c r="B352" s="78"/>
      <c r="C352" s="578"/>
      <c r="D352" s="529"/>
      <c r="E352" s="163">
        <v>3</v>
      </c>
      <c r="F352" s="163" t="s">
        <v>255</v>
      </c>
      <c r="G352" s="164">
        <v>350.24</v>
      </c>
      <c r="H352" s="269">
        <v>4045972</v>
      </c>
      <c r="I352" s="185">
        <f>+G352-G350</f>
        <v>17.009999999999991</v>
      </c>
      <c r="J352" s="91"/>
      <c r="K352" s="20">
        <v>0</v>
      </c>
      <c r="L352" s="51" t="s">
        <v>23</v>
      </c>
      <c r="M352" s="52">
        <v>60</v>
      </c>
      <c r="N352" s="66" t="s">
        <v>24</v>
      </c>
      <c r="O352" s="66"/>
      <c r="P352" s="34"/>
      <c r="Q3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2" s="4"/>
      <c r="S352" s="38"/>
      <c r="T352" s="267"/>
    </row>
    <row r="353" spans="1:20" ht="66" hidden="1" customHeight="1" x14ac:dyDescent="0.25">
      <c r="A353" s="29"/>
      <c r="B353" s="78"/>
      <c r="C353" s="532">
        <v>92106</v>
      </c>
      <c r="D353" s="527" t="s">
        <v>260</v>
      </c>
      <c r="E353" s="161">
        <v>1</v>
      </c>
      <c r="F353" s="161" t="s">
        <v>82</v>
      </c>
      <c r="G353" s="162">
        <v>388.79</v>
      </c>
      <c r="H353" s="269">
        <v>4491302</v>
      </c>
      <c r="I353" s="175"/>
      <c r="J353" s="15"/>
      <c r="K353" s="20">
        <v>0</v>
      </c>
      <c r="L353" s="51" t="s">
        <v>23</v>
      </c>
      <c r="M353" s="52">
        <v>70</v>
      </c>
      <c r="N353" s="66" t="s">
        <v>24</v>
      </c>
      <c r="O353" s="66"/>
      <c r="P353" s="34"/>
      <c r="Q3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3" s="25" t="s">
        <v>23</v>
      </c>
      <c r="S353" s="52">
        <v>70</v>
      </c>
      <c r="T353" s="267"/>
    </row>
    <row r="354" spans="1:20" ht="66" hidden="1" customHeight="1" x14ac:dyDescent="0.25">
      <c r="A354" s="29">
        <v>92109</v>
      </c>
      <c r="B354" s="78"/>
      <c r="C354" s="533"/>
      <c r="D354" s="528"/>
      <c r="E354" s="140">
        <v>2</v>
      </c>
      <c r="F354" s="140" t="s">
        <v>253</v>
      </c>
      <c r="G354" s="141">
        <v>391.29</v>
      </c>
      <c r="H354" s="269">
        <v>4520182</v>
      </c>
      <c r="I354" s="184">
        <f>+G354-G353</f>
        <v>2.5</v>
      </c>
      <c r="J354" s="91"/>
      <c r="K354" s="20">
        <v>0</v>
      </c>
      <c r="L354" s="51" t="s">
        <v>23</v>
      </c>
      <c r="M354" s="52">
        <v>70</v>
      </c>
      <c r="N354" s="66" t="s">
        <v>24</v>
      </c>
      <c r="O354" s="66"/>
      <c r="P354" s="34"/>
      <c r="Q3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4" s="4"/>
      <c r="S354" s="38"/>
      <c r="T354" s="267"/>
    </row>
    <row r="355" spans="1:20" ht="66" hidden="1" customHeight="1" thickBot="1" x14ac:dyDescent="0.3">
      <c r="A355" s="29">
        <v>92103</v>
      </c>
      <c r="B355" s="78"/>
      <c r="C355" s="534"/>
      <c r="D355" s="529"/>
      <c r="E355" s="163">
        <v>3</v>
      </c>
      <c r="F355" s="163" t="s">
        <v>255</v>
      </c>
      <c r="G355" s="164">
        <v>408.64</v>
      </c>
      <c r="H355" s="269">
        <v>4720609</v>
      </c>
      <c r="I355" s="185">
        <f>+G355-G353</f>
        <v>19.849999999999966</v>
      </c>
      <c r="J355" s="91"/>
      <c r="K355" s="20">
        <v>0</v>
      </c>
      <c r="L355" s="51" t="s">
        <v>23</v>
      </c>
      <c r="M355" s="52">
        <v>70</v>
      </c>
      <c r="N355" s="66" t="s">
        <v>24</v>
      </c>
      <c r="O355" s="66"/>
      <c r="P355" s="34"/>
      <c r="Q3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55" s="4"/>
      <c r="S355" s="38"/>
      <c r="T355" s="267"/>
    </row>
    <row r="356" spans="1:20" ht="69" hidden="1" customHeight="1" x14ac:dyDescent="0.25">
      <c r="A356" s="29"/>
      <c r="B356" s="78"/>
      <c r="C356" s="532">
        <v>92107</v>
      </c>
      <c r="D356" s="594" t="s">
        <v>261</v>
      </c>
      <c r="E356" s="161">
        <v>1</v>
      </c>
      <c r="F356" s="161" t="s">
        <v>82</v>
      </c>
      <c r="G356" s="162">
        <v>444.31</v>
      </c>
      <c r="H356" s="269">
        <v>5132669</v>
      </c>
      <c r="I356" s="175"/>
      <c r="J356" s="15"/>
      <c r="K356" s="20">
        <v>0</v>
      </c>
      <c r="L356" s="51" t="s">
        <v>23</v>
      </c>
      <c r="M356" s="52">
        <v>80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6" s="25" t="s">
        <v>23</v>
      </c>
      <c r="S356" s="52">
        <v>80</v>
      </c>
      <c r="T356" s="267"/>
    </row>
    <row r="357" spans="1:20" ht="69" hidden="1" customHeight="1" x14ac:dyDescent="0.25">
      <c r="A357" s="29">
        <v>92110</v>
      </c>
      <c r="B357" s="78"/>
      <c r="C357" s="533"/>
      <c r="D357" s="595"/>
      <c r="E357" s="140">
        <v>2</v>
      </c>
      <c r="F357" s="140" t="s">
        <v>253</v>
      </c>
      <c r="G357" s="141">
        <v>447.19</v>
      </c>
      <c r="H357" s="269">
        <v>5165939</v>
      </c>
      <c r="I357" s="184">
        <f>+G357-G356</f>
        <v>2.8799999999999955</v>
      </c>
      <c r="J357" s="97"/>
      <c r="K357" s="20">
        <v>0</v>
      </c>
      <c r="L357" s="51" t="s">
        <v>23</v>
      </c>
      <c r="M357" s="52">
        <v>80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7" s="4"/>
      <c r="S357" s="38"/>
      <c r="T357" s="267"/>
    </row>
    <row r="358" spans="1:20" ht="69" hidden="1" customHeight="1" thickBot="1" x14ac:dyDescent="0.3">
      <c r="A358" s="29">
        <v>92104</v>
      </c>
      <c r="B358" s="78"/>
      <c r="C358" s="534"/>
      <c r="D358" s="596"/>
      <c r="E358" s="163">
        <v>3</v>
      </c>
      <c r="F358" s="163" t="s">
        <v>255</v>
      </c>
      <c r="G358" s="164">
        <v>467</v>
      </c>
      <c r="H358" s="269">
        <v>5394784</v>
      </c>
      <c r="I358" s="185">
        <f>+G358-G356</f>
        <v>22.689999999999998</v>
      </c>
      <c r="J358" s="97"/>
      <c r="K358" s="20">
        <v>0</v>
      </c>
      <c r="L358" s="51" t="s">
        <v>23</v>
      </c>
      <c r="M358" s="52">
        <v>80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8" s="4"/>
      <c r="S358" s="38"/>
      <c r="T358" s="267"/>
    </row>
    <row r="359" spans="1:20" ht="68.25" hidden="1" customHeight="1" x14ac:dyDescent="0.25">
      <c r="A359" s="29"/>
      <c r="B359" s="78"/>
      <c r="C359" s="532">
        <v>92108</v>
      </c>
      <c r="D359" s="594" t="s">
        <v>262</v>
      </c>
      <c r="E359" s="161">
        <v>1</v>
      </c>
      <c r="F359" s="161" t="s">
        <v>82</v>
      </c>
      <c r="G359" s="162">
        <v>499.87</v>
      </c>
      <c r="H359" s="269">
        <v>5774498</v>
      </c>
      <c r="I359" s="175"/>
      <c r="J359" s="15"/>
      <c r="K359" s="20">
        <v>0</v>
      </c>
      <c r="L359" s="51" t="s">
        <v>23</v>
      </c>
      <c r="M359" s="52">
        <v>90</v>
      </c>
      <c r="N359" s="66" t="s">
        <v>24</v>
      </c>
      <c r="O359" s="66"/>
      <c r="P359" s="34"/>
      <c r="Q3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9" s="25" t="s">
        <v>23</v>
      </c>
      <c r="S359" s="52">
        <v>90</v>
      </c>
      <c r="T359" s="267"/>
    </row>
    <row r="360" spans="1:20" ht="68.25" hidden="1" customHeight="1" x14ac:dyDescent="0.25">
      <c r="A360" s="29">
        <v>92111</v>
      </c>
      <c r="B360" s="78"/>
      <c r="C360" s="533"/>
      <c r="D360" s="595"/>
      <c r="E360" s="140">
        <v>2</v>
      </c>
      <c r="F360" s="140" t="s">
        <v>253</v>
      </c>
      <c r="G360" s="141">
        <v>503.09</v>
      </c>
      <c r="H360" s="269">
        <v>5811696</v>
      </c>
      <c r="I360" s="184">
        <f>+G360-G359</f>
        <v>3.2199999999999704</v>
      </c>
      <c r="J360" s="91"/>
      <c r="K360" s="20">
        <v>0</v>
      </c>
      <c r="L360" s="51" t="s">
        <v>23</v>
      </c>
      <c r="M360" s="52">
        <v>90</v>
      </c>
      <c r="N360" s="66" t="s">
        <v>24</v>
      </c>
      <c r="O360" s="66"/>
      <c r="P360" s="34"/>
      <c r="Q360" s="108"/>
      <c r="R360" s="4"/>
      <c r="S360" s="38"/>
      <c r="T360" s="267"/>
    </row>
    <row r="361" spans="1:20" ht="68.25" hidden="1" customHeight="1" thickBot="1" x14ac:dyDescent="0.3">
      <c r="A361" s="29">
        <v>92105</v>
      </c>
      <c r="B361" s="78"/>
      <c r="C361" s="534"/>
      <c r="D361" s="596"/>
      <c r="E361" s="163">
        <v>3</v>
      </c>
      <c r="F361" s="163" t="s">
        <v>255</v>
      </c>
      <c r="G361" s="164">
        <v>525.36</v>
      </c>
      <c r="H361" s="269">
        <v>6068959</v>
      </c>
      <c r="I361" s="185">
        <f>+G361-G359</f>
        <v>25.490000000000009</v>
      </c>
      <c r="J361" s="91"/>
      <c r="K361" s="20">
        <v>0</v>
      </c>
      <c r="L361" s="51" t="s">
        <v>23</v>
      </c>
      <c r="M361" s="52">
        <v>90</v>
      </c>
      <c r="N361" s="66" t="s">
        <v>24</v>
      </c>
      <c r="O361" s="66"/>
      <c r="P361" s="34"/>
      <c r="Q361" s="108"/>
      <c r="R361" s="4"/>
      <c r="S361" s="38"/>
      <c r="T361" s="267"/>
    </row>
    <row r="362" spans="1:20" ht="35.25" customHeight="1" x14ac:dyDescent="0.25">
      <c r="A362" s="1"/>
      <c r="B362" s="5"/>
      <c r="C362" s="535" t="s">
        <v>263</v>
      </c>
      <c r="D362" s="536"/>
      <c r="E362" s="536"/>
      <c r="F362" s="536"/>
      <c r="G362" s="536"/>
      <c r="H362" s="537"/>
      <c r="I362" s="174"/>
      <c r="J362" s="37"/>
      <c r="K362" s="20">
        <v>0</v>
      </c>
      <c r="L362" s="31"/>
      <c r="M362" s="32" t="s">
        <v>46</v>
      </c>
      <c r="N362" s="33" t="s">
        <v>46</v>
      </c>
      <c r="O362" s="33"/>
      <c r="P362" s="34"/>
      <c r="Q362" s="108"/>
      <c r="R362" s="4"/>
      <c r="S362" s="38"/>
      <c r="T362" s="267"/>
    </row>
    <row r="363" spans="1:20" ht="15.75" thickBot="1" x14ac:dyDescent="0.3">
      <c r="A363" s="1"/>
      <c r="B363" s="59" t="s">
        <v>1</v>
      </c>
      <c r="C363" s="194" t="s">
        <v>1</v>
      </c>
      <c r="D363" s="194" t="s">
        <v>2</v>
      </c>
      <c r="E363" s="194" t="s">
        <v>3</v>
      </c>
      <c r="F363" s="194" t="s">
        <v>4</v>
      </c>
      <c r="G363" s="156" t="s">
        <v>5</v>
      </c>
      <c r="H363" s="269"/>
      <c r="I363" s="172"/>
      <c r="J363" s="254"/>
      <c r="K363" s="20">
        <v>0</v>
      </c>
      <c r="L363" s="31"/>
      <c r="M363" s="32" t="s">
        <v>46</v>
      </c>
      <c r="N363" s="33" t="s">
        <v>46</v>
      </c>
      <c r="O363" s="33"/>
      <c r="P363" s="34"/>
      <c r="Q363" s="108"/>
      <c r="R363" s="4"/>
      <c r="S363" s="38"/>
      <c r="T363" s="267"/>
    </row>
    <row r="364" spans="1:20" ht="42.75" customHeight="1" x14ac:dyDescent="0.25">
      <c r="A364" s="64"/>
      <c r="B364" s="92">
        <v>2031</v>
      </c>
      <c r="C364" s="519">
        <v>2031</v>
      </c>
      <c r="D364" s="527" t="s">
        <v>264</v>
      </c>
      <c r="E364" s="161">
        <v>1</v>
      </c>
      <c r="F364" s="161" t="s">
        <v>265</v>
      </c>
      <c r="G364" s="162">
        <v>297.14</v>
      </c>
      <c r="H364" s="269">
        <v>3432561</v>
      </c>
      <c r="I364" s="175"/>
      <c r="J364" s="15"/>
      <c r="K364" s="20">
        <v>0</v>
      </c>
      <c r="L364" s="31" t="s">
        <v>266</v>
      </c>
      <c r="M364" s="32">
        <v>100</v>
      </c>
      <c r="N364" s="31" t="s">
        <v>266</v>
      </c>
      <c r="O364" s="33">
        <v>975</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64" s="16" t="s">
        <v>266</v>
      </c>
      <c r="S364" s="32">
        <v>100</v>
      </c>
      <c r="T364" s="267"/>
    </row>
    <row r="365" spans="1:20" ht="57" customHeight="1" x14ac:dyDescent="0.25">
      <c r="A365" s="53">
        <v>2059</v>
      </c>
      <c r="B365" s="92"/>
      <c r="C365" s="523"/>
      <c r="D365" s="528"/>
      <c r="E365" s="140">
        <v>2</v>
      </c>
      <c r="F365" s="140" t="s">
        <v>267</v>
      </c>
      <c r="G365" s="141">
        <v>300.7</v>
      </c>
      <c r="H365" s="269">
        <v>3473686</v>
      </c>
      <c r="I365" s="184">
        <f>+G365-G364</f>
        <v>3.5600000000000023</v>
      </c>
      <c r="J365" s="97"/>
      <c r="K365" s="20">
        <v>0</v>
      </c>
      <c r="L365" s="31" t="s">
        <v>266</v>
      </c>
      <c r="M365" s="32">
        <v>100</v>
      </c>
      <c r="N365" s="31" t="s">
        <v>266</v>
      </c>
      <c r="O365" s="33">
        <v>975</v>
      </c>
      <c r="P365" s="34"/>
      <c r="Q365" s="108"/>
      <c r="R365" s="4"/>
      <c r="S365" s="38"/>
      <c r="T365" s="267"/>
    </row>
    <row r="366" spans="1:20" ht="30.75" customHeight="1" thickBot="1" x14ac:dyDescent="0.3">
      <c r="A366" s="55">
        <v>2034</v>
      </c>
      <c r="B366" s="92"/>
      <c r="C366" s="520"/>
      <c r="D366" s="529"/>
      <c r="E366" s="163">
        <v>3</v>
      </c>
      <c r="F366" s="163" t="s">
        <v>268</v>
      </c>
      <c r="G366" s="164">
        <v>392.65</v>
      </c>
      <c r="H366" s="269">
        <v>4535893</v>
      </c>
      <c r="I366" s="185">
        <f>+G366-G364</f>
        <v>95.509999999999991</v>
      </c>
      <c r="J366" s="97"/>
      <c r="K366" s="20">
        <v>0</v>
      </c>
      <c r="L366" s="31" t="s">
        <v>266</v>
      </c>
      <c r="M366" s="32">
        <v>100</v>
      </c>
      <c r="N366" s="31" t="s">
        <v>266</v>
      </c>
      <c r="O366" s="33">
        <v>975</v>
      </c>
      <c r="P366" s="34"/>
      <c r="Q366" s="108"/>
      <c r="R366" s="4"/>
      <c r="S366" s="38"/>
      <c r="T366" s="267"/>
    </row>
    <row r="367" spans="1:20" ht="15.75" thickBot="1" x14ac:dyDescent="0.3">
      <c r="A367" s="1"/>
      <c r="B367" s="78">
        <v>2032</v>
      </c>
      <c r="C367" s="198">
        <v>2032</v>
      </c>
      <c r="D367" s="252" t="s">
        <v>269</v>
      </c>
      <c r="E367" s="199"/>
      <c r="F367" s="199" t="s">
        <v>22</v>
      </c>
      <c r="G367" s="200">
        <v>325.47000000000003</v>
      </c>
      <c r="H367" s="269">
        <v>3759829</v>
      </c>
      <c r="I367" s="178"/>
      <c r="J367" s="20"/>
      <c r="K367" s="20">
        <v>0</v>
      </c>
      <c r="L367" s="31" t="s">
        <v>266</v>
      </c>
      <c r="M367" s="32">
        <v>100</v>
      </c>
      <c r="N367" s="31" t="s">
        <v>266</v>
      </c>
      <c r="O367" s="33">
        <v>975</v>
      </c>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67" s="16" t="s">
        <v>266</v>
      </c>
      <c r="S367" s="32">
        <v>100</v>
      </c>
      <c r="T367" s="267"/>
    </row>
    <row r="368" spans="1:20" ht="78" customHeight="1" x14ac:dyDescent="0.25">
      <c r="A368" s="64"/>
      <c r="B368" s="78">
        <v>2033</v>
      </c>
      <c r="C368" s="519">
        <v>2033</v>
      </c>
      <c r="D368" s="521" t="s">
        <v>270</v>
      </c>
      <c r="E368" s="161">
        <v>1</v>
      </c>
      <c r="F368" s="201" t="s">
        <v>271</v>
      </c>
      <c r="G368" s="162">
        <v>247.64</v>
      </c>
      <c r="H368" s="269">
        <v>2860737</v>
      </c>
      <c r="I368" s="175"/>
      <c r="J368" s="15"/>
      <c r="K368" s="20">
        <v>0</v>
      </c>
      <c r="L368" s="31" t="s">
        <v>266</v>
      </c>
      <c r="M368" s="32">
        <v>100</v>
      </c>
      <c r="N368" s="31" t="s">
        <v>266</v>
      </c>
      <c r="O368" s="33">
        <v>975</v>
      </c>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68" s="16" t="s">
        <v>266</v>
      </c>
      <c r="S368" s="32">
        <v>100</v>
      </c>
      <c r="T368" s="267"/>
    </row>
    <row r="369" spans="1:20" ht="42.75" customHeight="1" x14ac:dyDescent="0.25">
      <c r="A369" s="53">
        <v>2040</v>
      </c>
      <c r="B369" s="78"/>
      <c r="C369" s="523"/>
      <c r="D369" s="531"/>
      <c r="E369" s="140">
        <v>2</v>
      </c>
      <c r="F369" s="202" t="s">
        <v>272</v>
      </c>
      <c r="G369" s="141">
        <v>254.68</v>
      </c>
      <c r="H369" s="269">
        <v>2942063</v>
      </c>
      <c r="I369" s="184">
        <f>+G369-G368</f>
        <v>7.0400000000000205</v>
      </c>
      <c r="J369" s="97"/>
      <c r="K369" s="20">
        <v>0</v>
      </c>
      <c r="L369" s="31" t="s">
        <v>266</v>
      </c>
      <c r="M369" s="32">
        <v>100</v>
      </c>
      <c r="N369" s="31" t="s">
        <v>266</v>
      </c>
      <c r="O369" s="33">
        <v>975</v>
      </c>
      <c r="P369" s="34"/>
      <c r="Q369" s="108"/>
      <c r="R369" s="4"/>
      <c r="S369" s="38"/>
      <c r="T369" s="267"/>
    </row>
    <row r="370" spans="1:20" ht="57.75" customHeight="1" thickBot="1" x14ac:dyDescent="0.3">
      <c r="A370" s="55">
        <v>2036</v>
      </c>
      <c r="B370" s="78"/>
      <c r="C370" s="520"/>
      <c r="D370" s="522"/>
      <c r="E370" s="163">
        <v>3</v>
      </c>
      <c r="F370" s="203" t="s">
        <v>273</v>
      </c>
      <c r="G370" s="164">
        <v>258.25</v>
      </c>
      <c r="H370" s="269">
        <v>2983304</v>
      </c>
      <c r="I370" s="185">
        <f>+G370-G368</f>
        <v>10.610000000000014</v>
      </c>
      <c r="J370" s="97"/>
      <c r="K370" s="20">
        <v>0</v>
      </c>
      <c r="L370" s="31" t="s">
        <v>266</v>
      </c>
      <c r="M370" s="32">
        <v>100</v>
      </c>
      <c r="N370" s="31" t="s">
        <v>266</v>
      </c>
      <c r="O370" s="33">
        <v>975</v>
      </c>
      <c r="P370" s="34"/>
      <c r="Q370" s="108"/>
      <c r="R370" s="4"/>
      <c r="S370" s="38"/>
      <c r="T370" s="267"/>
    </row>
    <row r="371" spans="1:20" ht="20.25" customHeight="1" x14ac:dyDescent="0.25">
      <c r="A371" s="1"/>
      <c r="B371" s="78">
        <v>2035</v>
      </c>
      <c r="C371" s="204">
        <v>2035</v>
      </c>
      <c r="D371" s="205" t="s">
        <v>274</v>
      </c>
      <c r="E371" s="151"/>
      <c r="F371" s="151" t="s">
        <v>22</v>
      </c>
      <c r="G371" s="195">
        <v>166.26</v>
      </c>
      <c r="H371" s="269">
        <v>1920636</v>
      </c>
      <c r="I371" s="174"/>
      <c r="J371" s="20"/>
      <c r="K371" s="20">
        <v>0</v>
      </c>
      <c r="L371" s="31" t="s">
        <v>266</v>
      </c>
      <c r="M371" s="32">
        <v>100</v>
      </c>
      <c r="N371" s="33" t="s">
        <v>266</v>
      </c>
      <c r="O371" s="33">
        <v>975</v>
      </c>
      <c r="P371" s="34"/>
      <c r="Q3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71" s="16" t="s">
        <v>266</v>
      </c>
      <c r="S371" s="32">
        <v>100</v>
      </c>
      <c r="T371" s="267"/>
    </row>
    <row r="372" spans="1:20" ht="29.25" thickBot="1" x14ac:dyDescent="0.3">
      <c r="A372" s="1"/>
      <c r="B372" s="78">
        <v>2037</v>
      </c>
      <c r="C372" s="152">
        <v>2037</v>
      </c>
      <c r="D372" s="165" t="s">
        <v>275</v>
      </c>
      <c r="E372" s="150"/>
      <c r="F372" s="150" t="s">
        <v>22</v>
      </c>
      <c r="G372" s="158">
        <v>293.62</v>
      </c>
      <c r="H372" s="269">
        <v>3391898</v>
      </c>
      <c r="I372" s="172"/>
      <c r="J372" s="20"/>
      <c r="K372" s="20">
        <v>0</v>
      </c>
      <c r="L372" s="31" t="s">
        <v>266</v>
      </c>
      <c r="M372" s="32">
        <v>100</v>
      </c>
      <c r="N372" s="33" t="s">
        <v>266</v>
      </c>
      <c r="O372" s="33">
        <v>975</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72" s="16" t="s">
        <v>266</v>
      </c>
      <c r="S372" s="32">
        <v>100</v>
      </c>
      <c r="T372" s="267"/>
    </row>
    <row r="373" spans="1:20" ht="45" customHeight="1" x14ac:dyDescent="0.25">
      <c r="A373" s="29"/>
      <c r="B373" s="78">
        <v>2039</v>
      </c>
      <c r="C373" s="519">
        <v>2039</v>
      </c>
      <c r="D373" s="527" t="s">
        <v>276</v>
      </c>
      <c r="E373" s="161">
        <v>1</v>
      </c>
      <c r="F373" s="161" t="s">
        <v>277</v>
      </c>
      <c r="G373" s="162">
        <v>201.63</v>
      </c>
      <c r="H373" s="269">
        <v>2329230</v>
      </c>
      <c r="I373" s="175"/>
      <c r="J373" s="15"/>
      <c r="K373" s="20">
        <v>0</v>
      </c>
      <c r="L373" s="31" t="s">
        <v>266</v>
      </c>
      <c r="M373" s="32">
        <v>100</v>
      </c>
      <c r="N373" s="33"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73" s="16" t="s">
        <v>266</v>
      </c>
      <c r="S373" s="32">
        <v>100</v>
      </c>
      <c r="T373" s="267"/>
    </row>
    <row r="374" spans="1:20" ht="40.5" customHeight="1" thickBot="1" x14ac:dyDescent="0.3">
      <c r="A374" s="29">
        <v>2038</v>
      </c>
      <c r="B374" s="78"/>
      <c r="C374" s="520"/>
      <c r="D374" s="529"/>
      <c r="E374" s="163">
        <v>2</v>
      </c>
      <c r="F374" s="163" t="s">
        <v>278</v>
      </c>
      <c r="G374" s="164">
        <v>244.08</v>
      </c>
      <c r="H374" s="269">
        <v>2819612</v>
      </c>
      <c r="I374" s="185">
        <f>+G374-G373</f>
        <v>42.450000000000017</v>
      </c>
      <c r="J374" s="91"/>
      <c r="K374" s="20">
        <v>0</v>
      </c>
      <c r="L374" s="31" t="s">
        <v>266</v>
      </c>
      <c r="M374" s="32">
        <v>100</v>
      </c>
      <c r="N374" s="33" t="s">
        <v>266</v>
      </c>
      <c r="O374" s="33">
        <v>975</v>
      </c>
      <c r="P374" s="34"/>
      <c r="Q374" s="108"/>
      <c r="R374" s="4"/>
      <c r="S374" s="38"/>
      <c r="T374" s="267"/>
    </row>
    <row r="375" spans="1:20" ht="28.5" x14ac:dyDescent="0.25">
      <c r="A375" s="1"/>
      <c r="B375" s="78">
        <v>2041</v>
      </c>
      <c r="C375" s="204">
        <v>2041</v>
      </c>
      <c r="D375" s="205" t="s">
        <v>279</v>
      </c>
      <c r="E375" s="151"/>
      <c r="F375" s="151" t="s">
        <v>22</v>
      </c>
      <c r="G375" s="195">
        <v>268.85000000000002</v>
      </c>
      <c r="H375" s="269">
        <v>3105755</v>
      </c>
      <c r="I375" s="174"/>
      <c r="J375" s="20"/>
      <c r="K375" s="20">
        <v>0</v>
      </c>
      <c r="L375" s="31" t="s">
        <v>266</v>
      </c>
      <c r="M375" s="32">
        <v>100</v>
      </c>
      <c r="N375" s="33" t="s">
        <v>266</v>
      </c>
      <c r="O375" s="33">
        <v>975</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75" s="16" t="s">
        <v>266</v>
      </c>
      <c r="S375" s="32">
        <v>100</v>
      </c>
      <c r="T375" s="267"/>
    </row>
    <row r="376" spans="1:20" ht="15.75" thickBot="1" x14ac:dyDescent="0.3">
      <c r="A376" s="1"/>
      <c r="B376" s="78">
        <v>2042</v>
      </c>
      <c r="C376" s="152">
        <v>2042</v>
      </c>
      <c r="D376" s="165" t="s">
        <v>280</v>
      </c>
      <c r="E376" s="150"/>
      <c r="F376" s="150" t="s">
        <v>22</v>
      </c>
      <c r="G376" s="158">
        <v>336.07</v>
      </c>
      <c r="H376" s="269">
        <v>3882281</v>
      </c>
      <c r="I376" s="172"/>
      <c r="J376" s="20"/>
      <c r="K376" s="20">
        <v>0</v>
      </c>
      <c r="L376" s="31" t="s">
        <v>266</v>
      </c>
      <c r="M376" s="32">
        <v>100</v>
      </c>
      <c r="N376" s="33"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76" s="16" t="s">
        <v>266</v>
      </c>
      <c r="S376" s="32">
        <v>100</v>
      </c>
      <c r="T376" s="267"/>
    </row>
    <row r="377" spans="1:20" ht="57" customHeight="1" x14ac:dyDescent="0.25">
      <c r="A377" s="29"/>
      <c r="B377" s="78">
        <v>2043</v>
      </c>
      <c r="C377" s="519">
        <v>2043</v>
      </c>
      <c r="D377" s="527" t="s">
        <v>281</v>
      </c>
      <c r="E377" s="161">
        <v>1</v>
      </c>
      <c r="F377" s="161" t="s">
        <v>282</v>
      </c>
      <c r="G377" s="162">
        <v>212.27</v>
      </c>
      <c r="H377" s="269">
        <v>2452143</v>
      </c>
      <c r="I377" s="175"/>
      <c r="J377" s="15"/>
      <c r="K377" s="20">
        <v>0</v>
      </c>
      <c r="L377" s="31" t="s">
        <v>266</v>
      </c>
      <c r="M377" s="32">
        <v>100</v>
      </c>
      <c r="N377" s="33"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77" s="16" t="s">
        <v>266</v>
      </c>
      <c r="S377" s="32">
        <v>100</v>
      </c>
      <c r="T377" s="267"/>
    </row>
    <row r="378" spans="1:20" ht="28.5" customHeight="1" thickBot="1" x14ac:dyDescent="0.3">
      <c r="A378" s="29" t="s">
        <v>283</v>
      </c>
      <c r="B378" s="78"/>
      <c r="C378" s="520"/>
      <c r="D378" s="529"/>
      <c r="E378" s="163">
        <v>2</v>
      </c>
      <c r="F378" s="163" t="s">
        <v>284</v>
      </c>
      <c r="G378" s="164">
        <v>229.96</v>
      </c>
      <c r="H378" s="269">
        <v>2656498</v>
      </c>
      <c r="I378" s="185">
        <f>+G378-G377</f>
        <v>17.689999999999998</v>
      </c>
      <c r="J378" s="98"/>
      <c r="K378" s="20">
        <v>0</v>
      </c>
      <c r="L378" s="31" t="s">
        <v>266</v>
      </c>
      <c r="M378" s="32">
        <v>100</v>
      </c>
      <c r="N378" s="33" t="s">
        <v>266</v>
      </c>
      <c r="O378" s="33">
        <v>975</v>
      </c>
      <c r="P378" s="34"/>
      <c r="Q378" s="108"/>
      <c r="R378" s="4"/>
      <c r="S378" s="38"/>
      <c r="T378" s="267"/>
    </row>
    <row r="379" spans="1:20" ht="57" customHeight="1" x14ac:dyDescent="0.25">
      <c r="A379" s="29"/>
      <c r="B379" s="78">
        <v>2045</v>
      </c>
      <c r="C379" s="519">
        <v>2045</v>
      </c>
      <c r="D379" s="524" t="s">
        <v>285</v>
      </c>
      <c r="E379" s="161">
        <v>1</v>
      </c>
      <c r="F379" s="161" t="s">
        <v>286</v>
      </c>
      <c r="G379" s="162">
        <v>152.13</v>
      </c>
      <c r="H379" s="269">
        <v>1757406</v>
      </c>
      <c r="I379" s="175"/>
      <c r="J379" s="15"/>
      <c r="K379" s="20">
        <v>0</v>
      </c>
      <c r="L379" s="31" t="s">
        <v>266</v>
      </c>
      <c r="M379" s="32">
        <v>100</v>
      </c>
      <c r="N379" s="33" t="s">
        <v>266</v>
      </c>
      <c r="O379" s="33">
        <v>975</v>
      </c>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79" s="16" t="s">
        <v>266</v>
      </c>
      <c r="S379" s="32">
        <v>100</v>
      </c>
      <c r="T379" s="267"/>
    </row>
    <row r="380" spans="1:20" ht="22.5" customHeight="1" x14ac:dyDescent="0.25">
      <c r="A380" s="29">
        <v>2047</v>
      </c>
      <c r="B380" s="78"/>
      <c r="C380" s="523"/>
      <c r="D380" s="525"/>
      <c r="E380" s="140">
        <v>2</v>
      </c>
      <c r="F380" s="140" t="s">
        <v>217</v>
      </c>
      <c r="G380" s="141">
        <v>169.82</v>
      </c>
      <c r="H380" s="269">
        <v>1961761</v>
      </c>
      <c r="I380" s="184">
        <f>+G380-G379</f>
        <v>17.689999999999998</v>
      </c>
      <c r="J380" s="15"/>
      <c r="K380" s="20">
        <v>0</v>
      </c>
      <c r="L380" s="31" t="s">
        <v>266</v>
      </c>
      <c r="M380" s="32">
        <v>100</v>
      </c>
      <c r="N380" s="33" t="s">
        <v>266</v>
      </c>
      <c r="O380" s="33">
        <v>975</v>
      </c>
      <c r="P380" s="34"/>
      <c r="Q380" s="108"/>
      <c r="R380" s="4"/>
      <c r="S380" s="38"/>
      <c r="T380" s="267"/>
    </row>
    <row r="381" spans="1:20" ht="24" customHeight="1" thickBot="1" x14ac:dyDescent="0.3">
      <c r="A381" s="29">
        <v>2046</v>
      </c>
      <c r="B381" s="78"/>
      <c r="C381" s="520"/>
      <c r="D381" s="526"/>
      <c r="E381" s="163">
        <v>3</v>
      </c>
      <c r="F381" s="163" t="s">
        <v>287</v>
      </c>
      <c r="G381" s="164">
        <v>173.34</v>
      </c>
      <c r="H381" s="269">
        <v>2002424</v>
      </c>
      <c r="I381" s="185">
        <f>+G381-G379</f>
        <v>21.210000000000008</v>
      </c>
      <c r="J381" s="15"/>
      <c r="K381" s="20">
        <v>0</v>
      </c>
      <c r="L381" s="31" t="s">
        <v>266</v>
      </c>
      <c r="M381" s="32">
        <v>100</v>
      </c>
      <c r="N381" s="33" t="s">
        <v>266</v>
      </c>
      <c r="O381" s="33">
        <v>975</v>
      </c>
      <c r="P381" s="34"/>
      <c r="Q381" s="108"/>
      <c r="R381" s="4"/>
      <c r="S381" s="38"/>
      <c r="T381" s="267"/>
    </row>
    <row r="382" spans="1:20" ht="28.5" customHeight="1" x14ac:dyDescent="0.25">
      <c r="A382" s="53"/>
      <c r="B382" s="92">
        <v>2053</v>
      </c>
      <c r="C382" s="519">
        <v>2053</v>
      </c>
      <c r="D382" s="527" t="s">
        <v>288</v>
      </c>
      <c r="E382" s="161">
        <v>1</v>
      </c>
      <c r="F382" s="161" t="s">
        <v>289</v>
      </c>
      <c r="G382" s="162">
        <v>106.11</v>
      </c>
      <c r="H382" s="269">
        <v>1225783</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82" s="16" t="s">
        <v>266</v>
      </c>
      <c r="S382" s="32">
        <v>100</v>
      </c>
      <c r="T382" s="267"/>
    </row>
    <row r="383" spans="1:20" ht="28.5" customHeight="1" x14ac:dyDescent="0.25">
      <c r="A383" s="53" t="s">
        <v>290</v>
      </c>
      <c r="B383" s="92"/>
      <c r="C383" s="523"/>
      <c r="D383" s="528"/>
      <c r="E383" s="140">
        <v>2</v>
      </c>
      <c r="F383" s="140" t="s">
        <v>291</v>
      </c>
      <c r="G383" s="141">
        <v>120.28</v>
      </c>
      <c r="H383" s="269">
        <v>1389475</v>
      </c>
      <c r="I383" s="184">
        <f>+G383-G382</f>
        <v>14.170000000000002</v>
      </c>
      <c r="J383" s="91"/>
      <c r="K383" s="20">
        <v>0</v>
      </c>
      <c r="L383" s="31" t="s">
        <v>266</v>
      </c>
      <c r="M383" s="32">
        <v>100</v>
      </c>
      <c r="N383" s="33" t="s">
        <v>266</v>
      </c>
      <c r="O383" s="33">
        <v>975</v>
      </c>
      <c r="P383" s="34"/>
      <c r="Q383" s="108"/>
      <c r="R383" s="4"/>
      <c r="S383" s="38"/>
      <c r="T383" s="267"/>
    </row>
    <row r="384" spans="1:20" ht="15" customHeight="1" x14ac:dyDescent="0.25">
      <c r="A384" s="53">
        <v>2058</v>
      </c>
      <c r="B384" s="92"/>
      <c r="C384" s="523"/>
      <c r="D384" s="528"/>
      <c r="E384" s="140">
        <v>3</v>
      </c>
      <c r="F384" s="140" t="s">
        <v>292</v>
      </c>
      <c r="G384" s="141">
        <v>127.36</v>
      </c>
      <c r="H384" s="269">
        <v>1471263</v>
      </c>
      <c r="I384" s="184">
        <f>+G384-G382</f>
        <v>21.25</v>
      </c>
      <c r="J384" s="91"/>
      <c r="K384" s="20">
        <v>0</v>
      </c>
      <c r="L384" s="31" t="s">
        <v>266</v>
      </c>
      <c r="M384" s="32">
        <v>100</v>
      </c>
      <c r="N384" s="33" t="s">
        <v>266</v>
      </c>
      <c r="O384" s="33">
        <v>975</v>
      </c>
      <c r="P384" s="34"/>
      <c r="Q384" s="108"/>
      <c r="R384" s="4"/>
      <c r="S384" s="38"/>
      <c r="T384" s="267"/>
    </row>
    <row r="385" spans="1:20" ht="15" customHeight="1" x14ac:dyDescent="0.25">
      <c r="A385" s="53">
        <v>2051</v>
      </c>
      <c r="B385" s="92"/>
      <c r="C385" s="523"/>
      <c r="D385" s="528"/>
      <c r="E385" s="140">
        <v>4</v>
      </c>
      <c r="F385" s="140" t="s">
        <v>293</v>
      </c>
      <c r="G385" s="141">
        <v>134.44999999999999</v>
      </c>
      <c r="H385" s="269">
        <v>1553166</v>
      </c>
      <c r="I385" s="184">
        <f>+G385-G382</f>
        <v>28.339999999999989</v>
      </c>
      <c r="J385" s="91"/>
      <c r="K385" s="20">
        <v>0</v>
      </c>
      <c r="L385" s="31" t="s">
        <v>266</v>
      </c>
      <c r="M385" s="32">
        <v>100</v>
      </c>
      <c r="N385" s="33" t="s">
        <v>266</v>
      </c>
      <c r="O385" s="33">
        <v>975</v>
      </c>
      <c r="P385" s="34"/>
      <c r="Q385" s="108"/>
      <c r="R385" s="4"/>
      <c r="S385" s="38"/>
      <c r="T385" s="267"/>
    </row>
    <row r="386" spans="1:20" ht="28.5" customHeight="1" x14ac:dyDescent="0.25">
      <c r="A386" s="53">
        <v>2052</v>
      </c>
      <c r="B386" s="92"/>
      <c r="C386" s="523"/>
      <c r="D386" s="528"/>
      <c r="E386" s="140">
        <v>5</v>
      </c>
      <c r="F386" s="140" t="s">
        <v>294</v>
      </c>
      <c r="G386" s="141">
        <v>137.97</v>
      </c>
      <c r="H386" s="269">
        <v>1593829</v>
      </c>
      <c r="I386" s="184">
        <f>+G386-G382</f>
        <v>31.86</v>
      </c>
      <c r="J386" s="91"/>
      <c r="K386" s="20">
        <v>0</v>
      </c>
      <c r="L386" s="31" t="s">
        <v>266</v>
      </c>
      <c r="M386" s="32">
        <v>100</v>
      </c>
      <c r="N386" s="33" t="s">
        <v>266</v>
      </c>
      <c r="O386" s="33">
        <v>975</v>
      </c>
      <c r="P386" s="34"/>
      <c r="Q386" s="108"/>
      <c r="R386" s="4"/>
      <c r="S386" s="38"/>
      <c r="T386" s="267"/>
    </row>
    <row r="387" spans="1:20" ht="15" customHeight="1" x14ac:dyDescent="0.25">
      <c r="A387" s="53">
        <v>2049</v>
      </c>
      <c r="B387" s="92"/>
      <c r="C387" s="523"/>
      <c r="D387" s="528"/>
      <c r="E387" s="140">
        <v>6</v>
      </c>
      <c r="F387" s="140" t="s">
        <v>295</v>
      </c>
      <c r="G387" s="141">
        <v>162.72999999999999</v>
      </c>
      <c r="H387" s="269">
        <v>1879857</v>
      </c>
      <c r="I387" s="184">
        <f>+G387-G382</f>
        <v>56.61999999999999</v>
      </c>
      <c r="J387" s="91"/>
      <c r="K387" s="20">
        <v>0</v>
      </c>
      <c r="L387" s="31" t="s">
        <v>266</v>
      </c>
      <c r="M387" s="32">
        <v>100</v>
      </c>
      <c r="N387" s="33" t="s">
        <v>266</v>
      </c>
      <c r="O387" s="33">
        <v>975</v>
      </c>
      <c r="P387" s="34"/>
      <c r="Q387" s="108"/>
      <c r="R387" s="4"/>
      <c r="S387" s="38"/>
      <c r="T387" s="267"/>
    </row>
    <row r="388" spans="1:20" ht="15" customHeight="1" x14ac:dyDescent="0.25">
      <c r="A388" s="53">
        <v>2050</v>
      </c>
      <c r="B388" s="92"/>
      <c r="C388" s="523"/>
      <c r="D388" s="528"/>
      <c r="E388" s="140">
        <v>7</v>
      </c>
      <c r="F388" s="140" t="s">
        <v>296</v>
      </c>
      <c r="G388" s="141">
        <v>176.86</v>
      </c>
      <c r="H388" s="269">
        <v>2043087</v>
      </c>
      <c r="I388" s="184">
        <f>+G388-G382</f>
        <v>70.750000000000014</v>
      </c>
      <c r="J388" s="91"/>
      <c r="K388" s="20">
        <v>0</v>
      </c>
      <c r="L388" s="31" t="s">
        <v>266</v>
      </c>
      <c r="M388" s="32">
        <v>100</v>
      </c>
      <c r="N388" s="33" t="s">
        <v>266</v>
      </c>
      <c r="O388" s="33">
        <v>975</v>
      </c>
      <c r="P388" s="34"/>
      <c r="Q388" s="108"/>
      <c r="R388" s="4"/>
      <c r="S388" s="38"/>
      <c r="T388" s="267"/>
    </row>
    <row r="389" spans="1:20" ht="42.75" customHeight="1" x14ac:dyDescent="0.25">
      <c r="A389" s="53">
        <v>2065</v>
      </c>
      <c r="B389" s="92"/>
      <c r="C389" s="523"/>
      <c r="D389" s="528"/>
      <c r="E389" s="140">
        <v>8</v>
      </c>
      <c r="F389" s="140" t="s">
        <v>297</v>
      </c>
      <c r="G389" s="141">
        <v>187.5</v>
      </c>
      <c r="H389" s="269">
        <v>2166000</v>
      </c>
      <c r="I389" s="184">
        <f>+G389-G382</f>
        <v>81.39</v>
      </c>
      <c r="J389" s="91"/>
      <c r="K389" s="20">
        <v>0</v>
      </c>
      <c r="L389" s="31" t="s">
        <v>266</v>
      </c>
      <c r="M389" s="32">
        <v>100</v>
      </c>
      <c r="N389" s="33" t="s">
        <v>266</v>
      </c>
      <c r="O389" s="33">
        <v>975</v>
      </c>
      <c r="P389" s="34"/>
      <c r="Q389" s="108"/>
      <c r="R389" s="4"/>
      <c r="S389" s="38"/>
      <c r="T389" s="267"/>
    </row>
    <row r="390" spans="1:20" ht="48" customHeight="1" thickBot="1" x14ac:dyDescent="0.3">
      <c r="A390" s="55">
        <v>2055</v>
      </c>
      <c r="B390" s="92"/>
      <c r="C390" s="520"/>
      <c r="D390" s="529"/>
      <c r="E390" s="163">
        <v>9</v>
      </c>
      <c r="F390" s="163" t="s">
        <v>298</v>
      </c>
      <c r="G390" s="164">
        <v>565.99</v>
      </c>
      <c r="H390" s="269">
        <v>6538316</v>
      </c>
      <c r="I390" s="185">
        <f>+G390-G382</f>
        <v>459.88</v>
      </c>
      <c r="J390" s="91"/>
      <c r="K390" s="20">
        <v>0</v>
      </c>
      <c r="L390" s="31" t="s">
        <v>266</v>
      </c>
      <c r="M390" s="32">
        <v>100</v>
      </c>
      <c r="N390" s="33" t="s">
        <v>266</v>
      </c>
      <c r="O390" s="33">
        <v>975</v>
      </c>
      <c r="P390" s="34"/>
      <c r="Q390" s="108"/>
      <c r="R390" s="4"/>
      <c r="S390" s="38"/>
      <c r="T390" s="267"/>
    </row>
    <row r="391" spans="1:20" ht="15.75" thickBot="1" x14ac:dyDescent="0.3">
      <c r="A391" s="1"/>
      <c r="B391" s="78">
        <v>2056</v>
      </c>
      <c r="C391" s="250">
        <v>2056</v>
      </c>
      <c r="D391" s="234" t="s">
        <v>299</v>
      </c>
      <c r="E391" s="199"/>
      <c r="F391" s="199" t="s">
        <v>22</v>
      </c>
      <c r="G391" s="200">
        <v>187.5</v>
      </c>
      <c r="H391" s="269">
        <v>2166000</v>
      </c>
      <c r="I391" s="178"/>
      <c r="J391" s="20"/>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391" s="16" t="s">
        <v>266</v>
      </c>
      <c r="S391" s="32">
        <v>100</v>
      </c>
      <c r="T391" s="267"/>
    </row>
    <row r="392" spans="1:20" ht="15" customHeight="1" x14ac:dyDescent="0.25">
      <c r="A392" s="29"/>
      <c r="B392" s="78">
        <v>2062</v>
      </c>
      <c r="C392" s="519">
        <v>2062</v>
      </c>
      <c r="D392" s="530" t="s">
        <v>300</v>
      </c>
      <c r="E392" s="161">
        <v>1</v>
      </c>
      <c r="F392" s="201" t="s">
        <v>301</v>
      </c>
      <c r="G392" s="162">
        <v>300.7</v>
      </c>
      <c r="H392" s="269">
        <v>3473686</v>
      </c>
      <c r="I392" s="175"/>
      <c r="J392" s="15"/>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392" s="16" t="s">
        <v>266</v>
      </c>
      <c r="S392" s="32">
        <v>100</v>
      </c>
      <c r="T392" s="267"/>
    </row>
    <row r="393" spans="1:20" ht="28.5" customHeight="1" x14ac:dyDescent="0.25">
      <c r="A393" s="29">
        <v>2060</v>
      </c>
      <c r="B393" s="78"/>
      <c r="C393" s="523"/>
      <c r="D393" s="531"/>
      <c r="E393" s="140">
        <v>2</v>
      </c>
      <c r="F393" s="202" t="s">
        <v>302</v>
      </c>
      <c r="G393" s="141">
        <v>307.77999999999997</v>
      </c>
      <c r="H393" s="269">
        <v>3555475</v>
      </c>
      <c r="I393" s="184">
        <f>+G393-G392</f>
        <v>7.0799999999999841</v>
      </c>
      <c r="J393" s="91"/>
      <c r="K393" s="20">
        <v>0</v>
      </c>
      <c r="L393" s="31" t="s">
        <v>266</v>
      </c>
      <c r="M393" s="32">
        <v>100</v>
      </c>
      <c r="N393" s="33" t="s">
        <v>266</v>
      </c>
      <c r="O393" s="33">
        <v>975</v>
      </c>
      <c r="P393" s="34"/>
      <c r="Q393" s="108"/>
      <c r="R393" s="4"/>
      <c r="S393" s="38"/>
      <c r="T393" s="267"/>
    </row>
    <row r="394" spans="1:20" ht="15" customHeight="1" x14ac:dyDescent="0.25">
      <c r="A394" s="29">
        <v>2061</v>
      </c>
      <c r="B394" s="78"/>
      <c r="C394" s="523"/>
      <c r="D394" s="531"/>
      <c r="E394" s="140">
        <v>3</v>
      </c>
      <c r="F394" s="202" t="s">
        <v>303</v>
      </c>
      <c r="G394" s="141">
        <v>321.91000000000003</v>
      </c>
      <c r="H394" s="269">
        <v>3718704</v>
      </c>
      <c r="I394" s="184">
        <f>+G394-G392</f>
        <v>21.210000000000036</v>
      </c>
      <c r="J394" s="91"/>
      <c r="K394" s="20">
        <v>0</v>
      </c>
      <c r="L394" s="31" t="s">
        <v>266</v>
      </c>
      <c r="M394" s="32">
        <v>100</v>
      </c>
      <c r="N394" s="33" t="s">
        <v>266</v>
      </c>
      <c r="O394" s="33">
        <v>975</v>
      </c>
      <c r="P394" s="34"/>
      <c r="Q394" s="108"/>
      <c r="R394" s="4"/>
      <c r="S394" s="38"/>
      <c r="T394" s="267"/>
    </row>
    <row r="395" spans="1:20" ht="71.25" customHeight="1" thickBot="1" x14ac:dyDescent="0.3">
      <c r="A395" s="29">
        <v>2030</v>
      </c>
      <c r="B395" s="78"/>
      <c r="C395" s="520"/>
      <c r="D395" s="522"/>
      <c r="E395" s="163">
        <v>4</v>
      </c>
      <c r="F395" s="203" t="s">
        <v>304</v>
      </c>
      <c r="G395" s="164">
        <v>466.96</v>
      </c>
      <c r="H395" s="269">
        <v>5394322</v>
      </c>
      <c r="I395" s="185">
        <f>+G395-G392</f>
        <v>166.26</v>
      </c>
      <c r="J395" s="91"/>
      <c r="K395" s="20">
        <v>0</v>
      </c>
      <c r="L395" s="31" t="s">
        <v>266</v>
      </c>
      <c r="M395" s="32">
        <v>100</v>
      </c>
      <c r="N395" s="33" t="s">
        <v>266</v>
      </c>
      <c r="O395" s="33">
        <v>975</v>
      </c>
      <c r="P395" s="34"/>
      <c r="Q395" s="108"/>
      <c r="R395" s="4"/>
      <c r="S395" s="38"/>
      <c r="T395" s="267"/>
    </row>
    <row r="396" spans="1:20" ht="42.75" x14ac:dyDescent="0.25">
      <c r="A396" s="1"/>
      <c r="B396" s="78">
        <v>2063</v>
      </c>
      <c r="C396" s="204">
        <v>2063</v>
      </c>
      <c r="D396" s="205" t="s">
        <v>305</v>
      </c>
      <c r="E396" s="151"/>
      <c r="F396" s="151" t="s">
        <v>22</v>
      </c>
      <c r="G396" s="195">
        <v>194.59</v>
      </c>
      <c r="H396" s="269">
        <v>2247904</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396" s="16" t="s">
        <v>266</v>
      </c>
      <c r="S396" s="32">
        <v>100</v>
      </c>
      <c r="T396" s="267"/>
    </row>
    <row r="397" spans="1:20" ht="29.25" thickBot="1" x14ac:dyDescent="0.3">
      <c r="A397" s="1"/>
      <c r="B397" s="78">
        <v>2064</v>
      </c>
      <c r="C397" s="152">
        <v>2064</v>
      </c>
      <c r="D397" s="165" t="s">
        <v>306</v>
      </c>
      <c r="E397" s="150"/>
      <c r="F397" s="150" t="s">
        <v>22</v>
      </c>
      <c r="G397" s="158">
        <v>212.27</v>
      </c>
      <c r="H397" s="269">
        <v>2452143</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397" s="16" t="s">
        <v>266</v>
      </c>
      <c r="S397" s="32">
        <v>100</v>
      </c>
      <c r="T397" s="267"/>
    </row>
    <row r="398" spans="1:20" ht="36" customHeight="1" x14ac:dyDescent="0.25">
      <c r="A398" s="29"/>
      <c r="B398" s="78">
        <v>2066</v>
      </c>
      <c r="C398" s="519">
        <v>2066</v>
      </c>
      <c r="D398" s="521" t="s">
        <v>307</v>
      </c>
      <c r="E398" s="161">
        <v>1</v>
      </c>
      <c r="F398" s="201" t="s">
        <v>308</v>
      </c>
      <c r="G398" s="162">
        <v>237</v>
      </c>
      <c r="H398" s="269">
        <v>2737824</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398" s="16" t="s">
        <v>266</v>
      </c>
      <c r="S398" s="32">
        <v>100</v>
      </c>
      <c r="T398" s="267"/>
    </row>
    <row r="399" spans="1:20" ht="71.25" customHeight="1" thickBot="1" x14ac:dyDescent="0.3">
      <c r="A399" s="29">
        <v>2048</v>
      </c>
      <c r="B399" s="78"/>
      <c r="C399" s="520"/>
      <c r="D399" s="522"/>
      <c r="E399" s="163">
        <v>2</v>
      </c>
      <c r="F399" s="203" t="s">
        <v>309</v>
      </c>
      <c r="G399" s="164">
        <v>286.54000000000002</v>
      </c>
      <c r="H399" s="269">
        <v>3310110</v>
      </c>
      <c r="I399" s="185">
        <f>+G399-G398</f>
        <v>49.54000000000002</v>
      </c>
      <c r="J399" s="91"/>
      <c r="K399" s="20">
        <v>0</v>
      </c>
      <c r="L399" s="31" t="s">
        <v>266</v>
      </c>
      <c r="M399" s="32">
        <v>100</v>
      </c>
      <c r="N399" s="33" t="s">
        <v>266</v>
      </c>
      <c r="O399" s="33">
        <v>975</v>
      </c>
      <c r="P399" s="34"/>
      <c r="Q399" s="108"/>
      <c r="R399" s="4"/>
      <c r="S399" s="38"/>
      <c r="T399" s="267"/>
    </row>
    <row r="400" spans="1:20" x14ac:dyDescent="0.25">
      <c r="A400" s="1"/>
      <c r="B400" s="78">
        <v>2067</v>
      </c>
      <c r="C400" s="204">
        <v>2067</v>
      </c>
      <c r="D400" s="205" t="s">
        <v>310</v>
      </c>
      <c r="E400" s="151"/>
      <c r="F400" s="151" t="s">
        <v>22</v>
      </c>
      <c r="G400" s="195">
        <v>99.03</v>
      </c>
      <c r="H400" s="269">
        <v>1143995</v>
      </c>
      <c r="I400" s="174"/>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0" s="16" t="s">
        <v>266</v>
      </c>
      <c r="S400" s="32">
        <v>100</v>
      </c>
      <c r="T400" s="267"/>
    </row>
    <row r="401" spans="1:20" ht="57" customHeight="1" x14ac:dyDescent="0.25">
      <c r="A401" s="1"/>
      <c r="B401" s="78">
        <v>2068</v>
      </c>
      <c r="C401" s="155">
        <v>2068</v>
      </c>
      <c r="D401" s="157" t="s">
        <v>311</v>
      </c>
      <c r="E401" s="140"/>
      <c r="F401" s="140" t="s">
        <v>22</v>
      </c>
      <c r="G401" s="141">
        <v>71.930000000000007</v>
      </c>
      <c r="H401" s="269">
        <v>830935</v>
      </c>
      <c r="I401" s="186">
        <v>24.64</v>
      </c>
      <c r="J401" s="263">
        <v>24.64</v>
      </c>
      <c r="K401" s="268">
        <v>284641</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01" s="16" t="s">
        <v>266</v>
      </c>
      <c r="S401" s="32">
        <v>100</v>
      </c>
      <c r="T401" s="267"/>
    </row>
    <row r="402" spans="1:20" ht="28.5" x14ac:dyDescent="0.25">
      <c r="A402" s="1"/>
      <c r="B402" s="89">
        <v>2069</v>
      </c>
      <c r="C402" s="155">
        <v>2069</v>
      </c>
      <c r="D402" s="157" t="s">
        <v>312</v>
      </c>
      <c r="E402" s="140"/>
      <c r="F402" s="140" t="s">
        <v>22</v>
      </c>
      <c r="G402" s="141">
        <v>58.32</v>
      </c>
      <c r="H402" s="269">
        <v>673713</v>
      </c>
      <c r="I402" s="171"/>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02" s="16" t="s">
        <v>266</v>
      </c>
      <c r="S402" s="32">
        <v>100</v>
      </c>
      <c r="T402" s="267"/>
    </row>
    <row r="403" spans="1:20" ht="34.5" hidden="1" customHeight="1" x14ac:dyDescent="0.25">
      <c r="A403" s="1"/>
      <c r="B403" s="5"/>
      <c r="C403" s="516" t="s">
        <v>313</v>
      </c>
      <c r="D403" s="517"/>
      <c r="E403" s="517"/>
      <c r="F403" s="517"/>
      <c r="G403" s="517"/>
      <c r="H403" s="518"/>
      <c r="I403" s="171"/>
      <c r="J403" s="101"/>
      <c r="K403" s="20">
        <v>0</v>
      </c>
      <c r="L403" s="31"/>
      <c r="M403" s="32" t="s">
        <v>46</v>
      </c>
      <c r="N403" s="33" t="s">
        <v>46</v>
      </c>
      <c r="O403" s="33"/>
      <c r="P403" s="34"/>
      <c r="Q403" s="108"/>
      <c r="R403" s="4"/>
      <c r="S403" s="38"/>
      <c r="T403" s="267"/>
    </row>
    <row r="404" spans="1:20" hidden="1" x14ac:dyDescent="0.25">
      <c r="A404" s="1"/>
      <c r="B404" s="59" t="s">
        <v>1</v>
      </c>
      <c r="C404" s="196" t="s">
        <v>1</v>
      </c>
      <c r="D404" s="196" t="s">
        <v>2</v>
      </c>
      <c r="E404" s="196" t="s">
        <v>3</v>
      </c>
      <c r="F404" s="196" t="s">
        <v>4</v>
      </c>
      <c r="G404" s="141"/>
      <c r="H404" s="269"/>
      <c r="I404" s="171"/>
      <c r="J404" s="254"/>
      <c r="K404" s="20">
        <v>0</v>
      </c>
      <c r="L404" s="31"/>
      <c r="M404" s="32" t="s">
        <v>46</v>
      </c>
      <c r="N404" s="33" t="s">
        <v>46</v>
      </c>
      <c r="O404" s="33"/>
      <c r="P404" s="34"/>
      <c r="Q404" s="108"/>
      <c r="R404" s="4"/>
      <c r="S404" s="38"/>
      <c r="T404" s="267"/>
    </row>
    <row r="405" spans="1:20" ht="28.5" hidden="1" x14ac:dyDescent="0.25">
      <c r="A405" s="1"/>
      <c r="B405" s="89">
        <v>3010</v>
      </c>
      <c r="C405" s="155">
        <v>3010</v>
      </c>
      <c r="D405" s="157" t="s">
        <v>314</v>
      </c>
      <c r="E405" s="140"/>
      <c r="F405" s="140" t="s">
        <v>22</v>
      </c>
      <c r="G405" s="141">
        <v>181.4</v>
      </c>
      <c r="H405" s="269">
        <v>2095533</v>
      </c>
      <c r="I405" s="171"/>
      <c r="J405" s="20"/>
      <c r="K405" s="20">
        <v>0</v>
      </c>
      <c r="L405" s="31" t="s">
        <v>315</v>
      </c>
      <c r="M405" s="32">
        <v>100</v>
      </c>
      <c r="N405" s="33" t="s">
        <v>24</v>
      </c>
      <c r="O405" s="33">
        <v>136</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05" s="16" t="s">
        <v>315</v>
      </c>
      <c r="S405" s="32">
        <v>100</v>
      </c>
      <c r="T405" s="267"/>
    </row>
    <row r="406" spans="1:20" ht="15" hidden="1" customHeight="1" x14ac:dyDescent="0.25">
      <c r="A406" s="1"/>
      <c r="B406" s="5"/>
      <c r="C406" s="516" t="s">
        <v>316</v>
      </c>
      <c r="D406" s="517"/>
      <c r="E406" s="517"/>
      <c r="F406" s="517"/>
      <c r="G406" s="517"/>
      <c r="H406" s="518"/>
      <c r="I406" s="171"/>
      <c r="J406" s="101"/>
      <c r="K406" s="20">
        <v>0</v>
      </c>
      <c r="L406" s="31"/>
      <c r="M406" s="32" t="s">
        <v>46</v>
      </c>
      <c r="N406" s="33" t="s">
        <v>46</v>
      </c>
      <c r="O406" s="33"/>
      <c r="P406" s="34"/>
      <c r="Q406" s="108"/>
      <c r="R406" s="4"/>
      <c r="S406" s="38"/>
      <c r="T406" s="267"/>
    </row>
    <row r="407" spans="1:20" hidden="1" x14ac:dyDescent="0.25">
      <c r="A407" s="1"/>
      <c r="B407" s="59" t="s">
        <v>1</v>
      </c>
      <c r="C407" s="196" t="s">
        <v>1</v>
      </c>
      <c r="D407" s="196" t="s">
        <v>2</v>
      </c>
      <c r="E407" s="196" t="s">
        <v>3</v>
      </c>
      <c r="F407" s="140" t="s">
        <v>22</v>
      </c>
      <c r="G407" s="10" t="s">
        <v>5</v>
      </c>
      <c r="H407" s="269"/>
      <c r="I407" s="171"/>
      <c r="J407" s="254"/>
      <c r="K407" s="20">
        <v>0</v>
      </c>
      <c r="L407" s="31"/>
      <c r="M407" s="32" t="s">
        <v>46</v>
      </c>
      <c r="N407" s="33" t="s">
        <v>46</v>
      </c>
      <c r="O407" s="33"/>
      <c r="P407" s="34"/>
      <c r="Q407" s="108"/>
      <c r="R407" s="4"/>
      <c r="S407" s="38"/>
      <c r="T407" s="267"/>
    </row>
    <row r="408" spans="1:20" ht="28.5" hidden="1" x14ac:dyDescent="0.25">
      <c r="A408" s="1"/>
      <c r="B408" s="78">
        <v>3003</v>
      </c>
      <c r="C408" s="155">
        <v>3003</v>
      </c>
      <c r="D408" s="157" t="s">
        <v>317</v>
      </c>
      <c r="E408" s="140"/>
      <c r="F408" s="140" t="s">
        <v>22</v>
      </c>
      <c r="G408" s="141">
        <v>321.91000000000003</v>
      </c>
      <c r="H408" s="269">
        <v>3718704</v>
      </c>
      <c r="I408" s="171"/>
      <c r="J408" s="20"/>
      <c r="K408" s="20">
        <v>0</v>
      </c>
      <c r="L408" s="31" t="s">
        <v>318</v>
      </c>
      <c r="M408" s="32">
        <v>100</v>
      </c>
      <c r="N408" s="33" t="s">
        <v>24</v>
      </c>
      <c r="O408" s="33">
        <v>5248</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08" s="16" t="s">
        <v>318</v>
      </c>
      <c r="S408" s="32">
        <v>100</v>
      </c>
      <c r="T408" s="267"/>
    </row>
    <row r="409" spans="1:20" ht="57" hidden="1" x14ac:dyDescent="0.25">
      <c r="A409" s="1"/>
      <c r="B409" s="78"/>
      <c r="C409" s="140">
        <v>90091</v>
      </c>
      <c r="D409" s="157" t="s">
        <v>319</v>
      </c>
      <c r="E409" s="140"/>
      <c r="F409" s="140" t="s">
        <v>22</v>
      </c>
      <c r="G409" s="141">
        <v>0</v>
      </c>
      <c r="H409" s="269">
        <v>0</v>
      </c>
      <c r="I409" s="171"/>
      <c r="J409" s="20"/>
      <c r="K409" s="20">
        <v>0</v>
      </c>
      <c r="L409" s="51" t="s">
        <v>318</v>
      </c>
      <c r="M409" s="52">
        <v>0</v>
      </c>
      <c r="N409" s="66" t="s">
        <v>24</v>
      </c>
      <c r="O409" s="33">
        <v>5248</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09" s="25" t="s">
        <v>318</v>
      </c>
      <c r="S409" s="52">
        <v>0</v>
      </c>
      <c r="T409" s="267"/>
    </row>
    <row r="410" spans="1:20" ht="114" hidden="1" x14ac:dyDescent="0.25">
      <c r="A410" s="1"/>
      <c r="B410" s="78"/>
      <c r="C410" s="140">
        <v>91121</v>
      </c>
      <c r="D410" s="157" t="s">
        <v>320</v>
      </c>
      <c r="E410" s="140"/>
      <c r="F410" s="140" t="s">
        <v>22</v>
      </c>
      <c r="G410" s="141">
        <v>128.76</v>
      </c>
      <c r="H410" s="269">
        <v>1487436</v>
      </c>
      <c r="I410" s="171"/>
      <c r="J410" s="20"/>
      <c r="K410" s="20">
        <v>0</v>
      </c>
      <c r="L410" s="51" t="s">
        <v>318</v>
      </c>
      <c r="M410" s="52">
        <v>40</v>
      </c>
      <c r="N410" s="66" t="s">
        <v>24</v>
      </c>
      <c r="O410" s="33">
        <v>5248</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0" s="25" t="s">
        <v>318</v>
      </c>
      <c r="S410" s="52">
        <v>40</v>
      </c>
      <c r="T410" s="267"/>
    </row>
    <row r="411" spans="1:20" ht="114" hidden="1" x14ac:dyDescent="0.25">
      <c r="A411" s="1"/>
      <c r="B411" s="78"/>
      <c r="C411" s="140">
        <v>91122</v>
      </c>
      <c r="D411" s="157" t="s">
        <v>321</v>
      </c>
      <c r="E411" s="140"/>
      <c r="F411" s="140" t="s">
        <v>22</v>
      </c>
      <c r="G411" s="141">
        <v>160.94999999999999</v>
      </c>
      <c r="H411" s="269">
        <v>1859294</v>
      </c>
      <c r="I411" s="171"/>
      <c r="J411" s="15"/>
      <c r="K411" s="20">
        <v>0</v>
      </c>
      <c r="L411" s="51" t="s">
        <v>318</v>
      </c>
      <c r="M411" s="52">
        <v>50</v>
      </c>
      <c r="N411" s="66" t="s">
        <v>24</v>
      </c>
      <c r="O411" s="33">
        <v>5248</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11" s="25" t="s">
        <v>318</v>
      </c>
      <c r="S411" s="52">
        <v>50</v>
      </c>
      <c r="T411" s="267"/>
    </row>
    <row r="412" spans="1:20" ht="128.25" hidden="1" x14ac:dyDescent="0.25">
      <c r="A412" s="1"/>
      <c r="B412" s="78"/>
      <c r="C412" s="140">
        <v>91123</v>
      </c>
      <c r="D412" s="197" t="s">
        <v>322</v>
      </c>
      <c r="E412" s="140"/>
      <c r="F412" s="140" t="s">
        <v>22</v>
      </c>
      <c r="G412" s="141">
        <v>193.14</v>
      </c>
      <c r="H412" s="269">
        <v>2231153</v>
      </c>
      <c r="I412" s="171"/>
      <c r="J412" s="15"/>
      <c r="K412" s="20">
        <v>0</v>
      </c>
      <c r="L412" s="51" t="s">
        <v>318</v>
      </c>
      <c r="M412" s="52">
        <v>60</v>
      </c>
      <c r="N412" s="66" t="s">
        <v>24</v>
      </c>
      <c r="O412" s="33">
        <v>5248</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12" s="25" t="s">
        <v>318</v>
      </c>
      <c r="S412" s="52">
        <v>60</v>
      </c>
      <c r="T412" s="267"/>
    </row>
    <row r="413" spans="1:20" ht="114" hidden="1" x14ac:dyDescent="0.25">
      <c r="A413" s="1"/>
      <c r="B413" s="78"/>
      <c r="C413" s="148">
        <v>92121</v>
      </c>
      <c r="D413" s="157" t="s">
        <v>323</v>
      </c>
      <c r="E413" s="140"/>
      <c r="F413" s="140" t="s">
        <v>22</v>
      </c>
      <c r="G413" s="141">
        <v>225.34</v>
      </c>
      <c r="H413" s="269">
        <v>2603128</v>
      </c>
      <c r="I413" s="171"/>
      <c r="J413" s="20"/>
      <c r="K413" s="20">
        <v>0</v>
      </c>
      <c r="L413" s="51" t="s">
        <v>318</v>
      </c>
      <c r="M413" s="52">
        <v>70</v>
      </c>
      <c r="N413" s="66" t="s">
        <v>24</v>
      </c>
      <c r="O413" s="33">
        <v>5248</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13" s="25" t="s">
        <v>318</v>
      </c>
      <c r="S413" s="52">
        <v>70</v>
      </c>
      <c r="T413" s="267"/>
    </row>
    <row r="414" spans="1:20" ht="114" hidden="1" x14ac:dyDescent="0.25">
      <c r="A414" s="1"/>
      <c r="B414" s="78"/>
      <c r="C414" s="148">
        <v>92122</v>
      </c>
      <c r="D414" s="157" t="s">
        <v>324</v>
      </c>
      <c r="E414" s="140"/>
      <c r="F414" s="140" t="s">
        <v>22</v>
      </c>
      <c r="G414" s="141">
        <v>257.52999999999997</v>
      </c>
      <c r="H414" s="269">
        <v>2974987</v>
      </c>
      <c r="I414" s="171"/>
      <c r="J414" s="20"/>
      <c r="K414" s="20">
        <v>0</v>
      </c>
      <c r="L414" s="51" t="s">
        <v>318</v>
      </c>
      <c r="M414" s="52">
        <v>80</v>
      </c>
      <c r="N414" s="66" t="s">
        <v>24</v>
      </c>
      <c r="O414" s="33">
        <v>5248</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14" s="25" t="s">
        <v>318</v>
      </c>
      <c r="S414" s="52">
        <v>80</v>
      </c>
      <c r="T414" s="267"/>
    </row>
    <row r="415" spans="1:20" ht="114" hidden="1" x14ac:dyDescent="0.25">
      <c r="A415" s="1"/>
      <c r="B415" s="78"/>
      <c r="C415" s="148">
        <v>92123</v>
      </c>
      <c r="D415" s="157" t="s">
        <v>325</v>
      </c>
      <c r="E415" s="140"/>
      <c r="F415" s="140" t="s">
        <v>22</v>
      </c>
      <c r="G415" s="141">
        <v>289.72000000000003</v>
      </c>
      <c r="H415" s="269">
        <v>3346845</v>
      </c>
      <c r="I415" s="171"/>
      <c r="J415" s="20"/>
      <c r="K415" s="20">
        <v>0</v>
      </c>
      <c r="L415" s="51" t="s">
        <v>318</v>
      </c>
      <c r="M415" s="52">
        <v>90</v>
      </c>
      <c r="N415" s="66" t="s">
        <v>24</v>
      </c>
      <c r="O415" s="33">
        <v>5248</v>
      </c>
      <c r="P415" s="34"/>
      <c r="Q4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15" s="25" t="s">
        <v>318</v>
      </c>
      <c r="S415" s="52">
        <v>90</v>
      </c>
      <c r="T415" s="267"/>
    </row>
    <row r="416" spans="1:20" hidden="1" x14ac:dyDescent="0.25">
      <c r="A416" s="1"/>
      <c r="B416" s="78">
        <v>3004</v>
      </c>
      <c r="C416" s="155">
        <v>3004</v>
      </c>
      <c r="D416" s="157" t="s">
        <v>326</v>
      </c>
      <c r="E416" s="140"/>
      <c r="F416" s="140" t="s">
        <v>22</v>
      </c>
      <c r="G416" s="141">
        <v>364.36</v>
      </c>
      <c r="H416" s="269">
        <v>4209087</v>
      </c>
      <c r="I416" s="171"/>
      <c r="J416" s="20"/>
      <c r="K416" s="20">
        <v>0</v>
      </c>
      <c r="L416" s="31" t="s">
        <v>318</v>
      </c>
      <c r="M416" s="32">
        <v>100</v>
      </c>
      <c r="N416" s="33" t="s">
        <v>24</v>
      </c>
      <c r="O416" s="33">
        <v>5249</v>
      </c>
      <c r="P416" s="34"/>
      <c r="Q4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16" s="16" t="s">
        <v>318</v>
      </c>
      <c r="S416" s="32">
        <v>100</v>
      </c>
      <c r="T416" s="267"/>
    </row>
    <row r="417" spans="1:20" ht="62.25" hidden="1" customHeight="1" x14ac:dyDescent="0.25">
      <c r="A417" s="1"/>
      <c r="B417" s="89"/>
      <c r="C417" s="140">
        <v>90092</v>
      </c>
      <c r="D417" s="157" t="s">
        <v>327</v>
      </c>
      <c r="E417" s="140"/>
      <c r="F417" s="140" t="s">
        <v>22</v>
      </c>
      <c r="G417" s="141">
        <v>0</v>
      </c>
      <c r="H417" s="269">
        <v>0</v>
      </c>
      <c r="I417" s="171"/>
      <c r="J417" s="20"/>
      <c r="K417" s="20">
        <v>0</v>
      </c>
      <c r="L417" s="51" t="s">
        <v>318</v>
      </c>
      <c r="M417" s="52">
        <v>0</v>
      </c>
      <c r="N417" s="33" t="s">
        <v>24</v>
      </c>
      <c r="O417" s="66"/>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17" s="25" t="s">
        <v>318</v>
      </c>
      <c r="S417" s="52">
        <v>0</v>
      </c>
      <c r="T417" s="267"/>
    </row>
    <row r="418" spans="1:20" ht="99.75" hidden="1" x14ac:dyDescent="0.25">
      <c r="A418" s="1"/>
      <c r="B418" s="89"/>
      <c r="C418" s="140">
        <v>91124</v>
      </c>
      <c r="D418" s="157" t="s">
        <v>328</v>
      </c>
      <c r="E418" s="140"/>
      <c r="F418" s="140" t="s">
        <v>22</v>
      </c>
      <c r="G418" s="141">
        <v>145.72999999999999</v>
      </c>
      <c r="H418" s="269">
        <v>1683473</v>
      </c>
      <c r="I418" s="171"/>
      <c r="J418" s="20"/>
      <c r="K418" s="20">
        <v>0</v>
      </c>
      <c r="L418" s="51" t="s">
        <v>318</v>
      </c>
      <c r="M418" s="52">
        <v>40</v>
      </c>
      <c r="N418" s="33" t="s">
        <v>24</v>
      </c>
      <c r="O418" s="66"/>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18" s="25" t="s">
        <v>318</v>
      </c>
      <c r="S418" s="52">
        <v>40</v>
      </c>
      <c r="T418" s="267"/>
    </row>
    <row r="419" spans="1:20" ht="99.75" hidden="1" x14ac:dyDescent="0.25">
      <c r="A419" s="1"/>
      <c r="B419" s="89"/>
      <c r="C419" s="140">
        <v>91125</v>
      </c>
      <c r="D419" s="157" t="s">
        <v>329</v>
      </c>
      <c r="E419" s="140"/>
      <c r="F419" s="140" t="s">
        <v>22</v>
      </c>
      <c r="G419" s="141">
        <v>182.2</v>
      </c>
      <c r="H419" s="269">
        <v>2104774</v>
      </c>
      <c r="I419" s="171"/>
      <c r="J419" s="20"/>
      <c r="K419" s="20">
        <v>0</v>
      </c>
      <c r="L419" s="51" t="s">
        <v>318</v>
      </c>
      <c r="M419" s="52">
        <v>50</v>
      </c>
      <c r="N419" s="33" t="s">
        <v>24</v>
      </c>
      <c r="O419" s="66"/>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19" s="25" t="s">
        <v>318</v>
      </c>
      <c r="S419" s="52">
        <v>50</v>
      </c>
      <c r="T419" s="267"/>
    </row>
    <row r="420" spans="1:20" ht="114" hidden="1" x14ac:dyDescent="0.25">
      <c r="A420" s="1"/>
      <c r="B420" s="89"/>
      <c r="C420" s="140">
        <v>91126</v>
      </c>
      <c r="D420" s="197" t="s">
        <v>330</v>
      </c>
      <c r="E420" s="140"/>
      <c r="F420" s="140" t="s">
        <v>22</v>
      </c>
      <c r="G420" s="141">
        <v>218.63</v>
      </c>
      <c r="H420" s="269">
        <v>2525614</v>
      </c>
      <c r="I420" s="171"/>
      <c r="J420" s="20"/>
      <c r="K420" s="20">
        <v>0</v>
      </c>
      <c r="L420" s="51" t="s">
        <v>318</v>
      </c>
      <c r="M420" s="52">
        <v>60</v>
      </c>
      <c r="N420" s="33" t="s">
        <v>24</v>
      </c>
      <c r="O420" s="66"/>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0" s="25" t="s">
        <v>318</v>
      </c>
      <c r="S420" s="52">
        <v>60</v>
      </c>
      <c r="T420" s="267"/>
    </row>
    <row r="421" spans="1:20" ht="99.75" hidden="1" x14ac:dyDescent="0.25">
      <c r="A421" s="1"/>
      <c r="B421" s="89"/>
      <c r="C421" s="148">
        <v>92124</v>
      </c>
      <c r="D421" s="157" t="s">
        <v>331</v>
      </c>
      <c r="E421" s="140"/>
      <c r="F421" s="140" t="s">
        <v>22</v>
      </c>
      <c r="G421" s="141">
        <v>255.07</v>
      </c>
      <c r="H421" s="269">
        <v>2946569</v>
      </c>
      <c r="I421" s="171"/>
      <c r="J421" s="20"/>
      <c r="K421" s="20">
        <v>0</v>
      </c>
      <c r="L421" s="51" t="s">
        <v>318</v>
      </c>
      <c r="M421" s="52">
        <v>70</v>
      </c>
      <c r="N421" s="33" t="s">
        <v>24</v>
      </c>
      <c r="O421" s="66"/>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21" s="25" t="s">
        <v>318</v>
      </c>
      <c r="S421" s="52">
        <v>70</v>
      </c>
      <c r="T421" s="267"/>
    </row>
    <row r="422" spans="1:20" ht="99.75" hidden="1" x14ac:dyDescent="0.25">
      <c r="A422" s="1"/>
      <c r="B422" s="89"/>
      <c r="C422" s="148">
        <v>92125</v>
      </c>
      <c r="D422" s="157" t="s">
        <v>332</v>
      </c>
      <c r="E422" s="140"/>
      <c r="F422" s="140" t="s">
        <v>22</v>
      </c>
      <c r="G422" s="141">
        <v>291.5</v>
      </c>
      <c r="H422" s="269">
        <v>3367408</v>
      </c>
      <c r="I422" s="171"/>
      <c r="J422" s="20"/>
      <c r="K422" s="20">
        <v>0</v>
      </c>
      <c r="L422" s="51" t="s">
        <v>318</v>
      </c>
      <c r="M422" s="52">
        <v>80</v>
      </c>
      <c r="N422" s="33" t="s">
        <v>24</v>
      </c>
      <c r="O422" s="66"/>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22" s="25" t="s">
        <v>318</v>
      </c>
      <c r="S422" s="52">
        <v>80</v>
      </c>
      <c r="T422" s="267"/>
    </row>
    <row r="423" spans="1:20" ht="99.75" hidden="1" x14ac:dyDescent="0.25">
      <c r="A423" s="1"/>
      <c r="B423" s="89"/>
      <c r="C423" s="148">
        <v>92126</v>
      </c>
      <c r="D423" s="157" t="s">
        <v>333</v>
      </c>
      <c r="E423" s="140"/>
      <c r="F423" s="140" t="s">
        <v>22</v>
      </c>
      <c r="G423" s="141">
        <v>327.93</v>
      </c>
      <c r="H423" s="269">
        <v>3788247</v>
      </c>
      <c r="I423" s="171"/>
      <c r="J423" s="15"/>
      <c r="K423" s="20">
        <v>0</v>
      </c>
      <c r="L423" s="51" t="s">
        <v>318</v>
      </c>
      <c r="M423" s="52">
        <v>90</v>
      </c>
      <c r="N423" s="33" t="s">
        <v>24</v>
      </c>
      <c r="O423" s="66"/>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23" s="25" t="s">
        <v>318</v>
      </c>
      <c r="S423" s="52">
        <v>90</v>
      </c>
      <c r="T423" s="267"/>
    </row>
    <row r="424" spans="1:20" hidden="1" x14ac:dyDescent="0.25">
      <c r="A424" s="1"/>
      <c r="B424" s="89">
        <v>3005</v>
      </c>
      <c r="C424" s="166">
        <v>3005</v>
      </c>
      <c r="D424" s="157" t="s">
        <v>334</v>
      </c>
      <c r="E424" s="140"/>
      <c r="F424" s="140" t="s">
        <v>22</v>
      </c>
      <c r="G424" s="141">
        <v>367.92</v>
      </c>
      <c r="H424" s="269">
        <v>4250212</v>
      </c>
      <c r="I424" s="171"/>
      <c r="J424" s="15"/>
      <c r="K424" s="20">
        <v>0</v>
      </c>
      <c r="L424" s="31" t="s">
        <v>318</v>
      </c>
      <c r="M424" s="32">
        <v>100</v>
      </c>
      <c r="N424" s="33" t="s">
        <v>24</v>
      </c>
      <c r="O424" s="33">
        <v>1880</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24" s="16" t="s">
        <v>318</v>
      </c>
      <c r="S424" s="32">
        <v>100</v>
      </c>
      <c r="T424" s="267"/>
    </row>
    <row r="425" spans="1:20" ht="29.25" hidden="1" customHeight="1" x14ac:dyDescent="0.25">
      <c r="A425" s="1"/>
      <c r="B425" s="5"/>
      <c r="C425" s="516" t="s">
        <v>335</v>
      </c>
      <c r="D425" s="517"/>
      <c r="E425" s="517"/>
      <c r="F425" s="517"/>
      <c r="G425" s="517"/>
      <c r="H425" s="518"/>
      <c r="I425" s="171"/>
      <c r="J425" s="101"/>
      <c r="K425" s="20">
        <v>0</v>
      </c>
      <c r="L425" s="31"/>
      <c r="M425" s="32" t="s">
        <v>46</v>
      </c>
      <c r="N425" s="33" t="s">
        <v>46</v>
      </c>
      <c r="O425" s="33"/>
      <c r="P425" s="34"/>
      <c r="Q425" s="108"/>
      <c r="R425" s="4"/>
      <c r="S425" s="38"/>
      <c r="T425" s="267"/>
    </row>
    <row r="426" spans="1:20" hidden="1" x14ac:dyDescent="0.25">
      <c r="A426" s="1"/>
      <c r="B426" s="59" t="s">
        <v>1</v>
      </c>
      <c r="C426" s="196" t="s">
        <v>1</v>
      </c>
      <c r="D426" s="196" t="s">
        <v>2</v>
      </c>
      <c r="E426" s="196" t="s">
        <v>3</v>
      </c>
      <c r="F426" s="196" t="s">
        <v>4</v>
      </c>
      <c r="G426" s="10" t="s">
        <v>5</v>
      </c>
      <c r="H426" s="269"/>
      <c r="I426" s="171"/>
      <c r="J426" s="254"/>
      <c r="K426" s="20">
        <v>0</v>
      </c>
      <c r="L426" s="31"/>
      <c r="M426" s="32" t="s">
        <v>46</v>
      </c>
      <c r="N426" s="33" t="s">
        <v>46</v>
      </c>
      <c r="O426" s="33"/>
      <c r="P426" s="34"/>
      <c r="Q426" s="108"/>
      <c r="R426" s="4"/>
      <c r="S426" s="38"/>
      <c r="T426" s="267"/>
    </row>
    <row r="427" spans="1:20" hidden="1" x14ac:dyDescent="0.25">
      <c r="A427" s="1"/>
      <c r="B427" s="89">
        <v>3006</v>
      </c>
      <c r="C427" s="155">
        <v>3006</v>
      </c>
      <c r="D427" s="157" t="s">
        <v>336</v>
      </c>
      <c r="E427" s="140"/>
      <c r="F427" s="140" t="s">
        <v>22</v>
      </c>
      <c r="G427" s="141">
        <v>675.67</v>
      </c>
      <c r="H427" s="269">
        <v>7805340</v>
      </c>
      <c r="I427" s="171"/>
      <c r="J427" s="20"/>
      <c r="K427" s="20">
        <v>0</v>
      </c>
      <c r="L427" s="31" t="s">
        <v>180</v>
      </c>
      <c r="M427" s="32">
        <v>100</v>
      </c>
      <c r="N427" s="33" t="s">
        <v>24</v>
      </c>
      <c r="O427" s="33">
        <v>944</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27" s="16" t="s">
        <v>180</v>
      </c>
      <c r="S427" s="32">
        <v>100</v>
      </c>
      <c r="T427" s="267"/>
    </row>
    <row r="428" spans="1:20" ht="42.75" hidden="1" x14ac:dyDescent="0.25">
      <c r="A428" s="1"/>
      <c r="B428" s="89"/>
      <c r="C428" s="191">
        <v>90093</v>
      </c>
      <c r="D428" s="157" t="s">
        <v>337</v>
      </c>
      <c r="E428" s="140"/>
      <c r="F428" s="140" t="s">
        <v>22</v>
      </c>
      <c r="G428" s="141">
        <v>0</v>
      </c>
      <c r="H428" s="269">
        <v>0</v>
      </c>
      <c r="I428" s="171"/>
      <c r="J428" s="90"/>
      <c r="K428" s="20">
        <v>0</v>
      </c>
      <c r="L428" s="31" t="s">
        <v>180</v>
      </c>
      <c r="M428" s="52">
        <v>0</v>
      </c>
      <c r="N428" s="33" t="s">
        <v>24</v>
      </c>
      <c r="O428" s="33">
        <v>944</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28" s="16" t="s">
        <v>180</v>
      </c>
      <c r="S428" s="52">
        <v>0</v>
      </c>
      <c r="T428" s="267"/>
    </row>
    <row r="429" spans="1:20" ht="114" hidden="1" x14ac:dyDescent="0.25">
      <c r="A429" s="1"/>
      <c r="B429" s="89"/>
      <c r="C429" s="140">
        <v>91127</v>
      </c>
      <c r="D429" s="157" t="s">
        <v>338</v>
      </c>
      <c r="E429" s="140"/>
      <c r="F429" s="140" t="s">
        <v>22</v>
      </c>
      <c r="G429" s="141">
        <v>270.25</v>
      </c>
      <c r="H429" s="269">
        <v>3121928</v>
      </c>
      <c r="I429" s="171"/>
      <c r="J429" s="20"/>
      <c r="K429" s="20">
        <v>0</v>
      </c>
      <c r="L429" s="31" t="s">
        <v>180</v>
      </c>
      <c r="M429" s="52">
        <v>40</v>
      </c>
      <c r="N429" s="33" t="s">
        <v>24</v>
      </c>
      <c r="O429" s="33">
        <v>944</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29" s="16" t="s">
        <v>180</v>
      </c>
      <c r="S429" s="52">
        <v>40</v>
      </c>
      <c r="T429" s="267"/>
    </row>
    <row r="430" spans="1:20" ht="117" hidden="1" customHeight="1" x14ac:dyDescent="0.25">
      <c r="A430" s="1"/>
      <c r="B430" s="89"/>
      <c r="C430" s="140">
        <v>91128</v>
      </c>
      <c r="D430" s="157" t="s">
        <v>339</v>
      </c>
      <c r="E430" s="140"/>
      <c r="F430" s="140" t="s">
        <v>22</v>
      </c>
      <c r="G430" s="141">
        <v>337.85</v>
      </c>
      <c r="H430" s="269">
        <v>3902843</v>
      </c>
      <c r="I430" s="171"/>
      <c r="J430" s="20"/>
      <c r="K430" s="20">
        <v>0</v>
      </c>
      <c r="L430" s="31" t="s">
        <v>180</v>
      </c>
      <c r="M430" s="52">
        <v>50</v>
      </c>
      <c r="N430" s="33" t="s">
        <v>24</v>
      </c>
      <c r="O430" s="33">
        <v>944</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0" s="16" t="s">
        <v>180</v>
      </c>
      <c r="S430" s="52">
        <v>50</v>
      </c>
      <c r="T430" s="267"/>
    </row>
    <row r="431" spans="1:20" ht="117.75" hidden="1" customHeight="1" x14ac:dyDescent="0.25">
      <c r="A431" s="1"/>
      <c r="B431" s="89"/>
      <c r="C431" s="140">
        <v>91129</v>
      </c>
      <c r="D431" s="197" t="s">
        <v>340</v>
      </c>
      <c r="E431" s="140"/>
      <c r="F431" s="140" t="s">
        <v>22</v>
      </c>
      <c r="G431" s="141">
        <v>405.42</v>
      </c>
      <c r="H431" s="269">
        <v>4683412</v>
      </c>
      <c r="I431" s="171"/>
      <c r="J431" s="20"/>
      <c r="K431" s="20">
        <v>0</v>
      </c>
      <c r="L431" s="31" t="s">
        <v>180</v>
      </c>
      <c r="M431" s="52">
        <v>60</v>
      </c>
      <c r="N431" s="33" t="s">
        <v>24</v>
      </c>
      <c r="O431" s="33">
        <v>944</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31" s="16" t="s">
        <v>180</v>
      </c>
      <c r="S431" s="52">
        <v>60</v>
      </c>
      <c r="T431" s="267"/>
    </row>
    <row r="432" spans="1:20" ht="114" hidden="1" x14ac:dyDescent="0.25">
      <c r="A432" s="1"/>
      <c r="B432" s="89"/>
      <c r="C432" s="148">
        <v>92127</v>
      </c>
      <c r="D432" s="157" t="s">
        <v>341</v>
      </c>
      <c r="E432" s="140"/>
      <c r="F432" s="140" t="s">
        <v>22</v>
      </c>
      <c r="G432" s="141">
        <v>472.98</v>
      </c>
      <c r="H432" s="269">
        <v>5463865</v>
      </c>
      <c r="I432" s="171"/>
      <c r="J432" s="20"/>
      <c r="K432" s="20">
        <v>0</v>
      </c>
      <c r="L432" s="31" t="s">
        <v>180</v>
      </c>
      <c r="M432" s="52">
        <v>70</v>
      </c>
      <c r="N432" s="33" t="s">
        <v>24</v>
      </c>
      <c r="O432" s="33">
        <v>944</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32" s="16" t="s">
        <v>180</v>
      </c>
      <c r="S432" s="52">
        <v>70</v>
      </c>
      <c r="T432" s="267"/>
    </row>
    <row r="433" spans="1:20" ht="114" hidden="1" x14ac:dyDescent="0.25">
      <c r="A433" s="1"/>
      <c r="B433" s="89"/>
      <c r="C433" s="148">
        <v>92128</v>
      </c>
      <c r="D433" s="157" t="s">
        <v>342</v>
      </c>
      <c r="E433" s="140"/>
      <c r="F433" s="140" t="s">
        <v>22</v>
      </c>
      <c r="G433" s="141">
        <v>540.54</v>
      </c>
      <c r="H433" s="269">
        <v>6244318</v>
      </c>
      <c r="I433" s="171"/>
      <c r="J433" s="20"/>
      <c r="K433" s="20">
        <v>0</v>
      </c>
      <c r="L433" s="31" t="s">
        <v>180</v>
      </c>
      <c r="M433" s="52">
        <v>80</v>
      </c>
      <c r="N433" s="33" t="s">
        <v>24</v>
      </c>
      <c r="O433" s="33">
        <v>944</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33" s="16" t="s">
        <v>180</v>
      </c>
      <c r="S433" s="52">
        <v>80</v>
      </c>
      <c r="T433" s="267"/>
    </row>
    <row r="434" spans="1:20" ht="114" hidden="1" x14ac:dyDescent="0.25">
      <c r="A434" s="1"/>
      <c r="B434" s="89"/>
      <c r="C434" s="148">
        <v>92129</v>
      </c>
      <c r="D434" s="157" t="s">
        <v>343</v>
      </c>
      <c r="E434" s="140"/>
      <c r="F434" s="140" t="s">
        <v>22</v>
      </c>
      <c r="G434" s="141">
        <v>608.1</v>
      </c>
      <c r="H434" s="269">
        <v>7024771</v>
      </c>
      <c r="I434" s="171"/>
      <c r="J434" s="20"/>
      <c r="K434" s="20">
        <v>0</v>
      </c>
      <c r="L434" s="31" t="s">
        <v>180</v>
      </c>
      <c r="M434" s="52">
        <v>90</v>
      </c>
      <c r="N434" s="33" t="s">
        <v>24</v>
      </c>
      <c r="O434" s="33">
        <v>944</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34" s="16" t="s">
        <v>180</v>
      </c>
      <c r="S434" s="52">
        <v>90</v>
      </c>
      <c r="T434" s="267"/>
    </row>
    <row r="435" spans="1:20" ht="15" hidden="1" customHeight="1" x14ac:dyDescent="0.25">
      <c r="A435" s="1"/>
      <c r="B435" s="5"/>
      <c r="C435" s="516" t="s">
        <v>344</v>
      </c>
      <c r="D435" s="517"/>
      <c r="E435" s="517"/>
      <c r="F435" s="517"/>
      <c r="G435" s="517"/>
      <c r="H435" s="518"/>
      <c r="I435" s="171"/>
      <c r="J435" s="101"/>
      <c r="K435" s="20">
        <v>0</v>
      </c>
      <c r="L435" s="31"/>
      <c r="M435" s="32" t="s">
        <v>46</v>
      </c>
      <c r="N435" s="33" t="s">
        <v>46</v>
      </c>
      <c r="O435" s="33"/>
      <c r="P435" s="34"/>
      <c r="Q435" s="108"/>
      <c r="R435" s="4"/>
      <c r="S435" s="38"/>
      <c r="T435" s="267"/>
    </row>
    <row r="436" spans="1:20" hidden="1" x14ac:dyDescent="0.25">
      <c r="A436" s="1"/>
      <c r="B436" s="59" t="s">
        <v>1</v>
      </c>
      <c r="C436" s="194" t="s">
        <v>1</v>
      </c>
      <c r="D436" s="194" t="s">
        <v>2</v>
      </c>
      <c r="E436" s="194" t="s">
        <v>3</v>
      </c>
      <c r="F436" s="194" t="s">
        <v>4</v>
      </c>
      <c r="G436" s="156" t="s">
        <v>5</v>
      </c>
      <c r="H436" s="269"/>
      <c r="I436" s="172"/>
      <c r="J436" s="254"/>
      <c r="K436" s="20">
        <v>0</v>
      </c>
      <c r="L436" s="31"/>
      <c r="M436" s="32" t="s">
        <v>46</v>
      </c>
      <c r="N436" s="33" t="s">
        <v>46</v>
      </c>
      <c r="O436" s="33"/>
      <c r="P436" s="34"/>
      <c r="Q436" s="108"/>
      <c r="R436" s="4"/>
      <c r="S436" s="38"/>
      <c r="T436" s="267"/>
    </row>
    <row r="437" spans="1:20" ht="14.25" hidden="1" customHeight="1" x14ac:dyDescent="0.25">
      <c r="A437" s="29"/>
      <c r="B437" s="78">
        <v>3040</v>
      </c>
      <c r="C437" s="519">
        <v>3040</v>
      </c>
      <c r="D437" s="527" t="s">
        <v>345</v>
      </c>
      <c r="E437" s="161">
        <v>1</v>
      </c>
      <c r="F437" s="161" t="s">
        <v>346</v>
      </c>
      <c r="G437" s="162">
        <v>212.27</v>
      </c>
      <c r="H437" s="269">
        <v>2452143</v>
      </c>
      <c r="I437" s="175"/>
      <c r="J437" s="102"/>
      <c r="K437" s="20">
        <v>0</v>
      </c>
      <c r="L437" s="51" t="s">
        <v>318</v>
      </c>
      <c r="M437" s="32">
        <v>100</v>
      </c>
      <c r="N437" s="33" t="s">
        <v>24</v>
      </c>
      <c r="O437" s="66" t="s">
        <v>347</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37" s="25" t="s">
        <v>318</v>
      </c>
      <c r="S437" s="32">
        <v>100</v>
      </c>
      <c r="T437" s="267"/>
    </row>
    <row r="438" spans="1:20" ht="14.25" hidden="1" customHeight="1" x14ac:dyDescent="0.25">
      <c r="A438" s="29">
        <v>3041</v>
      </c>
      <c r="B438" s="78"/>
      <c r="C438" s="523"/>
      <c r="D438" s="528"/>
      <c r="E438" s="140">
        <v>2</v>
      </c>
      <c r="F438" s="140" t="s">
        <v>348</v>
      </c>
      <c r="G438" s="141">
        <v>297.14</v>
      </c>
      <c r="H438" s="269">
        <v>3432561</v>
      </c>
      <c r="I438" s="171">
        <f>+G438-G437</f>
        <v>84.869999999999976</v>
      </c>
      <c r="J438" s="264">
        <v>84.869999999999976</v>
      </c>
      <c r="K438" s="268">
        <v>980418</v>
      </c>
      <c r="L438" s="51" t="s">
        <v>318</v>
      </c>
      <c r="M438" s="32">
        <v>100</v>
      </c>
      <c r="N438" s="33" t="s">
        <v>24</v>
      </c>
      <c r="O438" s="66" t="s">
        <v>347</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38" s="4"/>
      <c r="S438" s="38"/>
      <c r="T438" s="267"/>
    </row>
    <row r="439" spans="1:20" ht="14.25" hidden="1" customHeight="1" x14ac:dyDescent="0.25">
      <c r="A439" s="29">
        <v>3042</v>
      </c>
      <c r="B439" s="78"/>
      <c r="C439" s="523"/>
      <c r="D439" s="528"/>
      <c r="E439" s="140">
        <v>3</v>
      </c>
      <c r="F439" s="140" t="s">
        <v>349</v>
      </c>
      <c r="G439" s="141">
        <v>382.01</v>
      </c>
      <c r="H439" s="269">
        <v>4412980</v>
      </c>
      <c r="I439" s="171">
        <f>+G439-G438</f>
        <v>84.87</v>
      </c>
      <c r="K439" s="20">
        <v>0</v>
      </c>
      <c r="L439" s="51" t="s">
        <v>318</v>
      </c>
      <c r="M439" s="32">
        <v>100</v>
      </c>
      <c r="N439" s="33" t="s">
        <v>24</v>
      </c>
      <c r="O439" s="66" t="s">
        <v>347</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39" s="4"/>
      <c r="S439" s="38"/>
      <c r="T439" s="267"/>
    </row>
    <row r="440" spans="1:20" ht="14.25" hidden="1" customHeight="1" x14ac:dyDescent="0.25">
      <c r="A440" s="29">
        <v>3043</v>
      </c>
      <c r="B440" s="78"/>
      <c r="C440" s="523"/>
      <c r="D440" s="528"/>
      <c r="E440" s="140">
        <v>4</v>
      </c>
      <c r="F440" s="140" t="s">
        <v>350</v>
      </c>
      <c r="G440" s="141">
        <v>466.87</v>
      </c>
      <c r="H440" s="269">
        <v>5393282</v>
      </c>
      <c r="I440" s="171">
        <f t="shared" ref="I440:I451" si="0">+G440-G439</f>
        <v>84.860000000000014</v>
      </c>
      <c r="J440" s="103"/>
      <c r="K440" s="20">
        <v>0</v>
      </c>
      <c r="L440" s="51" t="s">
        <v>318</v>
      </c>
      <c r="M440" s="32">
        <v>100</v>
      </c>
      <c r="N440" s="33" t="s">
        <v>24</v>
      </c>
      <c r="O440" s="66" t="s">
        <v>347</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0" s="4"/>
      <c r="S440" s="38"/>
      <c r="T440" s="267"/>
    </row>
    <row r="441" spans="1:20" ht="14.25" hidden="1" customHeight="1" x14ac:dyDescent="0.25">
      <c r="A441" s="29">
        <v>3044</v>
      </c>
      <c r="B441" s="78"/>
      <c r="C441" s="523"/>
      <c r="D441" s="528"/>
      <c r="E441" s="140">
        <v>5</v>
      </c>
      <c r="F441" s="140" t="s">
        <v>351</v>
      </c>
      <c r="G441" s="141">
        <v>551.74</v>
      </c>
      <c r="H441" s="269">
        <v>6373700</v>
      </c>
      <c r="I441" s="171">
        <f t="shared" si="0"/>
        <v>84.87</v>
      </c>
      <c r="J441" s="102"/>
      <c r="K441" s="20">
        <v>0</v>
      </c>
      <c r="L441" s="51" t="s">
        <v>318</v>
      </c>
      <c r="M441" s="32">
        <v>100</v>
      </c>
      <c r="N441" s="33" t="s">
        <v>24</v>
      </c>
      <c r="O441" s="66" t="s">
        <v>347</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41" s="4"/>
      <c r="S441" s="38"/>
      <c r="T441" s="267"/>
    </row>
    <row r="442" spans="1:20" ht="14.25" hidden="1" customHeight="1" x14ac:dyDescent="0.25">
      <c r="A442" s="29">
        <v>3045</v>
      </c>
      <c r="B442" s="78"/>
      <c r="C442" s="523"/>
      <c r="D442" s="528"/>
      <c r="E442" s="140">
        <v>6</v>
      </c>
      <c r="F442" s="140" t="s">
        <v>352</v>
      </c>
      <c r="G442" s="141">
        <v>636.61</v>
      </c>
      <c r="H442" s="269">
        <v>7354119</v>
      </c>
      <c r="I442" s="171">
        <f t="shared" si="0"/>
        <v>84.87</v>
      </c>
      <c r="J442" s="102"/>
      <c r="K442" s="20">
        <v>0</v>
      </c>
      <c r="L442" s="51" t="s">
        <v>318</v>
      </c>
      <c r="M442" s="32">
        <v>100</v>
      </c>
      <c r="N442" s="33" t="s">
        <v>24</v>
      </c>
      <c r="O442" s="66" t="s">
        <v>347</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42" s="4"/>
      <c r="S442" s="38"/>
      <c r="T442" s="267"/>
    </row>
    <row r="443" spans="1:20" ht="14.25" hidden="1" customHeight="1" x14ac:dyDescent="0.25">
      <c r="A443" s="29">
        <v>3046</v>
      </c>
      <c r="B443" s="78"/>
      <c r="C443" s="523"/>
      <c r="D443" s="528"/>
      <c r="E443" s="140">
        <v>7</v>
      </c>
      <c r="F443" s="140" t="s">
        <v>353</v>
      </c>
      <c r="G443" s="141">
        <v>721.47</v>
      </c>
      <c r="H443" s="269">
        <v>8334421</v>
      </c>
      <c r="I443" s="171">
        <f t="shared" si="0"/>
        <v>84.860000000000014</v>
      </c>
      <c r="J443" s="102"/>
      <c r="K443" s="20">
        <v>0</v>
      </c>
      <c r="L443" s="51" t="s">
        <v>318</v>
      </c>
      <c r="M443" s="32">
        <v>100</v>
      </c>
      <c r="N443" s="33" t="s">
        <v>24</v>
      </c>
      <c r="O443" s="66" t="s">
        <v>347</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43" s="4"/>
      <c r="S443" s="38"/>
      <c r="T443" s="267"/>
    </row>
    <row r="444" spans="1:20" ht="14.25" hidden="1" customHeight="1" x14ac:dyDescent="0.25">
      <c r="A444" s="29">
        <v>3047</v>
      </c>
      <c r="B444" s="78"/>
      <c r="C444" s="523"/>
      <c r="D444" s="528"/>
      <c r="E444" s="140">
        <v>8</v>
      </c>
      <c r="F444" s="140" t="s">
        <v>354</v>
      </c>
      <c r="G444" s="141">
        <v>806.34</v>
      </c>
      <c r="H444" s="269">
        <v>9314840</v>
      </c>
      <c r="I444" s="171">
        <f t="shared" si="0"/>
        <v>84.87</v>
      </c>
      <c r="J444" s="102"/>
      <c r="K444" s="20">
        <v>0</v>
      </c>
      <c r="L444" s="51" t="s">
        <v>318</v>
      </c>
      <c r="M444" s="32">
        <v>100</v>
      </c>
      <c r="N444" s="33" t="s">
        <v>24</v>
      </c>
      <c r="O444" s="66" t="s">
        <v>347</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44" s="4"/>
      <c r="S444" s="38"/>
      <c r="T444" s="267"/>
    </row>
    <row r="445" spans="1:20" ht="14.25" hidden="1" customHeight="1" x14ac:dyDescent="0.25">
      <c r="A445" s="29">
        <v>3048</v>
      </c>
      <c r="B445" s="78"/>
      <c r="C445" s="523"/>
      <c r="D445" s="528"/>
      <c r="E445" s="140">
        <v>9</v>
      </c>
      <c r="F445" s="140" t="s">
        <v>355</v>
      </c>
      <c r="G445" s="141">
        <v>891.21</v>
      </c>
      <c r="H445" s="269">
        <v>10295258</v>
      </c>
      <c r="I445" s="171">
        <f t="shared" si="0"/>
        <v>84.87</v>
      </c>
      <c r="J445" s="102"/>
      <c r="K445" s="20">
        <v>0</v>
      </c>
      <c r="L445" s="51" t="s">
        <v>318</v>
      </c>
      <c r="M445" s="32">
        <v>100</v>
      </c>
      <c r="N445" s="33" t="s">
        <v>24</v>
      </c>
      <c r="O445" s="66" t="s">
        <v>347</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45" s="4"/>
      <c r="S445" s="38"/>
      <c r="T445" s="267"/>
    </row>
    <row r="446" spans="1:20" ht="14.25" hidden="1" customHeight="1" x14ac:dyDescent="0.25">
      <c r="A446" s="29">
        <v>3049</v>
      </c>
      <c r="B446" s="78"/>
      <c r="C446" s="523"/>
      <c r="D446" s="528"/>
      <c r="E446" s="140">
        <v>10</v>
      </c>
      <c r="F446" s="140" t="s">
        <v>356</v>
      </c>
      <c r="G446" s="141">
        <v>976.07</v>
      </c>
      <c r="H446" s="269">
        <v>11275561</v>
      </c>
      <c r="I446" s="171">
        <f t="shared" si="0"/>
        <v>84.860000000000014</v>
      </c>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46" s="4"/>
      <c r="S446" s="38"/>
      <c r="T446" s="267"/>
    </row>
    <row r="447" spans="1:20" ht="14.25" hidden="1" customHeight="1" x14ac:dyDescent="0.25">
      <c r="A447" s="29">
        <v>3050</v>
      </c>
      <c r="B447" s="78"/>
      <c r="C447" s="523"/>
      <c r="D447" s="528"/>
      <c r="E447" s="140">
        <v>11</v>
      </c>
      <c r="F447" s="140" t="s">
        <v>357</v>
      </c>
      <c r="G447" s="141">
        <v>1060.94</v>
      </c>
      <c r="H447" s="269">
        <v>12255979</v>
      </c>
      <c r="I447" s="171">
        <f t="shared" si="0"/>
        <v>84.87</v>
      </c>
      <c r="J447" s="102"/>
      <c r="K447" s="20">
        <v>0</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47" s="4"/>
      <c r="S447" s="38"/>
      <c r="T447" s="267"/>
    </row>
    <row r="448" spans="1:20" ht="14.25" hidden="1" customHeight="1" x14ac:dyDescent="0.25">
      <c r="A448" s="29">
        <v>3051</v>
      </c>
      <c r="B448" s="78"/>
      <c r="C448" s="523"/>
      <c r="D448" s="528"/>
      <c r="E448" s="140">
        <v>12</v>
      </c>
      <c r="F448" s="140" t="s">
        <v>358</v>
      </c>
      <c r="G448" s="141">
        <v>1145.81</v>
      </c>
      <c r="H448" s="269">
        <v>13236397</v>
      </c>
      <c r="I448" s="171">
        <f t="shared" si="0"/>
        <v>84.869999999999891</v>
      </c>
      <c r="J448" s="102"/>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48" s="4"/>
      <c r="S448" s="38"/>
      <c r="T448" s="267"/>
    </row>
    <row r="449" spans="1:20" ht="14.25" hidden="1" customHeight="1" x14ac:dyDescent="0.25">
      <c r="A449" s="29">
        <v>3052</v>
      </c>
      <c r="B449" s="78"/>
      <c r="C449" s="523"/>
      <c r="D449" s="528"/>
      <c r="E449" s="140">
        <v>13</v>
      </c>
      <c r="F449" s="140" t="s">
        <v>359</v>
      </c>
      <c r="G449" s="141">
        <v>1230.6699999999998</v>
      </c>
      <c r="H449" s="269">
        <v>14216700</v>
      </c>
      <c r="I449" s="171">
        <f t="shared" si="0"/>
        <v>84.8599999999999</v>
      </c>
      <c r="J449" s="102"/>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49" s="4"/>
      <c r="S449" s="38"/>
      <c r="T449" s="267"/>
    </row>
    <row r="450" spans="1:20" ht="14.25" hidden="1" customHeight="1" x14ac:dyDescent="0.25">
      <c r="A450" s="29">
        <v>3053</v>
      </c>
      <c r="B450" s="78"/>
      <c r="C450" s="523"/>
      <c r="D450" s="528"/>
      <c r="E450" s="140">
        <v>14</v>
      </c>
      <c r="F450" s="140" t="s">
        <v>360</v>
      </c>
      <c r="G450" s="141">
        <v>1315.54</v>
      </c>
      <c r="H450" s="269">
        <v>15197118</v>
      </c>
      <c r="I450" s="171">
        <f t="shared" si="0"/>
        <v>84.870000000000118</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0" s="4"/>
      <c r="S450" s="38"/>
      <c r="T450" s="267"/>
    </row>
    <row r="451" spans="1:20" ht="14.25" hidden="1" customHeight="1" thickBot="1" x14ac:dyDescent="0.3">
      <c r="A451" s="29">
        <v>3054</v>
      </c>
      <c r="B451" s="78"/>
      <c r="C451" s="520"/>
      <c r="D451" s="529"/>
      <c r="E451" s="163">
        <v>15</v>
      </c>
      <c r="F451" s="163" t="s">
        <v>361</v>
      </c>
      <c r="G451" s="164">
        <v>1400.4099999999999</v>
      </c>
      <c r="H451" s="269">
        <v>16177536</v>
      </c>
      <c r="I451" s="171">
        <f t="shared" si="0"/>
        <v>84.869999999999891</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51" s="4"/>
      <c r="S451" s="38"/>
      <c r="T451" s="267"/>
    </row>
    <row r="452" spans="1:20" ht="12" hidden="1" customHeight="1" x14ac:dyDescent="0.25">
      <c r="A452" s="29"/>
      <c r="B452" s="78"/>
      <c r="C452" s="576">
        <v>90049</v>
      </c>
      <c r="D452" s="527" t="s">
        <v>362</v>
      </c>
      <c r="E452" s="161">
        <v>1</v>
      </c>
      <c r="F452" s="161" t="s">
        <v>346</v>
      </c>
      <c r="G452" s="162">
        <v>0</v>
      </c>
      <c r="H452" s="269">
        <v>0</v>
      </c>
      <c r="I452" s="175"/>
      <c r="J452" s="30"/>
      <c r="K452" s="20">
        <v>0</v>
      </c>
      <c r="L452" s="51" t="s">
        <v>318</v>
      </c>
      <c r="M452" s="52">
        <v>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2" s="25" t="s">
        <v>318</v>
      </c>
      <c r="S452" s="52">
        <v>0</v>
      </c>
      <c r="T452" s="267"/>
    </row>
    <row r="453" spans="1:20" ht="12" hidden="1" customHeight="1" x14ac:dyDescent="0.25">
      <c r="A453" s="29">
        <v>90050</v>
      </c>
      <c r="B453" s="78"/>
      <c r="C453" s="577"/>
      <c r="D453" s="528"/>
      <c r="E453" s="140">
        <v>2</v>
      </c>
      <c r="F453" s="140" t="s">
        <v>348</v>
      </c>
      <c r="G453" s="141">
        <v>0</v>
      </c>
      <c r="H453" s="269">
        <v>0</v>
      </c>
      <c r="I453" s="176"/>
      <c r="J453" s="30"/>
      <c r="K453" s="20">
        <v>0</v>
      </c>
      <c r="L453" s="51" t="s">
        <v>318</v>
      </c>
      <c r="M453" s="52">
        <v>0</v>
      </c>
      <c r="N453" s="33" t="s">
        <v>24</v>
      </c>
      <c r="O453" s="66" t="s">
        <v>347</v>
      </c>
      <c r="P453" s="34"/>
      <c r="Q453" s="108"/>
      <c r="R453" s="4"/>
      <c r="S453" s="38"/>
      <c r="T453" s="267"/>
    </row>
    <row r="454" spans="1:20" ht="12" hidden="1" customHeight="1" x14ac:dyDescent="0.25">
      <c r="A454" s="29">
        <v>90051</v>
      </c>
      <c r="B454" s="78"/>
      <c r="C454" s="577"/>
      <c r="D454" s="528"/>
      <c r="E454" s="140">
        <v>3</v>
      </c>
      <c r="F454" s="140" t="s">
        <v>349</v>
      </c>
      <c r="G454" s="141">
        <v>0</v>
      </c>
      <c r="H454" s="269">
        <v>0</v>
      </c>
      <c r="I454" s="176"/>
      <c r="J454" s="30"/>
      <c r="K454" s="20">
        <v>0</v>
      </c>
      <c r="L454" s="51" t="s">
        <v>318</v>
      </c>
      <c r="M454" s="52">
        <v>0</v>
      </c>
      <c r="N454" s="33" t="s">
        <v>24</v>
      </c>
      <c r="O454" s="66" t="s">
        <v>347</v>
      </c>
      <c r="P454" s="34"/>
      <c r="Q454" s="108"/>
      <c r="R454" s="4"/>
      <c r="S454" s="38"/>
      <c r="T454" s="267"/>
    </row>
    <row r="455" spans="1:20" ht="12" hidden="1" customHeight="1" x14ac:dyDescent="0.25">
      <c r="A455" s="29">
        <v>90052</v>
      </c>
      <c r="B455" s="78"/>
      <c r="C455" s="577"/>
      <c r="D455" s="528"/>
      <c r="E455" s="140">
        <v>4</v>
      </c>
      <c r="F455" s="140" t="s">
        <v>350</v>
      </c>
      <c r="G455" s="141">
        <v>0</v>
      </c>
      <c r="H455" s="269">
        <v>0</v>
      </c>
      <c r="I455" s="176"/>
      <c r="J455" s="30"/>
      <c r="K455" s="20">
        <v>0</v>
      </c>
      <c r="L455" s="51" t="s">
        <v>318</v>
      </c>
      <c r="M455" s="52">
        <v>0</v>
      </c>
      <c r="N455" s="33" t="s">
        <v>24</v>
      </c>
      <c r="O455" s="66" t="s">
        <v>347</v>
      </c>
      <c r="P455" s="34"/>
      <c r="Q455" s="108"/>
      <c r="R455" s="4"/>
      <c r="S455" s="38"/>
      <c r="T455" s="267"/>
    </row>
    <row r="456" spans="1:20" ht="12" hidden="1" customHeight="1" x14ac:dyDescent="0.25">
      <c r="A456" s="29">
        <v>90053</v>
      </c>
      <c r="B456" s="78"/>
      <c r="C456" s="577"/>
      <c r="D456" s="528"/>
      <c r="E456" s="140">
        <v>5</v>
      </c>
      <c r="F456" s="140" t="s">
        <v>351</v>
      </c>
      <c r="G456" s="141">
        <v>0</v>
      </c>
      <c r="H456" s="269">
        <v>0</v>
      </c>
      <c r="I456" s="176"/>
      <c r="J456" s="30"/>
      <c r="K456" s="20">
        <v>0</v>
      </c>
      <c r="L456" s="51" t="s">
        <v>318</v>
      </c>
      <c r="M456" s="52">
        <v>0</v>
      </c>
      <c r="N456" s="33" t="s">
        <v>24</v>
      </c>
      <c r="O456" s="66" t="s">
        <v>347</v>
      </c>
      <c r="P456" s="34"/>
      <c r="Q456" s="108"/>
      <c r="R456" s="4"/>
      <c r="S456" s="38"/>
      <c r="T456" s="267"/>
    </row>
    <row r="457" spans="1:20" ht="12" hidden="1" customHeight="1" x14ac:dyDescent="0.25">
      <c r="A457" s="29">
        <v>90054</v>
      </c>
      <c r="B457" s="78"/>
      <c r="C457" s="577"/>
      <c r="D457" s="528"/>
      <c r="E457" s="140">
        <v>6</v>
      </c>
      <c r="F457" s="140" t="s">
        <v>352</v>
      </c>
      <c r="G457" s="141">
        <v>0</v>
      </c>
      <c r="H457" s="269">
        <v>0</v>
      </c>
      <c r="I457" s="176"/>
      <c r="J457" s="30"/>
      <c r="K457" s="20">
        <v>0</v>
      </c>
      <c r="L457" s="51" t="s">
        <v>318</v>
      </c>
      <c r="M457" s="52">
        <v>0</v>
      </c>
      <c r="N457" s="33" t="s">
        <v>24</v>
      </c>
      <c r="O457" s="66" t="s">
        <v>347</v>
      </c>
      <c r="P457" s="34"/>
      <c r="Q457" s="108"/>
      <c r="R457" s="4"/>
      <c r="S457" s="38"/>
      <c r="T457" s="267"/>
    </row>
    <row r="458" spans="1:20" ht="12" hidden="1" customHeight="1" x14ac:dyDescent="0.25">
      <c r="A458" s="29">
        <v>90055</v>
      </c>
      <c r="B458" s="78"/>
      <c r="C458" s="577"/>
      <c r="D458" s="528"/>
      <c r="E458" s="140">
        <v>7</v>
      </c>
      <c r="F458" s="140" t="s">
        <v>353</v>
      </c>
      <c r="G458" s="141">
        <v>0</v>
      </c>
      <c r="H458" s="269">
        <v>0</v>
      </c>
      <c r="I458" s="176"/>
      <c r="J458" s="30"/>
      <c r="K458" s="20">
        <v>0</v>
      </c>
      <c r="L458" s="51" t="s">
        <v>318</v>
      </c>
      <c r="M458" s="52">
        <v>0</v>
      </c>
      <c r="N458" s="33" t="s">
        <v>24</v>
      </c>
      <c r="O458" s="66" t="s">
        <v>347</v>
      </c>
      <c r="P458" s="34"/>
      <c r="Q458" s="108"/>
      <c r="R458" s="4"/>
      <c r="S458" s="38"/>
      <c r="T458" s="267"/>
    </row>
    <row r="459" spans="1:20" ht="12" hidden="1" customHeight="1" x14ac:dyDescent="0.25">
      <c r="A459" s="29">
        <v>90056</v>
      </c>
      <c r="B459" s="78"/>
      <c r="C459" s="577"/>
      <c r="D459" s="528"/>
      <c r="E459" s="140">
        <v>8</v>
      </c>
      <c r="F459" s="140" t="s">
        <v>354</v>
      </c>
      <c r="G459" s="141">
        <v>0</v>
      </c>
      <c r="H459" s="269">
        <v>0</v>
      </c>
      <c r="I459" s="176"/>
      <c r="J459" s="30"/>
      <c r="K459" s="20">
        <v>0</v>
      </c>
      <c r="L459" s="51" t="s">
        <v>318</v>
      </c>
      <c r="M459" s="52">
        <v>0</v>
      </c>
      <c r="N459" s="33" t="s">
        <v>24</v>
      </c>
      <c r="O459" s="66" t="s">
        <v>347</v>
      </c>
      <c r="P459" s="34"/>
      <c r="Q459" s="108"/>
      <c r="R459" s="4"/>
      <c r="S459" s="38"/>
      <c r="T459" s="267"/>
    </row>
    <row r="460" spans="1:20" ht="12" hidden="1" customHeight="1" x14ac:dyDescent="0.25">
      <c r="A460" s="29">
        <v>90057</v>
      </c>
      <c r="B460" s="78"/>
      <c r="C460" s="577"/>
      <c r="D460" s="528"/>
      <c r="E460" s="140">
        <v>9</v>
      </c>
      <c r="F460" s="140" t="s">
        <v>355</v>
      </c>
      <c r="G460" s="141">
        <v>0</v>
      </c>
      <c r="H460" s="269">
        <v>0</v>
      </c>
      <c r="I460" s="176"/>
      <c r="J460" s="30"/>
      <c r="K460" s="20">
        <v>0</v>
      </c>
      <c r="L460" s="51" t="s">
        <v>318</v>
      </c>
      <c r="M460" s="52">
        <v>0</v>
      </c>
      <c r="N460" s="33" t="s">
        <v>24</v>
      </c>
      <c r="O460" s="66" t="s">
        <v>347</v>
      </c>
      <c r="P460" s="34"/>
      <c r="Q460" s="108"/>
      <c r="R460" s="4"/>
      <c r="S460" s="38"/>
      <c r="T460" s="267"/>
    </row>
    <row r="461" spans="1:20" ht="12" hidden="1" customHeight="1" x14ac:dyDescent="0.25">
      <c r="A461" s="29">
        <v>90058</v>
      </c>
      <c r="B461" s="78"/>
      <c r="C461" s="577"/>
      <c r="D461" s="528"/>
      <c r="E461" s="140">
        <v>10</v>
      </c>
      <c r="F461" s="140" t="s">
        <v>356</v>
      </c>
      <c r="G461" s="141">
        <v>0</v>
      </c>
      <c r="H461" s="269">
        <v>0</v>
      </c>
      <c r="I461" s="176"/>
      <c r="J461" s="30"/>
      <c r="K461" s="20">
        <v>0</v>
      </c>
      <c r="L461" s="51" t="s">
        <v>318</v>
      </c>
      <c r="M461" s="52">
        <v>0</v>
      </c>
      <c r="N461" s="33" t="s">
        <v>24</v>
      </c>
      <c r="O461" s="66" t="s">
        <v>347</v>
      </c>
      <c r="P461" s="34"/>
      <c r="Q461" s="108"/>
      <c r="R461" s="4"/>
      <c r="S461" s="38"/>
      <c r="T461" s="267"/>
    </row>
    <row r="462" spans="1:20" ht="12" hidden="1" customHeight="1" x14ac:dyDescent="0.25">
      <c r="A462" s="29">
        <v>90059</v>
      </c>
      <c r="B462" s="78"/>
      <c r="C462" s="577"/>
      <c r="D462" s="528"/>
      <c r="E462" s="140">
        <v>11</v>
      </c>
      <c r="F462" s="140" t="s">
        <v>357</v>
      </c>
      <c r="G462" s="141">
        <v>0</v>
      </c>
      <c r="H462" s="269">
        <v>0</v>
      </c>
      <c r="I462" s="176"/>
      <c r="J462" s="30"/>
      <c r="K462" s="20">
        <v>0</v>
      </c>
      <c r="L462" s="51" t="s">
        <v>318</v>
      </c>
      <c r="M462" s="52">
        <v>0</v>
      </c>
      <c r="N462" s="33" t="s">
        <v>24</v>
      </c>
      <c r="O462" s="66" t="s">
        <v>347</v>
      </c>
      <c r="P462" s="34"/>
      <c r="Q462" s="108"/>
      <c r="R462" s="4"/>
      <c r="S462" s="38"/>
      <c r="T462" s="267"/>
    </row>
    <row r="463" spans="1:20" ht="12" hidden="1" customHeight="1" x14ac:dyDescent="0.25">
      <c r="A463" s="29">
        <v>90060</v>
      </c>
      <c r="B463" s="78"/>
      <c r="C463" s="577"/>
      <c r="D463" s="528"/>
      <c r="E463" s="140">
        <v>12</v>
      </c>
      <c r="F463" s="140" t="s">
        <v>358</v>
      </c>
      <c r="G463" s="141">
        <v>0</v>
      </c>
      <c r="H463" s="269">
        <v>0</v>
      </c>
      <c r="I463" s="176"/>
      <c r="J463" s="30"/>
      <c r="K463" s="20">
        <v>0</v>
      </c>
      <c r="L463" s="51" t="s">
        <v>318</v>
      </c>
      <c r="M463" s="52">
        <v>0</v>
      </c>
      <c r="N463" s="33" t="s">
        <v>24</v>
      </c>
      <c r="O463" s="66" t="s">
        <v>347</v>
      </c>
      <c r="P463" s="34"/>
      <c r="Q463" s="108"/>
      <c r="R463" s="4"/>
      <c r="S463" s="38"/>
      <c r="T463" s="267"/>
    </row>
    <row r="464" spans="1:20" ht="12" hidden="1" customHeight="1" x14ac:dyDescent="0.25">
      <c r="A464" s="29">
        <v>90061</v>
      </c>
      <c r="B464" s="78"/>
      <c r="C464" s="577"/>
      <c r="D464" s="528"/>
      <c r="E464" s="140">
        <v>13</v>
      </c>
      <c r="F464" s="140" t="s">
        <v>359</v>
      </c>
      <c r="G464" s="141">
        <v>0</v>
      </c>
      <c r="H464" s="269">
        <v>0</v>
      </c>
      <c r="I464" s="176"/>
      <c r="J464" s="30"/>
      <c r="K464" s="20">
        <v>0</v>
      </c>
      <c r="L464" s="51" t="s">
        <v>318</v>
      </c>
      <c r="M464" s="52">
        <v>0</v>
      </c>
      <c r="N464" s="33" t="s">
        <v>24</v>
      </c>
      <c r="O464" s="66" t="s">
        <v>347</v>
      </c>
      <c r="P464" s="34"/>
      <c r="Q464" s="108"/>
      <c r="R464" s="4"/>
      <c r="S464" s="38"/>
      <c r="T464" s="267"/>
    </row>
    <row r="465" spans="1:20" ht="12" hidden="1" customHeight="1" x14ac:dyDescent="0.25">
      <c r="A465" s="29">
        <v>90062</v>
      </c>
      <c r="B465" s="78"/>
      <c r="C465" s="577"/>
      <c r="D465" s="528"/>
      <c r="E465" s="140">
        <v>14</v>
      </c>
      <c r="F465" s="140" t="s">
        <v>360</v>
      </c>
      <c r="G465" s="141">
        <v>0</v>
      </c>
      <c r="H465" s="269">
        <v>0</v>
      </c>
      <c r="I465" s="176"/>
      <c r="J465" s="30"/>
      <c r="K465" s="20">
        <v>0</v>
      </c>
      <c r="L465" s="51" t="s">
        <v>318</v>
      </c>
      <c r="M465" s="52">
        <v>0</v>
      </c>
      <c r="N465" s="33" t="s">
        <v>24</v>
      </c>
      <c r="O465" s="66" t="s">
        <v>347</v>
      </c>
      <c r="P465" s="34"/>
      <c r="Q465" s="108"/>
      <c r="R465" s="4"/>
      <c r="S465" s="38"/>
      <c r="T465" s="267"/>
    </row>
    <row r="466" spans="1:20" ht="12" hidden="1" customHeight="1" thickBot="1" x14ac:dyDescent="0.3">
      <c r="A466" s="29">
        <v>90063</v>
      </c>
      <c r="B466" s="78"/>
      <c r="C466" s="578"/>
      <c r="D466" s="529"/>
      <c r="E466" s="163">
        <v>15</v>
      </c>
      <c r="F466" s="163" t="s">
        <v>361</v>
      </c>
      <c r="G466" s="164">
        <v>0</v>
      </c>
      <c r="H466" s="269">
        <v>0</v>
      </c>
      <c r="I466" s="177"/>
      <c r="J466" s="30"/>
      <c r="K466" s="20">
        <v>0</v>
      </c>
      <c r="L466" s="51" t="s">
        <v>318</v>
      </c>
      <c r="M466" s="52">
        <v>0</v>
      </c>
      <c r="N466" s="33" t="s">
        <v>24</v>
      </c>
      <c r="O466" s="66" t="s">
        <v>347</v>
      </c>
      <c r="P466" s="34"/>
      <c r="Q466" s="108"/>
      <c r="R466" s="4"/>
      <c r="S466" s="38"/>
      <c r="T466" s="267"/>
    </row>
    <row r="467" spans="1:20" ht="12.75" hidden="1" customHeight="1" x14ac:dyDescent="0.25">
      <c r="A467" s="29"/>
      <c r="B467" s="78"/>
      <c r="C467" s="577">
        <v>91130</v>
      </c>
      <c r="D467" s="609" t="s">
        <v>363</v>
      </c>
      <c r="E467" s="206">
        <v>1</v>
      </c>
      <c r="F467" s="151" t="s">
        <v>346</v>
      </c>
      <c r="G467" s="195">
        <v>84.95</v>
      </c>
      <c r="H467" s="269">
        <v>981342</v>
      </c>
      <c r="I467" s="175"/>
      <c r="J467" s="15"/>
      <c r="K467" s="20">
        <v>0</v>
      </c>
      <c r="L467" s="51" t="s">
        <v>318</v>
      </c>
      <c r="M467" s="52">
        <v>40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7" s="25" t="s">
        <v>318</v>
      </c>
      <c r="S467" s="52">
        <v>40</v>
      </c>
      <c r="T467" s="267"/>
    </row>
    <row r="468" spans="1:20" ht="12.75" hidden="1" customHeight="1" x14ac:dyDescent="0.25">
      <c r="A468" s="29">
        <v>91133</v>
      </c>
      <c r="B468" s="78"/>
      <c r="C468" s="577"/>
      <c r="D468" s="609"/>
      <c r="E468" s="207">
        <v>2</v>
      </c>
      <c r="F468" s="140" t="s">
        <v>348</v>
      </c>
      <c r="G468" s="141">
        <v>118.88</v>
      </c>
      <c r="H468" s="269">
        <v>1373302</v>
      </c>
      <c r="I468" s="184">
        <f t="shared" ref="I468:I481" si="1">+G468-G467</f>
        <v>33.929999999999993</v>
      </c>
      <c r="J468" s="264">
        <v>33.929999999999993</v>
      </c>
      <c r="K468" s="268">
        <v>391959</v>
      </c>
      <c r="L468" s="51" t="s">
        <v>318</v>
      </c>
      <c r="M468" s="52">
        <v>40</v>
      </c>
      <c r="N468" s="33" t="s">
        <v>24</v>
      </c>
      <c r="O468" s="66" t="s">
        <v>347</v>
      </c>
      <c r="P468" s="34"/>
      <c r="Q468" s="108"/>
      <c r="R468" s="4"/>
      <c r="S468" s="38"/>
      <c r="T468" s="267"/>
    </row>
    <row r="469" spans="1:20" ht="12.75" hidden="1" customHeight="1" x14ac:dyDescent="0.25">
      <c r="A469" s="29">
        <v>91136</v>
      </c>
      <c r="B469" s="78"/>
      <c r="C469" s="577"/>
      <c r="D469" s="609"/>
      <c r="E469" s="207">
        <v>3</v>
      </c>
      <c r="F469" s="140" t="s">
        <v>349</v>
      </c>
      <c r="G469" s="141">
        <v>152.81</v>
      </c>
      <c r="H469" s="269">
        <v>1765261</v>
      </c>
      <c r="I469" s="184">
        <f t="shared" si="1"/>
        <v>33.930000000000007</v>
      </c>
      <c r="J469" s="15"/>
      <c r="K469" s="20">
        <v>0</v>
      </c>
      <c r="L469" s="51" t="s">
        <v>318</v>
      </c>
      <c r="M469" s="52">
        <v>40</v>
      </c>
      <c r="N469" s="33" t="s">
        <v>24</v>
      </c>
      <c r="O469" s="66" t="s">
        <v>347</v>
      </c>
      <c r="P469" s="34"/>
      <c r="Q469" s="108"/>
      <c r="R469" s="4"/>
      <c r="S469" s="38"/>
      <c r="T469" s="267"/>
    </row>
    <row r="470" spans="1:20" ht="12.75" hidden="1" customHeight="1" x14ac:dyDescent="0.25">
      <c r="A470" s="29">
        <v>91139</v>
      </c>
      <c r="B470" s="78"/>
      <c r="C470" s="577"/>
      <c r="D470" s="609"/>
      <c r="E470" s="207">
        <v>4</v>
      </c>
      <c r="F470" s="140" t="s">
        <v>350</v>
      </c>
      <c r="G470" s="141">
        <v>186.74</v>
      </c>
      <c r="H470" s="269">
        <v>2157220</v>
      </c>
      <c r="I470" s="184">
        <f t="shared" si="1"/>
        <v>33.930000000000007</v>
      </c>
      <c r="J470" s="15"/>
      <c r="K470" s="20">
        <v>0</v>
      </c>
      <c r="L470" s="51" t="s">
        <v>318</v>
      </c>
      <c r="M470" s="52">
        <v>40</v>
      </c>
      <c r="N470" s="33" t="s">
        <v>24</v>
      </c>
      <c r="O470" s="66" t="s">
        <v>347</v>
      </c>
      <c r="P470" s="34"/>
      <c r="Q470" s="108"/>
      <c r="R470" s="4"/>
      <c r="S470" s="38"/>
      <c r="T470" s="267"/>
    </row>
    <row r="471" spans="1:20" ht="12.75" hidden="1" customHeight="1" x14ac:dyDescent="0.25">
      <c r="A471" s="29">
        <v>91142</v>
      </c>
      <c r="B471" s="78"/>
      <c r="C471" s="577"/>
      <c r="D471" s="609"/>
      <c r="E471" s="207">
        <v>5</v>
      </c>
      <c r="F471" s="140" t="s">
        <v>351</v>
      </c>
      <c r="G471" s="141">
        <v>220.67</v>
      </c>
      <c r="H471" s="269">
        <v>2549180</v>
      </c>
      <c r="I471" s="184">
        <f t="shared" si="1"/>
        <v>33.929999999999978</v>
      </c>
      <c r="J471" s="91"/>
      <c r="K471" s="20">
        <v>0</v>
      </c>
      <c r="L471" s="51" t="s">
        <v>318</v>
      </c>
      <c r="M471" s="52">
        <v>40</v>
      </c>
      <c r="N471" s="33" t="s">
        <v>24</v>
      </c>
      <c r="O471" s="66" t="s">
        <v>347</v>
      </c>
      <c r="P471" s="34"/>
      <c r="Q471" s="108"/>
      <c r="R471" s="4"/>
      <c r="S471" s="38"/>
      <c r="T471" s="267"/>
    </row>
    <row r="472" spans="1:20" ht="12.75" hidden="1" customHeight="1" x14ac:dyDescent="0.25">
      <c r="A472" s="29">
        <v>91145</v>
      </c>
      <c r="B472" s="78"/>
      <c r="C472" s="577"/>
      <c r="D472" s="609"/>
      <c r="E472" s="207">
        <v>6</v>
      </c>
      <c r="F472" s="140" t="s">
        <v>352</v>
      </c>
      <c r="G472" s="141">
        <v>254.6</v>
      </c>
      <c r="H472" s="269">
        <v>2941139</v>
      </c>
      <c r="I472" s="184">
        <f t="shared" si="1"/>
        <v>33.930000000000007</v>
      </c>
      <c r="J472" s="91"/>
      <c r="K472" s="20">
        <v>0</v>
      </c>
      <c r="L472" s="51" t="s">
        <v>318</v>
      </c>
      <c r="M472" s="52">
        <v>40</v>
      </c>
      <c r="N472" s="33" t="s">
        <v>24</v>
      </c>
      <c r="O472" s="66" t="s">
        <v>347</v>
      </c>
      <c r="P472" s="34"/>
      <c r="Q472" s="108"/>
      <c r="R472" s="4"/>
      <c r="S472" s="38"/>
      <c r="T472" s="267"/>
    </row>
    <row r="473" spans="1:20" ht="12.75" hidden="1" customHeight="1" x14ac:dyDescent="0.25">
      <c r="A473" s="29">
        <v>91148</v>
      </c>
      <c r="B473" s="78"/>
      <c r="C473" s="577"/>
      <c r="D473" s="609"/>
      <c r="E473" s="207">
        <v>7</v>
      </c>
      <c r="F473" s="140" t="s">
        <v>353</v>
      </c>
      <c r="G473" s="141">
        <v>288.52999999999997</v>
      </c>
      <c r="H473" s="269">
        <v>3333099</v>
      </c>
      <c r="I473" s="184">
        <f t="shared" si="1"/>
        <v>33.929999999999978</v>
      </c>
      <c r="J473" s="91"/>
      <c r="K473" s="20">
        <v>0</v>
      </c>
      <c r="L473" s="51" t="s">
        <v>318</v>
      </c>
      <c r="M473" s="52">
        <v>40</v>
      </c>
      <c r="N473" s="33" t="s">
        <v>24</v>
      </c>
      <c r="O473" s="66" t="s">
        <v>347</v>
      </c>
      <c r="P473" s="34"/>
      <c r="Q473" s="108"/>
      <c r="R473" s="4"/>
      <c r="S473" s="38"/>
      <c r="T473" s="267"/>
    </row>
    <row r="474" spans="1:20" ht="12.75" hidden="1" customHeight="1" x14ac:dyDescent="0.25">
      <c r="A474" s="29">
        <v>91151</v>
      </c>
      <c r="B474" s="78"/>
      <c r="C474" s="577"/>
      <c r="D474" s="609"/>
      <c r="E474" s="207">
        <v>8</v>
      </c>
      <c r="F474" s="140" t="s">
        <v>354</v>
      </c>
      <c r="G474" s="141">
        <v>322.45999999999998</v>
      </c>
      <c r="H474" s="269">
        <v>3725058</v>
      </c>
      <c r="I474" s="184">
        <f t="shared" si="1"/>
        <v>33.930000000000007</v>
      </c>
      <c r="J474" s="91"/>
      <c r="K474" s="20">
        <v>0</v>
      </c>
      <c r="L474" s="51" t="s">
        <v>318</v>
      </c>
      <c r="M474" s="52">
        <v>40</v>
      </c>
      <c r="N474" s="33" t="s">
        <v>24</v>
      </c>
      <c r="O474" s="66" t="s">
        <v>347</v>
      </c>
      <c r="P474" s="34"/>
      <c r="Q474" s="108"/>
      <c r="R474" s="4"/>
      <c r="S474" s="38"/>
      <c r="T474" s="267"/>
    </row>
    <row r="475" spans="1:20" ht="12.75" hidden="1" customHeight="1" x14ac:dyDescent="0.25">
      <c r="A475" s="29">
        <v>91154</v>
      </c>
      <c r="B475" s="78"/>
      <c r="C475" s="577"/>
      <c r="D475" s="609"/>
      <c r="E475" s="207">
        <v>9</v>
      </c>
      <c r="F475" s="140" t="s">
        <v>355</v>
      </c>
      <c r="G475" s="141">
        <v>356.39</v>
      </c>
      <c r="H475" s="269">
        <v>4117017</v>
      </c>
      <c r="I475" s="184">
        <f t="shared" si="1"/>
        <v>33.930000000000007</v>
      </c>
      <c r="J475" s="91"/>
      <c r="K475" s="20">
        <v>0</v>
      </c>
      <c r="L475" s="51" t="s">
        <v>318</v>
      </c>
      <c r="M475" s="52">
        <v>40</v>
      </c>
      <c r="N475" s="33" t="s">
        <v>24</v>
      </c>
      <c r="O475" s="66" t="s">
        <v>347</v>
      </c>
      <c r="P475" s="34"/>
      <c r="Q475" s="108"/>
      <c r="R475" s="4"/>
      <c r="S475" s="38"/>
      <c r="T475" s="267"/>
    </row>
    <row r="476" spans="1:20" ht="12.75" hidden="1" customHeight="1" x14ac:dyDescent="0.25">
      <c r="A476" s="29">
        <v>91157</v>
      </c>
      <c r="B476" s="78"/>
      <c r="C476" s="577"/>
      <c r="D476" s="609"/>
      <c r="E476" s="207">
        <v>10</v>
      </c>
      <c r="F476" s="140" t="s">
        <v>356</v>
      </c>
      <c r="G476" s="141">
        <v>390.32</v>
      </c>
      <c r="H476" s="269">
        <v>4508977</v>
      </c>
      <c r="I476" s="184">
        <f t="shared" si="1"/>
        <v>33.930000000000007</v>
      </c>
      <c r="J476" s="91"/>
      <c r="K476" s="20">
        <v>0</v>
      </c>
      <c r="L476" s="51" t="s">
        <v>318</v>
      </c>
      <c r="M476" s="52">
        <v>40</v>
      </c>
      <c r="N476" s="33" t="s">
        <v>24</v>
      </c>
      <c r="O476" s="66" t="s">
        <v>347</v>
      </c>
      <c r="P476" s="34"/>
      <c r="Q476" s="108"/>
      <c r="R476" s="4"/>
      <c r="S476" s="38"/>
      <c r="T476" s="267"/>
    </row>
    <row r="477" spans="1:20" ht="12.75" hidden="1" customHeight="1" x14ac:dyDescent="0.25">
      <c r="A477" s="29">
        <v>91160</v>
      </c>
      <c r="B477" s="78"/>
      <c r="C477" s="577"/>
      <c r="D477" s="609"/>
      <c r="E477" s="207">
        <v>11</v>
      </c>
      <c r="F477" s="140" t="s">
        <v>357</v>
      </c>
      <c r="G477" s="141">
        <v>424.25</v>
      </c>
      <c r="H477" s="269">
        <v>4900936</v>
      </c>
      <c r="I477" s="184">
        <f t="shared" si="1"/>
        <v>33.930000000000007</v>
      </c>
      <c r="J477" s="91"/>
      <c r="K477" s="20">
        <v>0</v>
      </c>
      <c r="L477" s="51" t="s">
        <v>318</v>
      </c>
      <c r="M477" s="52">
        <v>40</v>
      </c>
      <c r="N477" s="33" t="s">
        <v>24</v>
      </c>
      <c r="O477" s="66" t="s">
        <v>347</v>
      </c>
      <c r="P477" s="34"/>
      <c r="Q477" s="108"/>
      <c r="R477" s="4"/>
      <c r="S477" s="38"/>
      <c r="T477" s="267"/>
    </row>
    <row r="478" spans="1:20" ht="12.75" hidden="1" customHeight="1" x14ac:dyDescent="0.25">
      <c r="A478" s="29">
        <v>91163</v>
      </c>
      <c r="B478" s="78"/>
      <c r="C478" s="577"/>
      <c r="D478" s="609"/>
      <c r="E478" s="207">
        <v>12</v>
      </c>
      <c r="F478" s="140" t="s">
        <v>358</v>
      </c>
      <c r="G478" s="141">
        <v>458.18</v>
      </c>
      <c r="H478" s="269">
        <v>5292895</v>
      </c>
      <c r="I478" s="184">
        <f t="shared" si="1"/>
        <v>33.930000000000007</v>
      </c>
      <c r="J478" s="91"/>
      <c r="K478" s="20">
        <v>0</v>
      </c>
      <c r="L478" s="51" t="s">
        <v>318</v>
      </c>
      <c r="M478" s="52">
        <v>40</v>
      </c>
      <c r="N478" s="33" t="s">
        <v>24</v>
      </c>
      <c r="O478" s="66" t="s">
        <v>347</v>
      </c>
      <c r="P478" s="34"/>
      <c r="Q478" s="108"/>
      <c r="R478" s="4"/>
      <c r="S478" s="38"/>
      <c r="T478" s="267"/>
    </row>
    <row r="479" spans="1:20" ht="12.75" hidden="1" customHeight="1" x14ac:dyDescent="0.25">
      <c r="A479" s="29">
        <v>91166</v>
      </c>
      <c r="B479" s="78"/>
      <c r="C479" s="577"/>
      <c r="D479" s="609"/>
      <c r="E479" s="207">
        <v>13</v>
      </c>
      <c r="F479" s="140" t="s">
        <v>359</v>
      </c>
      <c r="G479" s="141">
        <v>492.11</v>
      </c>
      <c r="H479" s="269">
        <v>5684855</v>
      </c>
      <c r="I479" s="184">
        <f t="shared" si="1"/>
        <v>33.930000000000007</v>
      </c>
      <c r="J479" s="91"/>
      <c r="K479" s="20">
        <v>0</v>
      </c>
      <c r="L479" s="51" t="s">
        <v>318</v>
      </c>
      <c r="M479" s="52">
        <v>40</v>
      </c>
      <c r="N479" s="33" t="s">
        <v>24</v>
      </c>
      <c r="O479" s="66" t="s">
        <v>347</v>
      </c>
      <c r="P479" s="34"/>
      <c r="Q479" s="108"/>
      <c r="R479" s="4"/>
      <c r="S479" s="38"/>
      <c r="T479" s="267"/>
    </row>
    <row r="480" spans="1:20" ht="12.75" hidden="1" customHeight="1" x14ac:dyDescent="0.25">
      <c r="A480" s="29">
        <v>91169</v>
      </c>
      <c r="B480" s="78"/>
      <c r="C480" s="577"/>
      <c r="D480" s="609"/>
      <c r="E480" s="207">
        <v>14</v>
      </c>
      <c r="F480" s="140" t="s">
        <v>360</v>
      </c>
      <c r="G480" s="141">
        <v>526.04</v>
      </c>
      <c r="H480" s="269">
        <v>6076814</v>
      </c>
      <c r="I480" s="184">
        <f t="shared" si="1"/>
        <v>33.92999999999995</v>
      </c>
      <c r="J480" s="91"/>
      <c r="K480" s="20">
        <v>0</v>
      </c>
      <c r="L480" s="51" t="s">
        <v>318</v>
      </c>
      <c r="M480" s="52">
        <v>40</v>
      </c>
      <c r="N480" s="33" t="s">
        <v>24</v>
      </c>
      <c r="O480" s="66" t="s">
        <v>347</v>
      </c>
      <c r="P480" s="34"/>
      <c r="Q480" s="108"/>
      <c r="R480" s="4"/>
      <c r="S480" s="38"/>
      <c r="T480" s="267"/>
    </row>
    <row r="481" spans="1:20" ht="18" hidden="1" customHeight="1" thickBot="1" x14ac:dyDescent="0.3">
      <c r="A481" s="29">
        <v>91172</v>
      </c>
      <c r="B481" s="78"/>
      <c r="C481" s="577"/>
      <c r="D481" s="609"/>
      <c r="E481" s="208">
        <v>15</v>
      </c>
      <c r="F481" s="150" t="s">
        <v>361</v>
      </c>
      <c r="G481" s="158">
        <v>559.97</v>
      </c>
      <c r="H481" s="269">
        <v>6468773</v>
      </c>
      <c r="I481" s="185">
        <f t="shared" si="1"/>
        <v>33.930000000000064</v>
      </c>
      <c r="J481" s="91"/>
      <c r="K481" s="20">
        <v>0</v>
      </c>
      <c r="L481" s="51" t="s">
        <v>318</v>
      </c>
      <c r="M481" s="52">
        <v>40</v>
      </c>
      <c r="N481" s="33" t="s">
        <v>24</v>
      </c>
      <c r="O481" s="66" t="s">
        <v>347</v>
      </c>
      <c r="P481" s="34"/>
      <c r="Q481" s="108"/>
      <c r="R481" s="4"/>
      <c r="S481" s="38"/>
      <c r="T481" s="267"/>
    </row>
    <row r="482" spans="1:20" ht="14.25" hidden="1" customHeight="1" x14ac:dyDescent="0.25">
      <c r="A482" s="29"/>
      <c r="B482" s="78"/>
      <c r="C482" s="576">
        <v>91131</v>
      </c>
      <c r="D482" s="610" t="s">
        <v>364</v>
      </c>
      <c r="E482" s="161">
        <v>1</v>
      </c>
      <c r="F482" s="161" t="s">
        <v>346</v>
      </c>
      <c r="G482" s="162">
        <v>106.16</v>
      </c>
      <c r="H482" s="269">
        <v>1226360</v>
      </c>
      <c r="I482" s="175"/>
      <c r="J482" s="15"/>
      <c r="K482" s="20">
        <v>0</v>
      </c>
      <c r="L482" s="51" t="s">
        <v>318</v>
      </c>
      <c r="M482" s="52">
        <v>50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82" s="25" t="s">
        <v>318</v>
      </c>
      <c r="S482" s="52">
        <v>50</v>
      </c>
      <c r="T482" s="267"/>
    </row>
    <row r="483" spans="1:20" ht="14.25" hidden="1" customHeight="1" x14ac:dyDescent="0.25">
      <c r="A483" s="29">
        <v>91134</v>
      </c>
      <c r="B483" s="78"/>
      <c r="C483" s="577"/>
      <c r="D483" s="611"/>
      <c r="E483" s="140">
        <v>2</v>
      </c>
      <c r="F483" s="140" t="s">
        <v>348</v>
      </c>
      <c r="G483" s="141">
        <v>148.57</v>
      </c>
      <c r="H483" s="269">
        <v>1716281</v>
      </c>
      <c r="I483" s="184">
        <f t="shared" ref="I483:I496" si="2">+G483-G482</f>
        <v>42.41</v>
      </c>
      <c r="J483" s="264">
        <v>42.41</v>
      </c>
      <c r="K483" s="268">
        <v>489920</v>
      </c>
      <c r="L483" s="51" t="s">
        <v>318</v>
      </c>
      <c r="M483" s="52">
        <v>50</v>
      </c>
      <c r="N483" s="33" t="s">
        <v>24</v>
      </c>
      <c r="O483" s="66" t="s">
        <v>347</v>
      </c>
      <c r="P483" s="34"/>
      <c r="Q483" s="108"/>
      <c r="R483" s="4"/>
      <c r="S483" s="38"/>
      <c r="T483" s="267"/>
    </row>
    <row r="484" spans="1:20" ht="14.25" hidden="1" customHeight="1" x14ac:dyDescent="0.25">
      <c r="A484" s="29">
        <v>91137</v>
      </c>
      <c r="B484" s="78"/>
      <c r="C484" s="577"/>
      <c r="D484" s="611"/>
      <c r="E484" s="140">
        <v>3</v>
      </c>
      <c r="F484" s="140" t="s">
        <v>349</v>
      </c>
      <c r="G484" s="141">
        <v>190.98</v>
      </c>
      <c r="H484" s="269">
        <v>2206201</v>
      </c>
      <c r="I484" s="184">
        <f t="shared" si="2"/>
        <v>42.41</v>
      </c>
      <c r="J484" s="137"/>
      <c r="K484" s="20">
        <v>0</v>
      </c>
      <c r="L484" s="51" t="s">
        <v>318</v>
      </c>
      <c r="M484" s="52">
        <v>50</v>
      </c>
      <c r="N484" s="33" t="s">
        <v>24</v>
      </c>
      <c r="O484" s="66" t="s">
        <v>347</v>
      </c>
      <c r="P484" s="34"/>
      <c r="Q484" s="108"/>
      <c r="R484" s="4"/>
      <c r="S484" s="38"/>
      <c r="T484" s="267"/>
    </row>
    <row r="485" spans="1:20" ht="14.25" hidden="1" customHeight="1" x14ac:dyDescent="0.25">
      <c r="A485" s="29">
        <v>91140</v>
      </c>
      <c r="B485" s="78"/>
      <c r="C485" s="577"/>
      <c r="D485" s="611"/>
      <c r="E485" s="140">
        <v>4</v>
      </c>
      <c r="F485" s="140" t="s">
        <v>350</v>
      </c>
      <c r="G485" s="141">
        <v>233.39</v>
      </c>
      <c r="H485" s="269">
        <v>2696121</v>
      </c>
      <c r="I485" s="184">
        <f t="shared" si="2"/>
        <v>42.41</v>
      </c>
      <c r="J485" s="137"/>
      <c r="K485" s="20">
        <v>0</v>
      </c>
      <c r="L485" s="51" t="s">
        <v>318</v>
      </c>
      <c r="M485" s="52">
        <v>50</v>
      </c>
      <c r="N485" s="33" t="s">
        <v>24</v>
      </c>
      <c r="O485" s="66" t="s">
        <v>347</v>
      </c>
      <c r="P485" s="34"/>
      <c r="Q485" s="108"/>
      <c r="R485" s="4"/>
      <c r="S485" s="38"/>
      <c r="T485" s="267"/>
    </row>
    <row r="486" spans="1:20" ht="14.25" hidden="1" customHeight="1" x14ac:dyDescent="0.25">
      <c r="A486" s="29">
        <v>91143</v>
      </c>
      <c r="B486" s="78"/>
      <c r="C486" s="577"/>
      <c r="D486" s="611"/>
      <c r="E486" s="140">
        <v>5</v>
      </c>
      <c r="F486" s="140" t="s">
        <v>351</v>
      </c>
      <c r="G486" s="141">
        <v>275.79999999999995</v>
      </c>
      <c r="H486" s="269">
        <v>3186042</v>
      </c>
      <c r="I486" s="184">
        <f t="shared" si="2"/>
        <v>42.409999999999968</v>
      </c>
      <c r="J486" s="137"/>
      <c r="K486" s="20">
        <v>0</v>
      </c>
      <c r="L486" s="51" t="s">
        <v>318</v>
      </c>
      <c r="M486" s="52">
        <v>50</v>
      </c>
      <c r="N486" s="33" t="s">
        <v>24</v>
      </c>
      <c r="O486" s="66" t="s">
        <v>347</v>
      </c>
      <c r="P486" s="34"/>
      <c r="Q486" s="108"/>
      <c r="R486" s="4"/>
      <c r="S486" s="38"/>
      <c r="T486" s="267"/>
    </row>
    <row r="487" spans="1:20" ht="14.25" hidden="1" customHeight="1" x14ac:dyDescent="0.25">
      <c r="A487" s="29">
        <v>91146</v>
      </c>
      <c r="B487" s="78"/>
      <c r="C487" s="577"/>
      <c r="D487" s="611"/>
      <c r="E487" s="140">
        <v>6</v>
      </c>
      <c r="F487" s="140" t="s">
        <v>352</v>
      </c>
      <c r="G487" s="141">
        <v>318.22000000000003</v>
      </c>
      <c r="H487" s="269">
        <v>3676077</v>
      </c>
      <c r="I487" s="184">
        <f t="shared" si="2"/>
        <v>42.420000000000073</v>
      </c>
      <c r="J487" s="137"/>
      <c r="K487" s="20">
        <v>0</v>
      </c>
      <c r="L487" s="51" t="s">
        <v>318</v>
      </c>
      <c r="M487" s="52">
        <v>50</v>
      </c>
      <c r="N487" s="33" t="s">
        <v>24</v>
      </c>
      <c r="O487" s="66" t="s">
        <v>347</v>
      </c>
      <c r="P487" s="34"/>
      <c r="Q487" s="108"/>
      <c r="R487" s="4"/>
      <c r="S487" s="38"/>
      <c r="T487" s="267"/>
    </row>
    <row r="488" spans="1:20" ht="14.25" hidden="1" customHeight="1" x14ac:dyDescent="0.25">
      <c r="A488" s="29">
        <v>91149</v>
      </c>
      <c r="B488" s="78"/>
      <c r="C488" s="577"/>
      <c r="D488" s="611"/>
      <c r="E488" s="140">
        <v>7</v>
      </c>
      <c r="F488" s="140" t="s">
        <v>353</v>
      </c>
      <c r="G488" s="141">
        <v>360.63</v>
      </c>
      <c r="H488" s="269">
        <v>4165998</v>
      </c>
      <c r="I488" s="184">
        <f t="shared" si="2"/>
        <v>42.409999999999968</v>
      </c>
      <c r="J488" s="137"/>
      <c r="K488" s="20">
        <v>0</v>
      </c>
      <c r="L488" s="51" t="s">
        <v>318</v>
      </c>
      <c r="M488" s="52">
        <v>50</v>
      </c>
      <c r="N488" s="33" t="s">
        <v>24</v>
      </c>
      <c r="O488" s="66" t="s">
        <v>347</v>
      </c>
      <c r="P488" s="34"/>
      <c r="Q488" s="108"/>
      <c r="R488" s="4"/>
      <c r="S488" s="38"/>
      <c r="T488" s="267"/>
    </row>
    <row r="489" spans="1:20" ht="14.25" hidden="1" customHeight="1" x14ac:dyDescent="0.25">
      <c r="A489" s="29">
        <v>91152</v>
      </c>
      <c r="B489" s="78"/>
      <c r="C489" s="577"/>
      <c r="D489" s="611"/>
      <c r="E489" s="140">
        <v>8</v>
      </c>
      <c r="F489" s="140" t="s">
        <v>354</v>
      </c>
      <c r="G489" s="141">
        <v>403.03999999999996</v>
      </c>
      <c r="H489" s="269">
        <v>4655918</v>
      </c>
      <c r="I489" s="184">
        <f t="shared" si="2"/>
        <v>42.409999999999968</v>
      </c>
      <c r="J489" s="137"/>
      <c r="K489" s="20">
        <v>0</v>
      </c>
      <c r="L489" s="51" t="s">
        <v>318</v>
      </c>
      <c r="M489" s="52">
        <v>50</v>
      </c>
      <c r="N489" s="33" t="s">
        <v>24</v>
      </c>
      <c r="O489" s="66" t="s">
        <v>347</v>
      </c>
      <c r="P489" s="34"/>
      <c r="Q489" s="108"/>
      <c r="R489" s="4"/>
      <c r="S489" s="38"/>
      <c r="T489" s="267"/>
    </row>
    <row r="490" spans="1:20" ht="14.25" hidden="1" customHeight="1" x14ac:dyDescent="0.25">
      <c r="A490" s="29">
        <v>91155</v>
      </c>
      <c r="B490" s="78"/>
      <c r="C490" s="577"/>
      <c r="D490" s="611"/>
      <c r="E490" s="140">
        <v>9</v>
      </c>
      <c r="F490" s="140" t="s">
        <v>355</v>
      </c>
      <c r="G490" s="141">
        <v>445.45000000000005</v>
      </c>
      <c r="H490" s="269">
        <v>5145838</v>
      </c>
      <c r="I490" s="184">
        <f t="shared" si="2"/>
        <v>42.410000000000082</v>
      </c>
      <c r="J490" s="137"/>
      <c r="K490" s="20">
        <v>0</v>
      </c>
      <c r="L490" s="51" t="s">
        <v>318</v>
      </c>
      <c r="M490" s="52">
        <v>50</v>
      </c>
      <c r="N490" s="33" t="s">
        <v>24</v>
      </c>
      <c r="O490" s="66" t="s">
        <v>347</v>
      </c>
      <c r="P490" s="34"/>
      <c r="Q490" s="108"/>
      <c r="R490" s="4"/>
      <c r="S490" s="38"/>
      <c r="T490" s="267"/>
    </row>
    <row r="491" spans="1:20" ht="14.25" hidden="1" customHeight="1" x14ac:dyDescent="0.25">
      <c r="A491" s="29">
        <v>91158</v>
      </c>
      <c r="B491" s="78"/>
      <c r="C491" s="577"/>
      <c r="D491" s="611"/>
      <c r="E491" s="140">
        <v>10</v>
      </c>
      <c r="F491" s="140" t="s">
        <v>356</v>
      </c>
      <c r="G491" s="141">
        <v>487.86</v>
      </c>
      <c r="H491" s="269">
        <v>5635759</v>
      </c>
      <c r="I491" s="184">
        <f t="shared" si="2"/>
        <v>42.409999999999968</v>
      </c>
      <c r="J491" s="137"/>
      <c r="K491" s="20">
        <v>0</v>
      </c>
      <c r="L491" s="51" t="s">
        <v>318</v>
      </c>
      <c r="M491" s="52">
        <v>50</v>
      </c>
      <c r="N491" s="33" t="s">
        <v>24</v>
      </c>
      <c r="O491" s="66" t="s">
        <v>347</v>
      </c>
      <c r="P491" s="34"/>
      <c r="Q491" s="108"/>
      <c r="R491" s="4"/>
      <c r="S491" s="38"/>
      <c r="T491" s="267"/>
    </row>
    <row r="492" spans="1:20" ht="14.25" hidden="1" customHeight="1" x14ac:dyDescent="0.25">
      <c r="A492" s="29">
        <v>91161</v>
      </c>
      <c r="B492" s="78"/>
      <c r="C492" s="577"/>
      <c r="D492" s="611"/>
      <c r="E492" s="140">
        <v>11</v>
      </c>
      <c r="F492" s="140" t="s">
        <v>357</v>
      </c>
      <c r="G492" s="141">
        <v>530.28</v>
      </c>
      <c r="H492" s="269">
        <v>6125795</v>
      </c>
      <c r="I492" s="184">
        <f t="shared" si="2"/>
        <v>42.419999999999959</v>
      </c>
      <c r="J492" s="137"/>
      <c r="K492" s="20">
        <v>0</v>
      </c>
      <c r="L492" s="51" t="s">
        <v>318</v>
      </c>
      <c r="M492" s="52">
        <v>50</v>
      </c>
      <c r="N492" s="33" t="s">
        <v>24</v>
      </c>
      <c r="O492" s="66" t="s">
        <v>347</v>
      </c>
      <c r="P492" s="34"/>
      <c r="Q492" s="108"/>
      <c r="R492" s="4"/>
      <c r="S492" s="38"/>
      <c r="T492" s="267"/>
    </row>
    <row r="493" spans="1:20" ht="14.25" hidden="1" customHeight="1" x14ac:dyDescent="0.25">
      <c r="A493" s="29">
        <v>91164</v>
      </c>
      <c r="B493" s="78"/>
      <c r="C493" s="577"/>
      <c r="D493" s="611"/>
      <c r="E493" s="140">
        <v>12</v>
      </c>
      <c r="F493" s="140" t="s">
        <v>358</v>
      </c>
      <c r="G493" s="141">
        <v>572.68999999999994</v>
      </c>
      <c r="H493" s="269">
        <v>6615715</v>
      </c>
      <c r="I493" s="184">
        <f t="shared" si="2"/>
        <v>42.409999999999968</v>
      </c>
      <c r="J493" s="137"/>
      <c r="K493" s="20">
        <v>0</v>
      </c>
      <c r="L493" s="51" t="s">
        <v>318</v>
      </c>
      <c r="M493" s="52">
        <v>50</v>
      </c>
      <c r="N493" s="33" t="s">
        <v>24</v>
      </c>
      <c r="O493" s="66" t="s">
        <v>347</v>
      </c>
      <c r="P493" s="34"/>
      <c r="Q493" s="108"/>
      <c r="R493" s="4"/>
      <c r="S493" s="38"/>
      <c r="T493" s="267"/>
    </row>
    <row r="494" spans="1:20" ht="14.25" hidden="1" customHeight="1" x14ac:dyDescent="0.25">
      <c r="A494" s="29">
        <v>91167</v>
      </c>
      <c r="B494" s="78"/>
      <c r="C494" s="577"/>
      <c r="D494" s="611"/>
      <c r="E494" s="140">
        <v>13</v>
      </c>
      <c r="F494" s="140" t="s">
        <v>359</v>
      </c>
      <c r="G494" s="141">
        <v>615.1</v>
      </c>
      <c r="H494" s="269">
        <v>7105635</v>
      </c>
      <c r="I494" s="184">
        <f t="shared" si="2"/>
        <v>42.410000000000082</v>
      </c>
      <c r="J494" s="137"/>
      <c r="K494" s="20">
        <v>0</v>
      </c>
      <c r="L494" s="51" t="s">
        <v>318</v>
      </c>
      <c r="M494" s="52">
        <v>50</v>
      </c>
      <c r="N494" s="33" t="s">
        <v>24</v>
      </c>
      <c r="O494" s="66" t="s">
        <v>347</v>
      </c>
      <c r="P494" s="34"/>
      <c r="Q494" s="108"/>
      <c r="R494" s="4"/>
      <c r="S494" s="38"/>
      <c r="T494" s="267"/>
    </row>
    <row r="495" spans="1:20" ht="14.25" hidden="1" customHeight="1" x14ac:dyDescent="0.25">
      <c r="A495" s="29">
        <v>91170</v>
      </c>
      <c r="B495" s="78"/>
      <c r="C495" s="577"/>
      <c r="D495" s="611"/>
      <c r="E495" s="140">
        <v>14</v>
      </c>
      <c r="F495" s="140" t="s">
        <v>365</v>
      </c>
      <c r="G495" s="141">
        <v>657.51</v>
      </c>
      <c r="H495" s="269">
        <v>7595556</v>
      </c>
      <c r="I495" s="184">
        <f t="shared" si="2"/>
        <v>42.409999999999968</v>
      </c>
      <c r="J495" s="137"/>
      <c r="K495" s="20">
        <v>0</v>
      </c>
      <c r="L495" s="51" t="s">
        <v>318</v>
      </c>
      <c r="M495" s="52">
        <v>50</v>
      </c>
      <c r="N495" s="33" t="s">
        <v>24</v>
      </c>
      <c r="O495" s="66" t="s">
        <v>347</v>
      </c>
      <c r="P495" s="34"/>
      <c r="Q495" s="108"/>
      <c r="R495" s="4"/>
      <c r="S495" s="38"/>
      <c r="T495" s="267"/>
    </row>
    <row r="496" spans="1:20" ht="14.25" hidden="1" customHeight="1" thickBot="1" x14ac:dyDescent="0.3">
      <c r="A496" s="29">
        <v>91173</v>
      </c>
      <c r="B496" s="78"/>
      <c r="C496" s="578"/>
      <c r="D496" s="612"/>
      <c r="E496" s="163">
        <v>15</v>
      </c>
      <c r="F496" s="163" t="s">
        <v>361</v>
      </c>
      <c r="G496" s="164">
        <v>699.92</v>
      </c>
      <c r="H496" s="269">
        <v>8085476</v>
      </c>
      <c r="I496" s="185">
        <f t="shared" si="2"/>
        <v>42.409999999999968</v>
      </c>
      <c r="J496" s="137"/>
      <c r="K496" s="20">
        <v>0</v>
      </c>
      <c r="L496" s="51" t="s">
        <v>318</v>
      </c>
      <c r="M496" s="52">
        <v>50</v>
      </c>
      <c r="N496" s="33" t="s">
        <v>24</v>
      </c>
      <c r="O496" s="66" t="s">
        <v>347</v>
      </c>
      <c r="P496" s="34"/>
      <c r="Q496" s="108"/>
      <c r="R496" s="4"/>
      <c r="S496" s="38"/>
      <c r="T496" s="267"/>
    </row>
    <row r="497" spans="1:20" ht="14.25" hidden="1" customHeight="1" x14ac:dyDescent="0.25">
      <c r="A497" s="29"/>
      <c r="B497" s="78"/>
      <c r="C497" s="576">
        <v>91132</v>
      </c>
      <c r="D497" s="527" t="s">
        <v>366</v>
      </c>
      <c r="E497" s="161">
        <v>1</v>
      </c>
      <c r="F497" s="161" t="s">
        <v>346</v>
      </c>
      <c r="G497" s="162">
        <v>127.41</v>
      </c>
      <c r="H497" s="269">
        <v>1471840</v>
      </c>
      <c r="I497" s="175"/>
      <c r="J497" s="15"/>
      <c r="K497" s="20">
        <v>0</v>
      </c>
      <c r="L497" s="51" t="s">
        <v>318</v>
      </c>
      <c r="M497" s="52">
        <v>60</v>
      </c>
      <c r="N497" s="33" t="s">
        <v>24</v>
      </c>
      <c r="O497" s="66" t="s">
        <v>347</v>
      </c>
      <c r="P497" s="34"/>
      <c r="Q4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97" s="25" t="s">
        <v>318</v>
      </c>
      <c r="S497" s="52">
        <v>60</v>
      </c>
      <c r="T497" s="267"/>
    </row>
    <row r="498" spans="1:20" ht="14.25" hidden="1" customHeight="1" x14ac:dyDescent="0.25">
      <c r="A498" s="29">
        <v>91135</v>
      </c>
      <c r="B498" s="78"/>
      <c r="C498" s="577"/>
      <c r="D498" s="528"/>
      <c r="E498" s="140">
        <v>2</v>
      </c>
      <c r="F498" s="140" t="s">
        <v>348</v>
      </c>
      <c r="G498" s="141">
        <v>178.3</v>
      </c>
      <c r="H498" s="269">
        <v>2059722</v>
      </c>
      <c r="I498" s="184">
        <f>+G498-G497</f>
        <v>50.890000000000015</v>
      </c>
      <c r="J498" s="264">
        <v>50.890000000000015</v>
      </c>
      <c r="K498" s="268">
        <v>587881</v>
      </c>
      <c r="L498" s="51" t="s">
        <v>318</v>
      </c>
      <c r="M498" s="52">
        <v>60</v>
      </c>
      <c r="N498" s="33" t="s">
        <v>24</v>
      </c>
      <c r="O498" s="66" t="s">
        <v>347</v>
      </c>
      <c r="P498" s="34"/>
      <c r="Q498" s="108"/>
      <c r="R498" s="4"/>
      <c r="S498" s="38"/>
      <c r="T498" s="267"/>
    </row>
    <row r="499" spans="1:20" ht="14.25" hidden="1" customHeight="1" x14ac:dyDescent="0.25">
      <c r="A499" s="29">
        <v>91138</v>
      </c>
      <c r="B499" s="78"/>
      <c r="C499" s="577"/>
      <c r="D499" s="528"/>
      <c r="E499" s="140">
        <v>3</v>
      </c>
      <c r="F499" s="140" t="s">
        <v>349</v>
      </c>
      <c r="G499" s="141">
        <v>229.19000000000003</v>
      </c>
      <c r="H499" s="269">
        <v>2647603</v>
      </c>
      <c r="I499" s="184">
        <f t="shared" ref="I499:I511" si="3">+G499-G498</f>
        <v>50.890000000000015</v>
      </c>
      <c r="J499" s="137"/>
      <c r="K499" s="20">
        <v>0</v>
      </c>
      <c r="L499" s="51" t="s">
        <v>318</v>
      </c>
      <c r="M499" s="52">
        <v>60</v>
      </c>
      <c r="N499" s="33" t="s">
        <v>24</v>
      </c>
      <c r="O499" s="66" t="s">
        <v>347</v>
      </c>
      <c r="P499" s="34"/>
      <c r="Q499" s="108"/>
      <c r="R499" s="4"/>
      <c r="S499" s="38"/>
      <c r="T499" s="267"/>
    </row>
    <row r="500" spans="1:20" ht="14.25" hidden="1" customHeight="1" x14ac:dyDescent="0.25">
      <c r="A500" s="29">
        <v>91141</v>
      </c>
      <c r="B500" s="78"/>
      <c r="C500" s="577"/>
      <c r="D500" s="528"/>
      <c r="E500" s="140">
        <v>4</v>
      </c>
      <c r="F500" s="140" t="s">
        <v>350</v>
      </c>
      <c r="G500" s="141">
        <v>280.08000000000004</v>
      </c>
      <c r="H500" s="269">
        <v>3235484</v>
      </c>
      <c r="I500" s="184">
        <f t="shared" si="3"/>
        <v>50.890000000000015</v>
      </c>
      <c r="J500" s="137"/>
      <c r="K500" s="20">
        <v>0</v>
      </c>
      <c r="L500" s="51" t="s">
        <v>318</v>
      </c>
      <c r="M500" s="52">
        <v>60</v>
      </c>
      <c r="N500" s="33" t="s">
        <v>24</v>
      </c>
      <c r="O500" s="66" t="s">
        <v>347</v>
      </c>
      <c r="P500" s="34"/>
      <c r="Q500" s="108"/>
      <c r="R500" s="4"/>
      <c r="S500" s="38"/>
      <c r="T500" s="267"/>
    </row>
    <row r="501" spans="1:20" ht="14.25" hidden="1" customHeight="1" x14ac:dyDescent="0.25">
      <c r="A501" s="29">
        <v>91144</v>
      </c>
      <c r="B501" s="78"/>
      <c r="C501" s="577"/>
      <c r="D501" s="528"/>
      <c r="E501" s="140">
        <v>5</v>
      </c>
      <c r="F501" s="140" t="s">
        <v>351</v>
      </c>
      <c r="G501" s="141">
        <v>330.98</v>
      </c>
      <c r="H501" s="269">
        <v>3823481</v>
      </c>
      <c r="I501" s="184">
        <f t="shared" si="3"/>
        <v>50.899999999999977</v>
      </c>
      <c r="J501" s="137"/>
      <c r="K501" s="20">
        <v>0</v>
      </c>
      <c r="L501" s="51" t="s">
        <v>318</v>
      </c>
      <c r="M501" s="52">
        <v>60</v>
      </c>
      <c r="N501" s="33" t="s">
        <v>24</v>
      </c>
      <c r="O501" s="66" t="s">
        <v>347</v>
      </c>
      <c r="P501" s="34"/>
      <c r="Q501" s="108"/>
      <c r="R501" s="4"/>
      <c r="S501" s="38"/>
      <c r="T501" s="267"/>
    </row>
    <row r="502" spans="1:20" ht="14.25" hidden="1" customHeight="1" x14ac:dyDescent="0.25">
      <c r="A502" s="29">
        <v>91147</v>
      </c>
      <c r="B502" s="78"/>
      <c r="C502" s="577"/>
      <c r="D502" s="528"/>
      <c r="E502" s="140">
        <v>6</v>
      </c>
      <c r="F502" s="140" t="s">
        <v>352</v>
      </c>
      <c r="G502" s="141">
        <v>381.87</v>
      </c>
      <c r="H502" s="269">
        <v>4411362</v>
      </c>
      <c r="I502" s="184">
        <f t="shared" si="3"/>
        <v>50.889999999999986</v>
      </c>
      <c r="J502" s="137"/>
      <c r="K502" s="20">
        <v>0</v>
      </c>
      <c r="L502" s="51" t="s">
        <v>318</v>
      </c>
      <c r="M502" s="52">
        <v>60</v>
      </c>
      <c r="N502" s="33" t="s">
        <v>24</v>
      </c>
      <c r="O502" s="66" t="s">
        <v>347</v>
      </c>
      <c r="P502" s="34"/>
      <c r="Q502" s="108"/>
      <c r="R502" s="4"/>
      <c r="S502" s="38"/>
      <c r="T502" s="267"/>
    </row>
    <row r="503" spans="1:20" ht="14.25" hidden="1" customHeight="1" x14ac:dyDescent="0.25">
      <c r="A503" s="29">
        <v>91150</v>
      </c>
      <c r="B503" s="78"/>
      <c r="C503" s="577"/>
      <c r="D503" s="528"/>
      <c r="E503" s="140">
        <v>7</v>
      </c>
      <c r="F503" s="140" t="s">
        <v>353</v>
      </c>
      <c r="G503" s="141">
        <v>432.77</v>
      </c>
      <c r="H503" s="269">
        <v>4999359</v>
      </c>
      <c r="I503" s="184">
        <f t="shared" si="3"/>
        <v>50.899999999999977</v>
      </c>
      <c r="J503" s="137"/>
      <c r="K503" s="20">
        <v>0</v>
      </c>
      <c r="L503" s="51" t="s">
        <v>318</v>
      </c>
      <c r="M503" s="52">
        <v>60</v>
      </c>
      <c r="N503" s="33" t="s">
        <v>24</v>
      </c>
      <c r="O503" s="66" t="s">
        <v>347</v>
      </c>
      <c r="P503" s="34"/>
      <c r="Q503" s="108"/>
      <c r="R503" s="4"/>
      <c r="S503" s="38"/>
      <c r="T503" s="267"/>
    </row>
    <row r="504" spans="1:20" ht="14.25" hidden="1" customHeight="1" x14ac:dyDescent="0.25">
      <c r="A504" s="29">
        <v>91153</v>
      </c>
      <c r="B504" s="78"/>
      <c r="C504" s="577"/>
      <c r="D504" s="528"/>
      <c r="E504" s="140">
        <v>8</v>
      </c>
      <c r="F504" s="140" t="s">
        <v>354</v>
      </c>
      <c r="G504" s="141">
        <v>483.65999999999997</v>
      </c>
      <c r="H504" s="269">
        <v>5587240</v>
      </c>
      <c r="I504" s="184">
        <f t="shared" si="3"/>
        <v>50.889999999999986</v>
      </c>
      <c r="J504" s="137"/>
      <c r="K504" s="20">
        <v>0</v>
      </c>
      <c r="L504" s="51" t="s">
        <v>318</v>
      </c>
      <c r="M504" s="52">
        <v>60</v>
      </c>
      <c r="N504" s="33" t="s">
        <v>24</v>
      </c>
      <c r="O504" s="66" t="s">
        <v>347</v>
      </c>
      <c r="P504" s="34"/>
      <c r="Q504" s="108"/>
      <c r="R504" s="4"/>
      <c r="S504" s="38"/>
      <c r="T504" s="267"/>
    </row>
    <row r="505" spans="1:20" ht="14.25" hidden="1" customHeight="1" x14ac:dyDescent="0.25">
      <c r="A505" s="29">
        <v>91156</v>
      </c>
      <c r="B505" s="78"/>
      <c r="C505" s="577"/>
      <c r="D505" s="528"/>
      <c r="E505" s="140">
        <v>9</v>
      </c>
      <c r="F505" s="140" t="s">
        <v>355</v>
      </c>
      <c r="G505" s="141">
        <v>534.56000000000006</v>
      </c>
      <c r="H505" s="269">
        <v>6175237</v>
      </c>
      <c r="I505" s="184">
        <f t="shared" si="3"/>
        <v>50.900000000000091</v>
      </c>
      <c r="J505" s="137"/>
      <c r="K505" s="20">
        <v>0</v>
      </c>
      <c r="L505" s="51" t="s">
        <v>318</v>
      </c>
      <c r="M505" s="52">
        <v>60</v>
      </c>
      <c r="N505" s="33" t="s">
        <v>24</v>
      </c>
      <c r="O505" s="66" t="s">
        <v>347</v>
      </c>
      <c r="P505" s="34"/>
      <c r="Q505" s="108"/>
      <c r="R505" s="4"/>
      <c r="S505" s="38"/>
      <c r="T505" s="267"/>
    </row>
    <row r="506" spans="1:20" ht="14.25" hidden="1" customHeight="1" x14ac:dyDescent="0.25">
      <c r="A506" s="29">
        <v>91159</v>
      </c>
      <c r="B506" s="78"/>
      <c r="C506" s="577"/>
      <c r="D506" s="528"/>
      <c r="E506" s="140">
        <v>10</v>
      </c>
      <c r="F506" s="140" t="s">
        <v>356</v>
      </c>
      <c r="G506" s="141">
        <v>585.44999999999993</v>
      </c>
      <c r="H506" s="269">
        <v>6763118</v>
      </c>
      <c r="I506" s="184">
        <f t="shared" si="3"/>
        <v>50.889999999999873</v>
      </c>
      <c r="J506" s="137"/>
      <c r="K506" s="20">
        <v>0</v>
      </c>
      <c r="L506" s="51" t="s">
        <v>318</v>
      </c>
      <c r="M506" s="52">
        <v>60</v>
      </c>
      <c r="N506" s="33" t="s">
        <v>24</v>
      </c>
      <c r="O506" s="66" t="s">
        <v>347</v>
      </c>
      <c r="P506" s="34"/>
      <c r="Q506" s="108"/>
      <c r="R506" s="4"/>
      <c r="S506" s="38"/>
      <c r="T506" s="267"/>
    </row>
    <row r="507" spans="1:20" ht="14.25" hidden="1" customHeight="1" x14ac:dyDescent="0.25">
      <c r="A507" s="29">
        <v>91162</v>
      </c>
      <c r="B507" s="78"/>
      <c r="C507" s="577"/>
      <c r="D507" s="528"/>
      <c r="E507" s="140">
        <v>11</v>
      </c>
      <c r="F507" s="140" t="s">
        <v>357</v>
      </c>
      <c r="G507" s="141">
        <v>636.35</v>
      </c>
      <c r="H507" s="269">
        <v>7351115</v>
      </c>
      <c r="I507" s="184">
        <f t="shared" si="3"/>
        <v>50.900000000000091</v>
      </c>
      <c r="J507" s="137"/>
      <c r="K507" s="20">
        <v>0</v>
      </c>
      <c r="L507" s="51" t="s">
        <v>318</v>
      </c>
      <c r="M507" s="52">
        <v>60</v>
      </c>
      <c r="N507" s="33" t="s">
        <v>24</v>
      </c>
      <c r="O507" s="66" t="s">
        <v>347</v>
      </c>
      <c r="P507" s="34"/>
      <c r="Q507" s="108"/>
      <c r="R507" s="4"/>
      <c r="S507" s="38"/>
      <c r="T507" s="267"/>
    </row>
    <row r="508" spans="1:20" ht="14.25" hidden="1" customHeight="1" x14ac:dyDescent="0.25">
      <c r="A508" s="29">
        <v>91165</v>
      </c>
      <c r="B508" s="78"/>
      <c r="C508" s="577"/>
      <c r="D508" s="528"/>
      <c r="E508" s="140">
        <v>12</v>
      </c>
      <c r="F508" s="140" t="s">
        <v>358</v>
      </c>
      <c r="G508" s="141">
        <v>687.24</v>
      </c>
      <c r="H508" s="269">
        <v>7938996</v>
      </c>
      <c r="I508" s="184">
        <f t="shared" si="3"/>
        <v>50.889999999999986</v>
      </c>
      <c r="J508" s="137"/>
      <c r="K508" s="20">
        <v>0</v>
      </c>
      <c r="L508" s="51" t="s">
        <v>318</v>
      </c>
      <c r="M508" s="52">
        <v>60</v>
      </c>
      <c r="N508" s="33" t="s">
        <v>24</v>
      </c>
      <c r="O508" s="66" t="s">
        <v>347</v>
      </c>
      <c r="P508" s="34"/>
      <c r="Q508" s="108"/>
      <c r="R508" s="4"/>
      <c r="S508" s="38"/>
      <c r="T508" s="267"/>
    </row>
    <row r="509" spans="1:20" ht="14.25" hidden="1" customHeight="1" x14ac:dyDescent="0.25">
      <c r="A509" s="29">
        <v>91168</v>
      </c>
      <c r="B509" s="78"/>
      <c r="C509" s="577"/>
      <c r="D509" s="528"/>
      <c r="E509" s="140">
        <v>13</v>
      </c>
      <c r="F509" s="140" t="s">
        <v>359</v>
      </c>
      <c r="G509" s="141">
        <v>738.13</v>
      </c>
      <c r="H509" s="269">
        <v>8526878</v>
      </c>
      <c r="I509" s="184">
        <f t="shared" si="3"/>
        <v>50.889999999999986</v>
      </c>
      <c r="J509" s="137"/>
      <c r="K509" s="20">
        <v>0</v>
      </c>
      <c r="L509" s="51" t="s">
        <v>318</v>
      </c>
      <c r="M509" s="52">
        <v>60</v>
      </c>
      <c r="N509" s="33" t="s">
        <v>24</v>
      </c>
      <c r="O509" s="66" t="s">
        <v>347</v>
      </c>
      <c r="P509" s="34"/>
      <c r="Q509" s="108"/>
      <c r="R509" s="4"/>
      <c r="S509" s="38"/>
      <c r="T509" s="267"/>
    </row>
    <row r="510" spans="1:20" ht="14.25" hidden="1" customHeight="1" x14ac:dyDescent="0.25">
      <c r="A510" s="29">
        <v>91171</v>
      </c>
      <c r="B510" s="78"/>
      <c r="C510" s="577"/>
      <c r="D510" s="528"/>
      <c r="E510" s="140">
        <v>14</v>
      </c>
      <c r="F510" s="140" t="s">
        <v>360</v>
      </c>
      <c r="G510" s="141">
        <v>789.03</v>
      </c>
      <c r="H510" s="269">
        <v>9114875</v>
      </c>
      <c r="I510" s="188">
        <f t="shared" si="3"/>
        <v>50.899999999999977</v>
      </c>
      <c r="J510" s="137"/>
      <c r="K510" s="20">
        <v>0</v>
      </c>
      <c r="L510" s="51" t="s">
        <v>318</v>
      </c>
      <c r="M510" s="52">
        <v>60</v>
      </c>
      <c r="N510" s="33" t="s">
        <v>24</v>
      </c>
      <c r="O510" s="66" t="s">
        <v>347</v>
      </c>
      <c r="P510" s="34"/>
      <c r="Q510" s="108"/>
      <c r="R510" s="4"/>
      <c r="S510" s="38"/>
      <c r="T510" s="267"/>
    </row>
    <row r="511" spans="1:20" ht="14.25" hidden="1" customHeight="1" thickBot="1" x14ac:dyDescent="0.3">
      <c r="A511" s="29">
        <v>91174</v>
      </c>
      <c r="B511" s="78"/>
      <c r="C511" s="578"/>
      <c r="D511" s="529"/>
      <c r="E511" s="163">
        <v>15</v>
      </c>
      <c r="F511" s="163" t="s">
        <v>361</v>
      </c>
      <c r="G511" s="164">
        <v>839.92</v>
      </c>
      <c r="H511" s="269">
        <v>9702756</v>
      </c>
      <c r="I511" s="184">
        <f t="shared" si="3"/>
        <v>50.889999999999986</v>
      </c>
      <c r="J511" s="137"/>
      <c r="K511" s="20">
        <v>0</v>
      </c>
      <c r="L511" s="51" t="s">
        <v>318</v>
      </c>
      <c r="M511" s="52">
        <v>60</v>
      </c>
      <c r="N511" s="33" t="s">
        <v>24</v>
      </c>
      <c r="O511" s="66" t="s">
        <v>347</v>
      </c>
      <c r="P511" s="34"/>
      <c r="Q511" s="108"/>
      <c r="R511" s="4"/>
      <c r="S511" s="38"/>
      <c r="T511" s="267"/>
    </row>
    <row r="512" spans="1:20" ht="14.25" hidden="1" customHeight="1" x14ac:dyDescent="0.25">
      <c r="A512" s="29"/>
      <c r="B512" s="78"/>
      <c r="C512" s="532">
        <v>92130</v>
      </c>
      <c r="D512" s="521" t="s">
        <v>367</v>
      </c>
      <c r="E512" s="161">
        <v>1</v>
      </c>
      <c r="F512" s="161" t="s">
        <v>346</v>
      </c>
      <c r="G512" s="162">
        <v>148.61000000000001</v>
      </c>
      <c r="H512" s="269">
        <v>1716743</v>
      </c>
      <c r="I512" s="175"/>
      <c r="J512" s="15"/>
      <c r="K512" s="20">
        <v>0</v>
      </c>
      <c r="L512" s="51" t="s">
        <v>318</v>
      </c>
      <c r="M512" s="52">
        <v>70</v>
      </c>
      <c r="N512" s="33" t="s">
        <v>24</v>
      </c>
      <c r="O512" s="66" t="s">
        <v>368</v>
      </c>
      <c r="P512" s="34"/>
      <c r="Q5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12" s="25" t="s">
        <v>318</v>
      </c>
      <c r="S512" s="52">
        <v>70</v>
      </c>
      <c r="T512" s="267"/>
    </row>
    <row r="513" spans="1:20" ht="14.25" hidden="1" customHeight="1" x14ac:dyDescent="0.25">
      <c r="A513" s="29">
        <v>92133</v>
      </c>
      <c r="B513" s="78"/>
      <c r="C513" s="533"/>
      <c r="D513" s="531"/>
      <c r="E513" s="140">
        <v>2</v>
      </c>
      <c r="F513" s="140" t="s">
        <v>348</v>
      </c>
      <c r="G513" s="141">
        <v>207.99</v>
      </c>
      <c r="H513" s="269">
        <v>2402700</v>
      </c>
      <c r="I513" s="184">
        <f>+G513-G512</f>
        <v>59.379999999999995</v>
      </c>
      <c r="J513" s="264">
        <v>59.379999999999995</v>
      </c>
      <c r="K513" s="268">
        <v>685958</v>
      </c>
      <c r="L513" s="51" t="s">
        <v>318</v>
      </c>
      <c r="M513" s="52">
        <v>70</v>
      </c>
      <c r="N513" s="33" t="s">
        <v>24</v>
      </c>
      <c r="O513" s="66" t="s">
        <v>369</v>
      </c>
      <c r="P513" s="34"/>
      <c r="Q513" s="108"/>
      <c r="R513" s="4"/>
      <c r="S513" s="38"/>
      <c r="T513" s="267"/>
    </row>
    <row r="514" spans="1:20" ht="14.25" hidden="1" customHeight="1" x14ac:dyDescent="0.25">
      <c r="A514" s="29">
        <v>92136</v>
      </c>
      <c r="B514" s="78"/>
      <c r="C514" s="533"/>
      <c r="D514" s="531"/>
      <c r="E514" s="140">
        <v>3</v>
      </c>
      <c r="F514" s="140" t="s">
        <v>349</v>
      </c>
      <c r="G514" s="141">
        <v>267.37</v>
      </c>
      <c r="H514" s="269">
        <v>3088658</v>
      </c>
      <c r="I514" s="184">
        <f t="shared" ref="I514:I526" si="4">+G514-G513</f>
        <v>59.379999999999995</v>
      </c>
      <c r="J514" s="137"/>
      <c r="K514" s="20">
        <v>0</v>
      </c>
      <c r="L514" s="51" t="s">
        <v>318</v>
      </c>
      <c r="M514" s="52">
        <v>70</v>
      </c>
      <c r="N514" s="33" t="s">
        <v>24</v>
      </c>
      <c r="O514" s="66" t="s">
        <v>370</v>
      </c>
      <c r="P514" s="34"/>
      <c r="Q514" s="108"/>
      <c r="R514" s="4"/>
      <c r="S514" s="38"/>
      <c r="T514" s="267"/>
    </row>
    <row r="515" spans="1:20" ht="14.25" hidden="1" customHeight="1" x14ac:dyDescent="0.25">
      <c r="A515" s="29">
        <v>92139</v>
      </c>
      <c r="B515" s="78"/>
      <c r="C515" s="533"/>
      <c r="D515" s="531"/>
      <c r="E515" s="140">
        <v>4</v>
      </c>
      <c r="F515" s="140" t="s">
        <v>350</v>
      </c>
      <c r="G515" s="141">
        <v>326.75</v>
      </c>
      <c r="H515" s="269">
        <v>3774616</v>
      </c>
      <c r="I515" s="184">
        <f t="shared" si="4"/>
        <v>59.379999999999995</v>
      </c>
      <c r="J515" s="137"/>
      <c r="K515" s="20">
        <v>0</v>
      </c>
      <c r="L515" s="51" t="s">
        <v>318</v>
      </c>
      <c r="M515" s="52">
        <v>70</v>
      </c>
      <c r="N515" s="33" t="s">
        <v>24</v>
      </c>
      <c r="O515" s="66" t="s">
        <v>371</v>
      </c>
      <c r="P515" s="34"/>
      <c r="Q515" s="108"/>
      <c r="R515" s="4"/>
      <c r="S515" s="38"/>
      <c r="T515" s="267"/>
    </row>
    <row r="516" spans="1:20" ht="14.25" hidden="1" customHeight="1" x14ac:dyDescent="0.25">
      <c r="A516" s="29">
        <v>92142</v>
      </c>
      <c r="B516" s="78"/>
      <c r="C516" s="533"/>
      <c r="D516" s="531"/>
      <c r="E516" s="140">
        <v>5</v>
      </c>
      <c r="F516" s="140" t="s">
        <v>351</v>
      </c>
      <c r="G516" s="141">
        <v>386.12</v>
      </c>
      <c r="H516" s="269">
        <v>4460458</v>
      </c>
      <c r="I516" s="184">
        <f t="shared" si="4"/>
        <v>59.370000000000005</v>
      </c>
      <c r="J516" s="137"/>
      <c r="K516" s="20">
        <v>0</v>
      </c>
      <c r="L516" s="51" t="s">
        <v>318</v>
      </c>
      <c r="M516" s="52">
        <v>70</v>
      </c>
      <c r="N516" s="33" t="s">
        <v>24</v>
      </c>
      <c r="O516" s="66" t="s">
        <v>372</v>
      </c>
      <c r="P516" s="34"/>
      <c r="Q516" s="108"/>
      <c r="R516" s="4"/>
      <c r="S516" s="38"/>
      <c r="T516" s="267"/>
    </row>
    <row r="517" spans="1:20" ht="14.25" hidden="1" customHeight="1" x14ac:dyDescent="0.25">
      <c r="A517" s="29">
        <v>92145</v>
      </c>
      <c r="B517" s="78"/>
      <c r="C517" s="533"/>
      <c r="D517" s="531"/>
      <c r="E517" s="140">
        <v>6</v>
      </c>
      <c r="F517" s="140" t="s">
        <v>352</v>
      </c>
      <c r="G517" s="141">
        <v>445.5</v>
      </c>
      <c r="H517" s="269">
        <v>5146416</v>
      </c>
      <c r="I517" s="184">
        <f t="shared" si="4"/>
        <v>59.379999999999995</v>
      </c>
      <c r="J517" s="137"/>
      <c r="K517" s="20">
        <v>0</v>
      </c>
      <c r="L517" s="51" t="s">
        <v>318</v>
      </c>
      <c r="M517" s="52">
        <v>70</v>
      </c>
      <c r="N517" s="33" t="s">
        <v>24</v>
      </c>
      <c r="O517" s="66" t="s">
        <v>373</v>
      </c>
      <c r="P517" s="34"/>
      <c r="Q517" s="108"/>
      <c r="R517" s="4"/>
      <c r="S517" s="38"/>
      <c r="T517" s="267"/>
    </row>
    <row r="518" spans="1:20" ht="14.25" hidden="1" customHeight="1" x14ac:dyDescent="0.25">
      <c r="A518" s="29">
        <v>92148</v>
      </c>
      <c r="B518" s="78"/>
      <c r="C518" s="533"/>
      <c r="D518" s="531"/>
      <c r="E518" s="140">
        <v>7</v>
      </c>
      <c r="F518" s="140" t="s">
        <v>353</v>
      </c>
      <c r="G518" s="141">
        <v>504.88</v>
      </c>
      <c r="H518" s="269">
        <v>5832374</v>
      </c>
      <c r="I518" s="184">
        <f t="shared" si="4"/>
        <v>59.379999999999995</v>
      </c>
      <c r="J518" s="137"/>
      <c r="K518" s="20">
        <v>0</v>
      </c>
      <c r="L518" s="51" t="s">
        <v>318</v>
      </c>
      <c r="M518" s="52">
        <v>70</v>
      </c>
      <c r="N518" s="33" t="s">
        <v>24</v>
      </c>
      <c r="O518" s="66" t="s">
        <v>374</v>
      </c>
      <c r="P518" s="34"/>
      <c r="Q518" s="108"/>
      <c r="R518" s="4"/>
      <c r="S518" s="38"/>
      <c r="T518" s="267"/>
    </row>
    <row r="519" spans="1:20" ht="14.25" hidden="1" customHeight="1" x14ac:dyDescent="0.25">
      <c r="A519" s="29">
        <v>92151</v>
      </c>
      <c r="B519" s="78"/>
      <c r="C519" s="533"/>
      <c r="D519" s="531"/>
      <c r="E519" s="140">
        <v>8</v>
      </c>
      <c r="F519" s="140" t="s">
        <v>354</v>
      </c>
      <c r="G519" s="141">
        <v>564.25</v>
      </c>
      <c r="H519" s="269">
        <v>6518216</v>
      </c>
      <c r="I519" s="184">
        <f t="shared" si="4"/>
        <v>59.370000000000005</v>
      </c>
      <c r="J519" s="137"/>
      <c r="K519" s="20">
        <v>0</v>
      </c>
      <c r="L519" s="51" t="s">
        <v>318</v>
      </c>
      <c r="M519" s="52">
        <v>70</v>
      </c>
      <c r="N519" s="33" t="s">
        <v>24</v>
      </c>
      <c r="O519" s="66" t="s">
        <v>375</v>
      </c>
      <c r="P519" s="34"/>
      <c r="Q519" s="108"/>
      <c r="R519" s="4"/>
      <c r="S519" s="38"/>
      <c r="T519" s="267"/>
    </row>
    <row r="520" spans="1:20" ht="14.25" hidden="1" customHeight="1" x14ac:dyDescent="0.25">
      <c r="A520" s="29">
        <v>92154</v>
      </c>
      <c r="B520" s="78"/>
      <c r="C520" s="533"/>
      <c r="D520" s="531"/>
      <c r="E520" s="140">
        <v>9</v>
      </c>
      <c r="F520" s="140" t="s">
        <v>355</v>
      </c>
      <c r="G520" s="141">
        <v>623.63</v>
      </c>
      <c r="H520" s="269">
        <v>7204174</v>
      </c>
      <c r="I520" s="184">
        <f t="shared" si="4"/>
        <v>59.379999999999995</v>
      </c>
      <c r="J520" s="137"/>
      <c r="K520" s="20">
        <v>0</v>
      </c>
      <c r="L520" s="51" t="s">
        <v>318</v>
      </c>
      <c r="M520" s="52">
        <v>70</v>
      </c>
      <c r="N520" s="33" t="s">
        <v>24</v>
      </c>
      <c r="O520" s="66" t="s">
        <v>376</v>
      </c>
      <c r="P520" s="34"/>
      <c r="Q520" s="108"/>
      <c r="R520" s="4"/>
      <c r="S520" s="38"/>
      <c r="T520" s="267"/>
    </row>
    <row r="521" spans="1:20" ht="14.25" hidden="1" customHeight="1" x14ac:dyDescent="0.25">
      <c r="A521" s="29">
        <v>92157</v>
      </c>
      <c r="B521" s="78"/>
      <c r="C521" s="533"/>
      <c r="D521" s="531"/>
      <c r="E521" s="140">
        <v>10</v>
      </c>
      <c r="F521" s="140" t="s">
        <v>356</v>
      </c>
      <c r="G521" s="141">
        <v>683.01</v>
      </c>
      <c r="H521" s="269">
        <v>7890132</v>
      </c>
      <c r="I521" s="184">
        <f t="shared" si="4"/>
        <v>59.379999999999995</v>
      </c>
      <c r="J521" s="137"/>
      <c r="K521" s="20">
        <v>0</v>
      </c>
      <c r="L521" s="51" t="s">
        <v>318</v>
      </c>
      <c r="M521" s="52">
        <v>70</v>
      </c>
      <c r="N521" s="33" t="s">
        <v>24</v>
      </c>
      <c r="O521" s="66" t="s">
        <v>377</v>
      </c>
      <c r="P521" s="34"/>
      <c r="Q521" s="108"/>
      <c r="R521" s="4"/>
      <c r="S521" s="38"/>
      <c r="T521" s="267"/>
    </row>
    <row r="522" spans="1:20" ht="14.25" hidden="1" customHeight="1" x14ac:dyDescent="0.25">
      <c r="A522" s="29">
        <v>92160</v>
      </c>
      <c r="B522" s="78"/>
      <c r="C522" s="533"/>
      <c r="D522" s="531"/>
      <c r="E522" s="140">
        <v>11</v>
      </c>
      <c r="F522" s="140" t="s">
        <v>357</v>
      </c>
      <c r="G522" s="141">
        <v>742.38</v>
      </c>
      <c r="H522" s="269">
        <v>8575974</v>
      </c>
      <c r="I522" s="184">
        <f t="shared" si="4"/>
        <v>59.370000000000005</v>
      </c>
      <c r="J522" s="137"/>
      <c r="K522" s="20">
        <v>0</v>
      </c>
      <c r="L522" s="51" t="s">
        <v>318</v>
      </c>
      <c r="M522" s="52">
        <v>70</v>
      </c>
      <c r="N522" s="33" t="s">
        <v>24</v>
      </c>
      <c r="O522" s="66" t="s">
        <v>378</v>
      </c>
      <c r="P522" s="34"/>
      <c r="Q522" s="108"/>
      <c r="R522" s="4"/>
      <c r="S522" s="38"/>
      <c r="T522" s="267"/>
    </row>
    <row r="523" spans="1:20" ht="14.25" hidden="1" customHeight="1" x14ac:dyDescent="0.25">
      <c r="A523" s="29">
        <v>92163</v>
      </c>
      <c r="B523" s="78"/>
      <c r="C523" s="533"/>
      <c r="D523" s="531"/>
      <c r="E523" s="140">
        <v>12</v>
      </c>
      <c r="F523" s="140" t="s">
        <v>358</v>
      </c>
      <c r="G523" s="141">
        <v>801.76</v>
      </c>
      <c r="H523" s="269">
        <v>9261932</v>
      </c>
      <c r="I523" s="184">
        <f t="shared" si="4"/>
        <v>59.379999999999995</v>
      </c>
      <c r="J523" s="137"/>
      <c r="K523" s="20">
        <v>0</v>
      </c>
      <c r="L523" s="51" t="s">
        <v>318</v>
      </c>
      <c r="M523" s="52">
        <v>70</v>
      </c>
      <c r="N523" s="33" t="s">
        <v>24</v>
      </c>
      <c r="O523" s="66" t="s">
        <v>379</v>
      </c>
      <c r="P523" s="34"/>
      <c r="Q523" s="108"/>
      <c r="R523" s="4"/>
      <c r="S523" s="38"/>
      <c r="T523" s="267"/>
    </row>
    <row r="524" spans="1:20" ht="14.25" hidden="1" customHeight="1" x14ac:dyDescent="0.25">
      <c r="A524" s="29">
        <v>92166</v>
      </c>
      <c r="B524" s="78"/>
      <c r="C524" s="533"/>
      <c r="D524" s="531"/>
      <c r="E524" s="140">
        <v>13</v>
      </c>
      <c r="F524" s="140" t="s">
        <v>359</v>
      </c>
      <c r="G524" s="141">
        <v>861.14</v>
      </c>
      <c r="H524" s="269">
        <v>9947889</v>
      </c>
      <c r="I524" s="184">
        <f t="shared" si="4"/>
        <v>59.379999999999995</v>
      </c>
      <c r="J524" s="137"/>
      <c r="K524" s="20">
        <v>0</v>
      </c>
      <c r="L524" s="51" t="s">
        <v>318</v>
      </c>
      <c r="M524" s="52">
        <v>70</v>
      </c>
      <c r="N524" s="33" t="s">
        <v>24</v>
      </c>
      <c r="O524" s="66" t="s">
        <v>380</v>
      </c>
      <c r="P524" s="34"/>
      <c r="Q524" s="108"/>
      <c r="R524" s="4"/>
      <c r="S524" s="38"/>
      <c r="T524" s="267"/>
    </row>
    <row r="525" spans="1:20" ht="14.25" hidden="1" customHeight="1" x14ac:dyDescent="0.25">
      <c r="A525" s="29">
        <v>92169</v>
      </c>
      <c r="B525" s="78"/>
      <c r="C525" s="533"/>
      <c r="D525" s="531"/>
      <c r="E525" s="140">
        <v>14</v>
      </c>
      <c r="F525" s="140" t="s">
        <v>360</v>
      </c>
      <c r="G525" s="141">
        <v>920.51</v>
      </c>
      <c r="H525" s="269">
        <v>10633732</v>
      </c>
      <c r="I525" s="184">
        <f t="shared" si="4"/>
        <v>59.370000000000005</v>
      </c>
      <c r="J525" s="137"/>
      <c r="K525" s="20">
        <v>0</v>
      </c>
      <c r="L525" s="51" t="s">
        <v>318</v>
      </c>
      <c r="M525" s="52">
        <v>70</v>
      </c>
      <c r="N525" s="33" t="s">
        <v>24</v>
      </c>
      <c r="O525" s="66" t="s">
        <v>381</v>
      </c>
      <c r="P525" s="34"/>
      <c r="Q525" s="108"/>
      <c r="R525" s="4"/>
      <c r="S525" s="38"/>
      <c r="T525" s="267"/>
    </row>
    <row r="526" spans="1:20" ht="14.25" hidden="1" customHeight="1" thickBot="1" x14ac:dyDescent="0.3">
      <c r="A526" s="29">
        <v>92172</v>
      </c>
      <c r="B526" s="78"/>
      <c r="C526" s="534"/>
      <c r="D526" s="522"/>
      <c r="E526" s="163">
        <v>15</v>
      </c>
      <c r="F526" s="163" t="s">
        <v>382</v>
      </c>
      <c r="G526" s="164">
        <v>979.89</v>
      </c>
      <c r="H526" s="269">
        <v>11319689</v>
      </c>
      <c r="I526" s="185">
        <f t="shared" si="4"/>
        <v>59.379999999999995</v>
      </c>
      <c r="J526" s="137"/>
      <c r="K526" s="20">
        <v>0</v>
      </c>
      <c r="L526" s="51" t="s">
        <v>318</v>
      </c>
      <c r="M526" s="52">
        <v>70</v>
      </c>
      <c r="N526" s="33" t="s">
        <v>24</v>
      </c>
      <c r="O526" s="66" t="s">
        <v>383</v>
      </c>
      <c r="P526" s="34"/>
      <c r="Q526" s="108"/>
      <c r="R526" s="4"/>
      <c r="S526" s="38"/>
      <c r="T526" s="267"/>
    </row>
    <row r="527" spans="1:20" ht="14.25" hidden="1" customHeight="1" x14ac:dyDescent="0.25">
      <c r="A527" s="29"/>
      <c r="B527" s="78"/>
      <c r="C527" s="533">
        <v>92131</v>
      </c>
      <c r="D527" s="528" t="s">
        <v>384</v>
      </c>
      <c r="E527" s="151">
        <v>1</v>
      </c>
      <c r="F527" s="151" t="s">
        <v>346</v>
      </c>
      <c r="G527" s="195">
        <v>169.82</v>
      </c>
      <c r="H527" s="269">
        <v>1961761</v>
      </c>
      <c r="I527" s="175"/>
      <c r="J527" s="15"/>
      <c r="K527" s="20">
        <v>0</v>
      </c>
      <c r="L527" s="51" t="s">
        <v>318</v>
      </c>
      <c r="M527" s="52">
        <v>80</v>
      </c>
      <c r="N527" s="33" t="s">
        <v>24</v>
      </c>
      <c r="O527" s="66" t="s">
        <v>385</v>
      </c>
      <c r="P527" s="34"/>
      <c r="Q5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27" s="25" t="s">
        <v>318</v>
      </c>
      <c r="S527" s="52">
        <v>80</v>
      </c>
      <c r="T527" s="267"/>
    </row>
    <row r="528" spans="1:20" ht="14.25" hidden="1" customHeight="1" x14ac:dyDescent="0.25">
      <c r="A528" s="29">
        <v>92134</v>
      </c>
      <c r="B528" s="78"/>
      <c r="C528" s="533"/>
      <c r="D528" s="528"/>
      <c r="E528" s="140">
        <v>2</v>
      </c>
      <c r="F528" s="140" t="s">
        <v>348</v>
      </c>
      <c r="G528" s="141">
        <v>237.72</v>
      </c>
      <c r="H528" s="269">
        <v>2746141</v>
      </c>
      <c r="I528" s="184">
        <f t="shared" ref="I528:I541" si="5">+G528-G527</f>
        <v>67.900000000000006</v>
      </c>
      <c r="J528" s="264">
        <v>67.900000000000006</v>
      </c>
      <c r="K528" s="268">
        <v>784381</v>
      </c>
      <c r="L528" s="51" t="s">
        <v>318</v>
      </c>
      <c r="M528" s="52">
        <v>80</v>
      </c>
      <c r="N528" s="33" t="s">
        <v>24</v>
      </c>
      <c r="O528" s="66" t="s">
        <v>386</v>
      </c>
      <c r="P528" s="34"/>
      <c r="Q528" s="108"/>
      <c r="R528" s="4"/>
      <c r="S528" s="38"/>
      <c r="T528" s="267"/>
    </row>
    <row r="529" spans="1:20" ht="14.25" hidden="1" customHeight="1" x14ac:dyDescent="0.25">
      <c r="A529" s="29">
        <v>92137</v>
      </c>
      <c r="B529" s="78"/>
      <c r="C529" s="533"/>
      <c r="D529" s="528"/>
      <c r="E529" s="140">
        <v>3</v>
      </c>
      <c r="F529" s="140" t="s">
        <v>349</v>
      </c>
      <c r="G529" s="141">
        <v>305.62</v>
      </c>
      <c r="H529" s="269">
        <v>3530522</v>
      </c>
      <c r="I529" s="184">
        <f t="shared" si="5"/>
        <v>67.900000000000006</v>
      </c>
      <c r="J529" s="137"/>
      <c r="K529" s="20">
        <v>0</v>
      </c>
      <c r="L529" s="51" t="s">
        <v>318</v>
      </c>
      <c r="M529" s="52">
        <v>80</v>
      </c>
      <c r="N529" s="33" t="s">
        <v>24</v>
      </c>
      <c r="O529" s="66" t="s">
        <v>387</v>
      </c>
      <c r="P529" s="34"/>
      <c r="Q529" s="108"/>
      <c r="R529" s="4"/>
      <c r="S529" s="38"/>
      <c r="T529" s="267"/>
    </row>
    <row r="530" spans="1:20" ht="14.25" hidden="1" customHeight="1" x14ac:dyDescent="0.25">
      <c r="A530" s="29">
        <v>92140</v>
      </c>
      <c r="B530" s="78"/>
      <c r="C530" s="533"/>
      <c r="D530" s="528"/>
      <c r="E530" s="140">
        <v>4</v>
      </c>
      <c r="F530" s="140" t="s">
        <v>350</v>
      </c>
      <c r="G530" s="141">
        <v>373.52</v>
      </c>
      <c r="H530" s="269">
        <v>4314903</v>
      </c>
      <c r="I530" s="184">
        <f t="shared" si="5"/>
        <v>67.899999999999977</v>
      </c>
      <c r="J530" s="137"/>
      <c r="K530" s="20">
        <v>0</v>
      </c>
      <c r="L530" s="51" t="s">
        <v>318</v>
      </c>
      <c r="M530" s="52">
        <v>80</v>
      </c>
      <c r="N530" s="33" t="s">
        <v>24</v>
      </c>
      <c r="O530" s="66" t="s">
        <v>388</v>
      </c>
      <c r="P530" s="34"/>
      <c r="Q530" s="108"/>
      <c r="R530" s="4"/>
      <c r="S530" s="38"/>
      <c r="T530" s="267"/>
    </row>
    <row r="531" spans="1:20" ht="14.25" hidden="1" customHeight="1" x14ac:dyDescent="0.25">
      <c r="A531" s="29">
        <v>92143</v>
      </c>
      <c r="B531" s="78"/>
      <c r="C531" s="533"/>
      <c r="D531" s="528"/>
      <c r="E531" s="140">
        <v>5</v>
      </c>
      <c r="F531" s="140" t="s">
        <v>351</v>
      </c>
      <c r="G531" s="141">
        <v>441.41999999999996</v>
      </c>
      <c r="H531" s="269">
        <v>5099284</v>
      </c>
      <c r="I531" s="184">
        <f t="shared" si="5"/>
        <v>67.899999999999977</v>
      </c>
      <c r="J531" s="137"/>
      <c r="K531" s="20">
        <v>0</v>
      </c>
      <c r="L531" s="51" t="s">
        <v>318</v>
      </c>
      <c r="M531" s="52">
        <v>80</v>
      </c>
      <c r="N531" s="33" t="s">
        <v>24</v>
      </c>
      <c r="O531" s="66" t="s">
        <v>389</v>
      </c>
      <c r="P531" s="34"/>
      <c r="Q531" s="108"/>
      <c r="R531" s="4"/>
      <c r="S531" s="38"/>
      <c r="T531" s="267"/>
    </row>
    <row r="532" spans="1:20" ht="14.25" hidden="1" customHeight="1" x14ac:dyDescent="0.25">
      <c r="A532" s="29">
        <v>92146</v>
      </c>
      <c r="B532" s="78"/>
      <c r="C532" s="533"/>
      <c r="D532" s="528"/>
      <c r="E532" s="140">
        <v>6</v>
      </c>
      <c r="F532" s="140" t="s">
        <v>352</v>
      </c>
      <c r="G532" s="141">
        <v>509.32000000000005</v>
      </c>
      <c r="H532" s="269">
        <v>5883665</v>
      </c>
      <c r="I532" s="184">
        <f t="shared" si="5"/>
        <v>67.900000000000091</v>
      </c>
      <c r="J532" s="137"/>
      <c r="K532" s="20">
        <v>0</v>
      </c>
      <c r="L532" s="51" t="s">
        <v>318</v>
      </c>
      <c r="M532" s="52">
        <v>80</v>
      </c>
      <c r="N532" s="33" t="s">
        <v>24</v>
      </c>
      <c r="O532" s="66" t="s">
        <v>390</v>
      </c>
      <c r="P532" s="34"/>
      <c r="Q532" s="108"/>
      <c r="R532" s="4"/>
      <c r="S532" s="38"/>
      <c r="T532" s="267"/>
    </row>
    <row r="533" spans="1:20" ht="14.25" hidden="1" customHeight="1" x14ac:dyDescent="0.25">
      <c r="A533" s="29">
        <v>92149</v>
      </c>
      <c r="B533" s="78"/>
      <c r="C533" s="533"/>
      <c r="D533" s="528"/>
      <c r="E533" s="140">
        <v>7</v>
      </c>
      <c r="F533" s="140" t="s">
        <v>353</v>
      </c>
      <c r="G533" s="141">
        <v>577.23</v>
      </c>
      <c r="H533" s="269">
        <v>6668161</v>
      </c>
      <c r="I533" s="184">
        <f t="shared" si="5"/>
        <v>67.909999999999968</v>
      </c>
      <c r="J533" s="137"/>
      <c r="K533" s="20">
        <v>0</v>
      </c>
      <c r="L533" s="51" t="s">
        <v>318</v>
      </c>
      <c r="M533" s="52">
        <v>80</v>
      </c>
      <c r="N533" s="33" t="s">
        <v>24</v>
      </c>
      <c r="O533" s="66" t="s">
        <v>391</v>
      </c>
      <c r="P533" s="34"/>
      <c r="Q533" s="108"/>
      <c r="R533" s="4"/>
      <c r="S533" s="38"/>
      <c r="T533" s="267"/>
    </row>
    <row r="534" spans="1:20" ht="14.25" hidden="1" customHeight="1" x14ac:dyDescent="0.25">
      <c r="A534" s="29">
        <v>92152</v>
      </c>
      <c r="B534" s="78"/>
      <c r="C534" s="533"/>
      <c r="D534" s="528"/>
      <c r="E534" s="140">
        <v>8</v>
      </c>
      <c r="F534" s="140" t="s">
        <v>354</v>
      </c>
      <c r="G534" s="141">
        <v>645.13</v>
      </c>
      <c r="H534" s="269">
        <v>7452542</v>
      </c>
      <c r="I534" s="184">
        <f t="shared" si="5"/>
        <v>67.899999999999977</v>
      </c>
      <c r="J534" s="137"/>
      <c r="K534" s="20">
        <v>0</v>
      </c>
      <c r="L534" s="51" t="s">
        <v>318</v>
      </c>
      <c r="M534" s="52">
        <v>80</v>
      </c>
      <c r="N534" s="33" t="s">
        <v>24</v>
      </c>
      <c r="O534" s="66" t="s">
        <v>392</v>
      </c>
      <c r="P534" s="34"/>
      <c r="Q534" s="108"/>
      <c r="R534" s="4"/>
      <c r="S534" s="38"/>
      <c r="T534" s="267"/>
    </row>
    <row r="535" spans="1:20" ht="14.25" hidden="1" customHeight="1" x14ac:dyDescent="0.25">
      <c r="A535" s="29">
        <v>92155</v>
      </c>
      <c r="B535" s="78"/>
      <c r="C535" s="533"/>
      <c r="D535" s="528"/>
      <c r="E535" s="140">
        <v>9</v>
      </c>
      <c r="F535" s="140" t="s">
        <v>355</v>
      </c>
      <c r="G535" s="141">
        <v>713.03</v>
      </c>
      <c r="H535" s="269">
        <v>8236923</v>
      </c>
      <c r="I535" s="184">
        <f t="shared" si="5"/>
        <v>67.899999999999977</v>
      </c>
      <c r="J535" s="137"/>
      <c r="K535" s="20">
        <v>0</v>
      </c>
      <c r="L535" s="51" t="s">
        <v>318</v>
      </c>
      <c r="M535" s="52">
        <v>80</v>
      </c>
      <c r="N535" s="33" t="s">
        <v>24</v>
      </c>
      <c r="O535" s="66" t="s">
        <v>393</v>
      </c>
      <c r="P535" s="34"/>
      <c r="Q535" s="108"/>
      <c r="R535" s="4"/>
      <c r="S535" s="38"/>
      <c r="T535" s="267"/>
    </row>
    <row r="536" spans="1:20" ht="14.25" hidden="1" customHeight="1" x14ac:dyDescent="0.25">
      <c r="A536" s="29">
        <v>92158</v>
      </c>
      <c r="B536" s="78"/>
      <c r="C536" s="533"/>
      <c r="D536" s="528"/>
      <c r="E536" s="140">
        <v>10</v>
      </c>
      <c r="F536" s="140" t="s">
        <v>356</v>
      </c>
      <c r="G536" s="141">
        <v>780.93</v>
      </c>
      <c r="H536" s="269">
        <v>9021303</v>
      </c>
      <c r="I536" s="184">
        <f t="shared" si="5"/>
        <v>67.899999999999977</v>
      </c>
      <c r="J536" s="137"/>
      <c r="K536" s="20">
        <v>0</v>
      </c>
      <c r="L536" s="51" t="s">
        <v>318</v>
      </c>
      <c r="M536" s="52">
        <v>80</v>
      </c>
      <c r="N536" s="33" t="s">
        <v>24</v>
      </c>
      <c r="O536" s="66" t="s">
        <v>394</v>
      </c>
      <c r="P536" s="34"/>
      <c r="Q536" s="108"/>
      <c r="R536" s="4"/>
      <c r="S536" s="38"/>
      <c r="T536" s="267"/>
    </row>
    <row r="537" spans="1:20" ht="14.25" hidden="1" customHeight="1" x14ac:dyDescent="0.25">
      <c r="A537" s="29">
        <v>92161</v>
      </c>
      <c r="B537" s="78"/>
      <c r="C537" s="533"/>
      <c r="D537" s="528"/>
      <c r="E537" s="140">
        <v>11</v>
      </c>
      <c r="F537" s="140" t="s">
        <v>357</v>
      </c>
      <c r="G537" s="141">
        <v>848.82999999999993</v>
      </c>
      <c r="H537" s="269">
        <v>9805684</v>
      </c>
      <c r="I537" s="184">
        <f t="shared" si="5"/>
        <v>67.899999999999977</v>
      </c>
      <c r="J537" s="137"/>
      <c r="K537" s="20">
        <v>0</v>
      </c>
      <c r="L537" s="51" t="s">
        <v>318</v>
      </c>
      <c r="M537" s="52">
        <v>80</v>
      </c>
      <c r="N537" s="33" t="s">
        <v>24</v>
      </c>
      <c r="O537" s="66" t="s">
        <v>395</v>
      </c>
      <c r="P537" s="34"/>
      <c r="Q537" s="108"/>
      <c r="R537" s="4"/>
      <c r="S537" s="38"/>
      <c r="T537" s="267"/>
    </row>
    <row r="538" spans="1:20" ht="14.25" hidden="1" customHeight="1" x14ac:dyDescent="0.25">
      <c r="A538" s="29">
        <v>92164</v>
      </c>
      <c r="B538" s="78"/>
      <c r="C538" s="533"/>
      <c r="D538" s="528"/>
      <c r="E538" s="140">
        <v>12</v>
      </c>
      <c r="F538" s="140" t="s">
        <v>358</v>
      </c>
      <c r="G538" s="141">
        <v>916.73</v>
      </c>
      <c r="H538" s="269">
        <v>10590065</v>
      </c>
      <c r="I538" s="184">
        <f t="shared" si="5"/>
        <v>67.900000000000091</v>
      </c>
      <c r="J538" s="137"/>
      <c r="K538" s="20">
        <v>0</v>
      </c>
      <c r="L538" s="51" t="s">
        <v>318</v>
      </c>
      <c r="M538" s="52">
        <v>80</v>
      </c>
      <c r="N538" s="33" t="s">
        <v>24</v>
      </c>
      <c r="O538" s="66" t="s">
        <v>396</v>
      </c>
      <c r="P538" s="34"/>
      <c r="Q538" s="108"/>
      <c r="R538" s="4"/>
      <c r="S538" s="38"/>
      <c r="T538" s="267"/>
    </row>
    <row r="539" spans="1:20" ht="14.25" hidden="1" customHeight="1" x14ac:dyDescent="0.25">
      <c r="A539" s="29">
        <v>92167</v>
      </c>
      <c r="B539" s="78"/>
      <c r="C539" s="533"/>
      <c r="D539" s="528"/>
      <c r="E539" s="140">
        <v>13</v>
      </c>
      <c r="F539" s="140" t="s">
        <v>359</v>
      </c>
      <c r="G539" s="141">
        <v>984.64</v>
      </c>
      <c r="H539" s="269">
        <v>11374561</v>
      </c>
      <c r="I539" s="184">
        <f t="shared" si="5"/>
        <v>67.909999999999968</v>
      </c>
      <c r="J539" s="137"/>
      <c r="K539" s="20">
        <v>0</v>
      </c>
      <c r="L539" s="51" t="s">
        <v>318</v>
      </c>
      <c r="M539" s="52">
        <v>80</v>
      </c>
      <c r="N539" s="33" t="s">
        <v>24</v>
      </c>
      <c r="O539" s="66" t="s">
        <v>397</v>
      </c>
      <c r="P539" s="34"/>
      <c r="Q539" s="108"/>
      <c r="R539" s="4"/>
      <c r="S539" s="38"/>
      <c r="T539" s="267"/>
    </row>
    <row r="540" spans="1:20" ht="14.25" hidden="1" customHeight="1" x14ac:dyDescent="0.25">
      <c r="A540" s="29">
        <v>92170</v>
      </c>
      <c r="B540" s="78"/>
      <c r="C540" s="533"/>
      <c r="D540" s="528"/>
      <c r="E540" s="140">
        <v>14</v>
      </c>
      <c r="F540" s="140" t="s">
        <v>365</v>
      </c>
      <c r="G540" s="141">
        <v>1052.54</v>
      </c>
      <c r="H540" s="269">
        <v>12158942</v>
      </c>
      <c r="I540" s="184">
        <f t="shared" si="5"/>
        <v>67.899999999999977</v>
      </c>
      <c r="J540" s="137"/>
      <c r="K540" s="20">
        <v>0</v>
      </c>
      <c r="L540" s="51" t="s">
        <v>318</v>
      </c>
      <c r="M540" s="52">
        <v>80</v>
      </c>
      <c r="N540" s="33" t="s">
        <v>24</v>
      </c>
      <c r="O540" s="66" t="s">
        <v>398</v>
      </c>
      <c r="P540" s="34"/>
      <c r="Q540" s="108"/>
      <c r="R540" s="4"/>
      <c r="S540" s="38"/>
      <c r="T540" s="267"/>
    </row>
    <row r="541" spans="1:20" ht="14.25" hidden="1" customHeight="1" thickBot="1" x14ac:dyDescent="0.3">
      <c r="A541" s="29">
        <v>92173</v>
      </c>
      <c r="B541" s="78"/>
      <c r="C541" s="533"/>
      <c r="D541" s="528"/>
      <c r="E541" s="150">
        <v>15</v>
      </c>
      <c r="F541" s="150" t="s">
        <v>361</v>
      </c>
      <c r="G541" s="158">
        <v>1120.44</v>
      </c>
      <c r="H541" s="269">
        <v>12943323</v>
      </c>
      <c r="I541" s="185">
        <f t="shared" si="5"/>
        <v>67.900000000000091</v>
      </c>
      <c r="J541" s="137"/>
      <c r="K541" s="20">
        <v>0</v>
      </c>
      <c r="L541" s="51" t="s">
        <v>318</v>
      </c>
      <c r="M541" s="52">
        <v>80</v>
      </c>
      <c r="N541" s="33" t="s">
        <v>24</v>
      </c>
      <c r="O541" s="66" t="s">
        <v>399</v>
      </c>
      <c r="P541" s="34"/>
      <c r="Q541" s="108"/>
      <c r="R541" s="4"/>
      <c r="S541" s="38"/>
      <c r="T541" s="267"/>
    </row>
    <row r="542" spans="1:20" ht="12" hidden="1" customHeight="1" x14ac:dyDescent="0.25">
      <c r="A542" s="29"/>
      <c r="B542" s="580"/>
      <c r="C542" s="532">
        <v>92132</v>
      </c>
      <c r="D542" s="527" t="s">
        <v>400</v>
      </c>
      <c r="E542" s="161">
        <v>1</v>
      </c>
      <c r="F542" s="161" t="s">
        <v>346</v>
      </c>
      <c r="G542" s="162">
        <v>191.07</v>
      </c>
      <c r="H542" s="269">
        <v>2207241</v>
      </c>
      <c r="I542" s="175"/>
      <c r="J542" s="15"/>
      <c r="K542" s="20">
        <v>0</v>
      </c>
      <c r="L542" s="51" t="s">
        <v>318</v>
      </c>
      <c r="M542" s="52">
        <v>90</v>
      </c>
      <c r="N542" s="33" t="s">
        <v>24</v>
      </c>
      <c r="O542" s="66" t="s">
        <v>401</v>
      </c>
      <c r="P542" s="34"/>
      <c r="Q5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42" s="25" t="s">
        <v>318</v>
      </c>
      <c r="S542" s="52">
        <v>90</v>
      </c>
      <c r="T542" s="267"/>
    </row>
    <row r="543" spans="1:20" ht="12" hidden="1" customHeight="1" x14ac:dyDescent="0.25">
      <c r="A543" s="29">
        <v>92135</v>
      </c>
      <c r="B543" s="581"/>
      <c r="C543" s="533"/>
      <c r="D543" s="528"/>
      <c r="E543" s="140">
        <v>2</v>
      </c>
      <c r="F543" s="140" t="s">
        <v>348</v>
      </c>
      <c r="G543" s="141">
        <v>267.45</v>
      </c>
      <c r="H543" s="269">
        <v>3089582</v>
      </c>
      <c r="I543" s="184">
        <f t="shared" ref="I543:I556" si="6">+G543-G542</f>
        <v>76.38</v>
      </c>
      <c r="J543" s="264">
        <v>76.38</v>
      </c>
      <c r="K543" s="268">
        <v>882342</v>
      </c>
      <c r="L543" s="51" t="s">
        <v>318</v>
      </c>
      <c r="M543" s="52">
        <v>90</v>
      </c>
      <c r="N543" s="33" t="s">
        <v>24</v>
      </c>
      <c r="O543" s="66" t="s">
        <v>402</v>
      </c>
      <c r="P543" s="34"/>
      <c r="Q543" s="108"/>
      <c r="R543" s="4"/>
      <c r="S543" s="38"/>
      <c r="T543" s="267"/>
    </row>
    <row r="544" spans="1:20" ht="12" hidden="1" customHeight="1" x14ac:dyDescent="0.25">
      <c r="A544" s="29">
        <v>92138</v>
      </c>
      <c r="B544" s="581"/>
      <c r="C544" s="533"/>
      <c r="D544" s="528"/>
      <c r="E544" s="140">
        <v>3</v>
      </c>
      <c r="F544" s="140" t="s">
        <v>349</v>
      </c>
      <c r="G544" s="141">
        <v>343.83</v>
      </c>
      <c r="H544" s="269">
        <v>3971924</v>
      </c>
      <c r="I544" s="184">
        <f t="shared" si="6"/>
        <v>76.38</v>
      </c>
      <c r="J544" s="137"/>
      <c r="K544" s="20">
        <v>0</v>
      </c>
      <c r="L544" s="51" t="s">
        <v>318</v>
      </c>
      <c r="M544" s="52">
        <v>90</v>
      </c>
      <c r="N544" s="33" t="s">
        <v>24</v>
      </c>
      <c r="O544" s="66" t="s">
        <v>403</v>
      </c>
      <c r="P544" s="34"/>
      <c r="Q544" s="108"/>
      <c r="R544" s="4"/>
      <c r="S544" s="38"/>
      <c r="T544" s="267"/>
    </row>
    <row r="545" spans="1:20" ht="12" hidden="1" customHeight="1" x14ac:dyDescent="0.25">
      <c r="A545" s="29">
        <v>92141</v>
      </c>
      <c r="B545" s="581"/>
      <c r="C545" s="533"/>
      <c r="D545" s="528"/>
      <c r="E545" s="140">
        <v>4</v>
      </c>
      <c r="F545" s="140" t="s">
        <v>350</v>
      </c>
      <c r="G545" s="141">
        <v>420.21</v>
      </c>
      <c r="H545" s="269">
        <v>4854266</v>
      </c>
      <c r="I545" s="184">
        <f t="shared" si="6"/>
        <v>76.38</v>
      </c>
      <c r="J545" s="137"/>
      <c r="K545" s="20">
        <v>0</v>
      </c>
      <c r="L545" s="51" t="s">
        <v>318</v>
      </c>
      <c r="M545" s="52">
        <v>90</v>
      </c>
      <c r="N545" s="33" t="s">
        <v>24</v>
      </c>
      <c r="O545" s="66" t="s">
        <v>404</v>
      </c>
      <c r="P545" s="34"/>
      <c r="Q545" s="108"/>
      <c r="R545" s="4"/>
      <c r="S545" s="38"/>
      <c r="T545" s="267"/>
    </row>
    <row r="546" spans="1:20" ht="12" hidden="1" customHeight="1" x14ac:dyDescent="0.25">
      <c r="A546" s="29">
        <v>92144</v>
      </c>
      <c r="B546" s="581"/>
      <c r="C546" s="533"/>
      <c r="D546" s="528"/>
      <c r="E546" s="140">
        <v>5</v>
      </c>
      <c r="F546" s="140" t="s">
        <v>351</v>
      </c>
      <c r="G546" s="141">
        <v>496.59</v>
      </c>
      <c r="H546" s="269">
        <v>5736608</v>
      </c>
      <c r="I546" s="184">
        <f t="shared" si="6"/>
        <v>76.38</v>
      </c>
      <c r="J546" s="137"/>
      <c r="K546" s="20">
        <v>0</v>
      </c>
      <c r="L546" s="51" t="s">
        <v>318</v>
      </c>
      <c r="M546" s="52">
        <v>90</v>
      </c>
      <c r="N546" s="33" t="s">
        <v>24</v>
      </c>
      <c r="O546" s="66" t="s">
        <v>405</v>
      </c>
      <c r="P546" s="34"/>
      <c r="Q546" s="108"/>
      <c r="R546" s="4"/>
      <c r="S546" s="38"/>
      <c r="T546" s="267"/>
    </row>
    <row r="547" spans="1:20" ht="12" hidden="1" customHeight="1" x14ac:dyDescent="0.25">
      <c r="A547" s="29">
        <v>92147</v>
      </c>
      <c r="B547" s="581"/>
      <c r="C547" s="533"/>
      <c r="D547" s="528"/>
      <c r="E547" s="140">
        <v>6</v>
      </c>
      <c r="F547" s="140" t="s">
        <v>352</v>
      </c>
      <c r="G547" s="141">
        <v>572.98</v>
      </c>
      <c r="H547" s="269">
        <v>6619065</v>
      </c>
      <c r="I547" s="184">
        <f t="shared" si="6"/>
        <v>76.390000000000043</v>
      </c>
      <c r="J547" s="137"/>
      <c r="K547" s="20">
        <v>0</v>
      </c>
      <c r="L547" s="51" t="s">
        <v>318</v>
      </c>
      <c r="M547" s="52">
        <v>90</v>
      </c>
      <c r="N547" s="33" t="s">
        <v>24</v>
      </c>
      <c r="O547" s="66" t="s">
        <v>406</v>
      </c>
      <c r="P547" s="34"/>
      <c r="Q547" s="108"/>
      <c r="R547" s="4"/>
      <c r="S547" s="38"/>
      <c r="T547" s="267"/>
    </row>
    <row r="548" spans="1:20" ht="12" hidden="1" customHeight="1" x14ac:dyDescent="0.25">
      <c r="A548" s="29">
        <v>92150</v>
      </c>
      <c r="B548" s="581"/>
      <c r="C548" s="533"/>
      <c r="D548" s="528"/>
      <c r="E548" s="140">
        <v>7</v>
      </c>
      <c r="F548" s="140" t="s">
        <v>353</v>
      </c>
      <c r="G548" s="141">
        <v>649.36</v>
      </c>
      <c r="H548" s="269">
        <v>7501407</v>
      </c>
      <c r="I548" s="184">
        <f t="shared" si="6"/>
        <v>76.38</v>
      </c>
      <c r="J548" s="137"/>
      <c r="K548" s="20">
        <v>0</v>
      </c>
      <c r="L548" s="51" t="s">
        <v>318</v>
      </c>
      <c r="M548" s="52">
        <v>90</v>
      </c>
      <c r="N548" s="33" t="s">
        <v>24</v>
      </c>
      <c r="O548" s="66" t="s">
        <v>407</v>
      </c>
      <c r="P548" s="34"/>
      <c r="Q548" s="108"/>
      <c r="R548" s="4"/>
      <c r="S548" s="38"/>
      <c r="T548" s="267"/>
    </row>
    <row r="549" spans="1:20" ht="12" hidden="1" customHeight="1" x14ac:dyDescent="0.25">
      <c r="A549" s="29">
        <v>92153</v>
      </c>
      <c r="B549" s="581"/>
      <c r="C549" s="533"/>
      <c r="D549" s="528"/>
      <c r="E549" s="140">
        <v>8</v>
      </c>
      <c r="F549" s="140" t="s">
        <v>354</v>
      </c>
      <c r="G549" s="141">
        <v>725.75</v>
      </c>
      <c r="H549" s="269">
        <v>8383864</v>
      </c>
      <c r="I549" s="184">
        <f t="shared" si="6"/>
        <v>76.389999999999986</v>
      </c>
      <c r="J549" s="137"/>
      <c r="K549" s="20">
        <v>0</v>
      </c>
      <c r="L549" s="51" t="s">
        <v>318</v>
      </c>
      <c r="M549" s="52">
        <v>90</v>
      </c>
      <c r="N549" s="33" t="s">
        <v>24</v>
      </c>
      <c r="O549" s="66" t="s">
        <v>408</v>
      </c>
      <c r="P549" s="34"/>
      <c r="Q549" s="108"/>
      <c r="R549" s="4"/>
      <c r="S549" s="38"/>
      <c r="T549" s="267"/>
    </row>
    <row r="550" spans="1:20" ht="12" hidden="1" customHeight="1" x14ac:dyDescent="0.25">
      <c r="A550" s="29">
        <v>92156</v>
      </c>
      <c r="B550" s="581"/>
      <c r="C550" s="533"/>
      <c r="D550" s="528"/>
      <c r="E550" s="140">
        <v>9</v>
      </c>
      <c r="F550" s="140" t="s">
        <v>355</v>
      </c>
      <c r="G550" s="141">
        <v>802.13</v>
      </c>
      <c r="H550" s="269">
        <v>9266206</v>
      </c>
      <c r="I550" s="184">
        <f t="shared" si="6"/>
        <v>76.38</v>
      </c>
      <c r="J550" s="137"/>
      <c r="K550" s="20">
        <v>0</v>
      </c>
      <c r="L550" s="51" t="s">
        <v>318</v>
      </c>
      <c r="M550" s="52">
        <v>90</v>
      </c>
      <c r="N550" s="33" t="s">
        <v>24</v>
      </c>
      <c r="O550" s="66" t="s">
        <v>409</v>
      </c>
      <c r="P550" s="34"/>
      <c r="Q550" s="108"/>
      <c r="R550" s="4"/>
      <c r="S550" s="38"/>
      <c r="T550" s="267"/>
    </row>
    <row r="551" spans="1:20" ht="12" hidden="1" customHeight="1" x14ac:dyDescent="0.25">
      <c r="A551" s="29">
        <v>92159</v>
      </c>
      <c r="B551" s="581"/>
      <c r="C551" s="533"/>
      <c r="D551" s="528"/>
      <c r="E551" s="140">
        <v>10</v>
      </c>
      <c r="F551" s="140" t="s">
        <v>356</v>
      </c>
      <c r="G551" s="141">
        <v>878.51</v>
      </c>
      <c r="H551" s="269">
        <v>10148548</v>
      </c>
      <c r="I551" s="184">
        <f t="shared" si="6"/>
        <v>76.38</v>
      </c>
      <c r="J551" s="137"/>
      <c r="K551" s="20">
        <v>0</v>
      </c>
      <c r="L551" s="51" t="s">
        <v>318</v>
      </c>
      <c r="M551" s="52">
        <v>90</v>
      </c>
      <c r="N551" s="33" t="s">
        <v>24</v>
      </c>
      <c r="O551" s="66" t="s">
        <v>410</v>
      </c>
      <c r="P551" s="34"/>
      <c r="Q551" s="108"/>
      <c r="R551" s="4"/>
      <c r="S551" s="38"/>
      <c r="T551" s="267"/>
    </row>
    <row r="552" spans="1:20" ht="12" hidden="1" customHeight="1" x14ac:dyDescent="0.25">
      <c r="A552" s="29">
        <v>92162</v>
      </c>
      <c r="B552" s="581"/>
      <c r="C552" s="533"/>
      <c r="D552" s="528"/>
      <c r="E552" s="140">
        <v>11</v>
      </c>
      <c r="F552" s="140" t="s">
        <v>357</v>
      </c>
      <c r="G552" s="141">
        <v>954.9</v>
      </c>
      <c r="H552" s="269">
        <v>11031005</v>
      </c>
      <c r="I552" s="184">
        <f t="shared" si="6"/>
        <v>76.389999999999986</v>
      </c>
      <c r="J552" s="137"/>
      <c r="K552" s="20">
        <v>0</v>
      </c>
      <c r="L552" s="51" t="s">
        <v>318</v>
      </c>
      <c r="M552" s="52">
        <v>90</v>
      </c>
      <c r="N552" s="33" t="s">
        <v>24</v>
      </c>
      <c r="O552" s="66" t="s">
        <v>411</v>
      </c>
      <c r="P552" s="34"/>
      <c r="Q552" s="108"/>
      <c r="R552" s="4"/>
      <c r="S552" s="38"/>
      <c r="T552" s="267"/>
    </row>
    <row r="553" spans="1:20" ht="12" hidden="1" customHeight="1" x14ac:dyDescent="0.25">
      <c r="A553" s="29">
        <v>92165</v>
      </c>
      <c r="B553" s="581"/>
      <c r="C553" s="533"/>
      <c r="D553" s="528"/>
      <c r="E553" s="140">
        <v>12</v>
      </c>
      <c r="F553" s="140" t="s">
        <v>358</v>
      </c>
      <c r="G553" s="141">
        <v>1031.28</v>
      </c>
      <c r="H553" s="269">
        <v>11913347</v>
      </c>
      <c r="I553" s="184">
        <f t="shared" si="6"/>
        <v>76.38</v>
      </c>
      <c r="J553" s="137"/>
      <c r="K553" s="20">
        <v>0</v>
      </c>
      <c r="L553" s="51" t="s">
        <v>318</v>
      </c>
      <c r="M553" s="52">
        <v>90</v>
      </c>
      <c r="N553" s="33" t="s">
        <v>24</v>
      </c>
      <c r="O553" s="66" t="s">
        <v>412</v>
      </c>
      <c r="P553" s="34"/>
      <c r="Q553" s="108"/>
      <c r="R553" s="4"/>
      <c r="S553" s="38"/>
      <c r="T553" s="267"/>
    </row>
    <row r="554" spans="1:20" ht="12" hidden="1" customHeight="1" x14ac:dyDescent="0.25">
      <c r="A554" s="29">
        <v>92168</v>
      </c>
      <c r="B554" s="581"/>
      <c r="C554" s="533"/>
      <c r="D554" s="528"/>
      <c r="E554" s="140">
        <v>13</v>
      </c>
      <c r="F554" s="140" t="s">
        <v>359</v>
      </c>
      <c r="G554" s="141">
        <v>1107.67</v>
      </c>
      <c r="H554" s="269">
        <v>12795804</v>
      </c>
      <c r="I554" s="184">
        <f t="shared" si="6"/>
        <v>76.3900000000001</v>
      </c>
      <c r="J554" s="137"/>
      <c r="K554" s="20">
        <v>0</v>
      </c>
      <c r="L554" s="51" t="s">
        <v>318</v>
      </c>
      <c r="M554" s="52">
        <v>90</v>
      </c>
      <c r="N554" s="33" t="s">
        <v>24</v>
      </c>
      <c r="O554" s="66" t="s">
        <v>413</v>
      </c>
      <c r="P554" s="34"/>
      <c r="Q554" s="108"/>
      <c r="R554" s="4"/>
      <c r="S554" s="38"/>
      <c r="T554" s="267"/>
    </row>
    <row r="555" spans="1:20" ht="12" hidden="1" customHeight="1" x14ac:dyDescent="0.25">
      <c r="A555" s="29">
        <v>92171</v>
      </c>
      <c r="B555" s="581"/>
      <c r="C555" s="533"/>
      <c r="D555" s="528"/>
      <c r="E555" s="140">
        <v>14</v>
      </c>
      <c r="F555" s="140" t="s">
        <v>360</v>
      </c>
      <c r="G555" s="141">
        <v>1184.0500000000002</v>
      </c>
      <c r="H555" s="269">
        <v>13678146</v>
      </c>
      <c r="I555" s="184">
        <f t="shared" si="6"/>
        <v>76.380000000000109</v>
      </c>
      <c r="J555" s="137"/>
      <c r="K555" s="20">
        <v>0</v>
      </c>
      <c r="L555" s="51" t="s">
        <v>318</v>
      </c>
      <c r="M555" s="52">
        <v>90</v>
      </c>
      <c r="N555" s="33" t="s">
        <v>24</v>
      </c>
      <c r="O555" s="66" t="s">
        <v>414</v>
      </c>
      <c r="P555" s="34"/>
      <c r="Q555" s="108"/>
      <c r="R555" s="4"/>
      <c r="S555" s="38"/>
      <c r="T555" s="267"/>
    </row>
    <row r="556" spans="1:20" ht="12" hidden="1" customHeight="1" thickBot="1" x14ac:dyDescent="0.3">
      <c r="A556" s="29">
        <v>92174</v>
      </c>
      <c r="B556" s="582"/>
      <c r="C556" s="534"/>
      <c r="D556" s="529"/>
      <c r="E556" s="163">
        <v>15</v>
      </c>
      <c r="F556" s="163" t="s">
        <v>361</v>
      </c>
      <c r="G556" s="164">
        <v>1260.4300000000003</v>
      </c>
      <c r="H556" s="269">
        <v>14560487</v>
      </c>
      <c r="I556" s="185">
        <f t="shared" si="6"/>
        <v>76.380000000000109</v>
      </c>
      <c r="J556" s="137"/>
      <c r="K556" s="20">
        <v>0</v>
      </c>
      <c r="L556" s="51" t="s">
        <v>318</v>
      </c>
      <c r="M556" s="52">
        <v>90</v>
      </c>
      <c r="N556" s="33" t="s">
        <v>24</v>
      </c>
      <c r="O556" s="66" t="s">
        <v>415</v>
      </c>
      <c r="P556" s="34"/>
      <c r="Q556" s="108"/>
      <c r="R556" s="4"/>
      <c r="S556" s="38"/>
      <c r="T556" s="267"/>
    </row>
    <row r="557" spans="1:20" ht="19.5" hidden="1" customHeight="1" x14ac:dyDescent="0.25">
      <c r="A557" s="1"/>
      <c r="B557" s="78">
        <v>3055</v>
      </c>
      <c r="C557" s="204">
        <v>3055</v>
      </c>
      <c r="D557" s="205" t="s">
        <v>416</v>
      </c>
      <c r="E557" s="151"/>
      <c r="F557" s="151" t="s">
        <v>22</v>
      </c>
      <c r="G557" s="195">
        <v>283.02</v>
      </c>
      <c r="H557" s="269">
        <v>3269447</v>
      </c>
      <c r="I557" s="174"/>
      <c r="J557" s="20"/>
      <c r="K557" s="20">
        <v>0</v>
      </c>
      <c r="L557" s="51" t="s">
        <v>318</v>
      </c>
      <c r="M557" s="32">
        <v>100</v>
      </c>
      <c r="N557" s="33" t="s">
        <v>24</v>
      </c>
      <c r="O557" s="33">
        <v>6560</v>
      </c>
      <c r="P557" s="34"/>
      <c r="Q5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57" s="25" t="s">
        <v>318</v>
      </c>
      <c r="S557" s="32">
        <v>100</v>
      </c>
      <c r="T557" s="267"/>
    </row>
    <row r="558" spans="1:20" ht="42.75" hidden="1" x14ac:dyDescent="0.25">
      <c r="A558" s="1"/>
      <c r="B558" s="78"/>
      <c r="C558" s="140">
        <v>90064</v>
      </c>
      <c r="D558" s="157" t="s">
        <v>417</v>
      </c>
      <c r="E558" s="140"/>
      <c r="F558" s="140" t="s">
        <v>22</v>
      </c>
      <c r="G558" s="141">
        <v>0</v>
      </c>
      <c r="H558" s="269">
        <v>0</v>
      </c>
      <c r="I558" s="171"/>
      <c r="J558" s="20"/>
      <c r="K558" s="20">
        <v>0</v>
      </c>
      <c r="L558" s="51" t="s">
        <v>318</v>
      </c>
      <c r="M558" s="52">
        <v>0</v>
      </c>
      <c r="N558" s="33" t="s">
        <v>24</v>
      </c>
      <c r="O558" s="33">
        <v>6560</v>
      </c>
      <c r="P558" s="34"/>
      <c r="Q5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58" s="25" t="s">
        <v>318</v>
      </c>
      <c r="S558" s="52">
        <v>0</v>
      </c>
      <c r="T558" s="267"/>
    </row>
    <row r="559" spans="1:20" ht="120" hidden="1" customHeight="1" x14ac:dyDescent="0.25">
      <c r="A559" s="1"/>
      <c r="B559" s="78"/>
      <c r="C559" s="140">
        <v>91175</v>
      </c>
      <c r="D559" s="157" t="s">
        <v>418</v>
      </c>
      <c r="E559" s="140"/>
      <c r="F559" s="140" t="s">
        <v>22</v>
      </c>
      <c r="G559" s="141">
        <v>113.24</v>
      </c>
      <c r="H559" s="269">
        <v>1308148</v>
      </c>
      <c r="I559" s="171"/>
      <c r="J559" s="15"/>
      <c r="K559" s="20">
        <v>0</v>
      </c>
      <c r="L559" s="51" t="s">
        <v>318</v>
      </c>
      <c r="M559" s="52">
        <v>40</v>
      </c>
      <c r="N559" s="33" t="s">
        <v>24</v>
      </c>
      <c r="O559" s="33">
        <v>6560</v>
      </c>
      <c r="P559" s="34"/>
      <c r="Q5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59" s="25" t="s">
        <v>318</v>
      </c>
      <c r="S559" s="52">
        <v>40</v>
      </c>
      <c r="T559" s="267"/>
    </row>
    <row r="560" spans="1:20" ht="123" hidden="1" customHeight="1" x14ac:dyDescent="0.25">
      <c r="A560" s="1"/>
      <c r="B560" s="78"/>
      <c r="C560" s="140">
        <v>91176</v>
      </c>
      <c r="D560" s="157" t="s">
        <v>419</v>
      </c>
      <c r="E560" s="140"/>
      <c r="F560" s="140" t="s">
        <v>22</v>
      </c>
      <c r="G560" s="141">
        <v>141.53</v>
      </c>
      <c r="H560" s="269">
        <v>1634955</v>
      </c>
      <c r="I560" s="171"/>
      <c r="J560" s="15"/>
      <c r="K560" s="20">
        <v>0</v>
      </c>
      <c r="L560" s="51" t="s">
        <v>318</v>
      </c>
      <c r="M560" s="52">
        <v>50</v>
      </c>
      <c r="N560" s="33" t="s">
        <v>24</v>
      </c>
      <c r="O560" s="33">
        <v>6560</v>
      </c>
      <c r="P560" s="34"/>
      <c r="Q5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0" s="25" t="s">
        <v>318</v>
      </c>
      <c r="S560" s="52">
        <v>50</v>
      </c>
      <c r="T560" s="267"/>
    </row>
    <row r="561" spans="1:20" ht="124.5" hidden="1" customHeight="1" x14ac:dyDescent="0.25">
      <c r="A561" s="1"/>
      <c r="B561" s="78"/>
      <c r="C561" s="140">
        <v>91177</v>
      </c>
      <c r="D561" s="197" t="s">
        <v>420</v>
      </c>
      <c r="E561" s="140"/>
      <c r="F561" s="140" t="s">
        <v>22</v>
      </c>
      <c r="G561" s="141">
        <v>169.82</v>
      </c>
      <c r="H561" s="269">
        <v>1961761</v>
      </c>
      <c r="I561" s="171"/>
      <c r="J561" s="15"/>
      <c r="K561" s="20">
        <v>0</v>
      </c>
      <c r="L561" s="51" t="s">
        <v>318</v>
      </c>
      <c r="M561" s="52">
        <v>60</v>
      </c>
      <c r="N561" s="33" t="s">
        <v>24</v>
      </c>
      <c r="O561" s="33">
        <v>6560</v>
      </c>
      <c r="P561" s="34"/>
      <c r="Q5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61" s="25" t="s">
        <v>318</v>
      </c>
      <c r="S561" s="52">
        <v>60</v>
      </c>
      <c r="T561" s="267"/>
    </row>
    <row r="562" spans="1:20" ht="120.75" hidden="1" customHeight="1" x14ac:dyDescent="0.25">
      <c r="A562" s="1"/>
      <c r="B562" s="78"/>
      <c r="C562" s="148">
        <v>92175</v>
      </c>
      <c r="D562" s="157" t="s">
        <v>421</v>
      </c>
      <c r="E562" s="140"/>
      <c r="F562" s="140" t="s">
        <v>22</v>
      </c>
      <c r="G562" s="141">
        <v>198.15</v>
      </c>
      <c r="H562" s="269">
        <v>2289029</v>
      </c>
      <c r="I562" s="171"/>
      <c r="J562" s="20"/>
      <c r="K562" s="20">
        <v>0</v>
      </c>
      <c r="L562" s="51" t="s">
        <v>318</v>
      </c>
      <c r="M562" s="52">
        <v>70</v>
      </c>
      <c r="N562" s="33" t="s">
        <v>24</v>
      </c>
      <c r="O562" s="33">
        <v>6560</v>
      </c>
      <c r="P562" s="34"/>
      <c r="Q5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62" s="25" t="s">
        <v>318</v>
      </c>
      <c r="S562" s="52">
        <v>70</v>
      </c>
      <c r="T562" s="267"/>
    </row>
    <row r="563" spans="1:20" ht="120.75" hidden="1" customHeight="1" x14ac:dyDescent="0.25">
      <c r="A563" s="1"/>
      <c r="B563" s="78"/>
      <c r="C563" s="148">
        <v>92176</v>
      </c>
      <c r="D563" s="157" t="s">
        <v>422</v>
      </c>
      <c r="E563" s="140"/>
      <c r="F563" s="140" t="s">
        <v>22</v>
      </c>
      <c r="G563" s="141">
        <v>226.44</v>
      </c>
      <c r="H563" s="269">
        <v>2615835</v>
      </c>
      <c r="I563" s="171"/>
      <c r="J563" s="20"/>
      <c r="K563" s="20">
        <v>0</v>
      </c>
      <c r="L563" s="51" t="s">
        <v>318</v>
      </c>
      <c r="M563" s="52">
        <v>80</v>
      </c>
      <c r="N563" s="33" t="s">
        <v>24</v>
      </c>
      <c r="O563" s="33">
        <v>6560</v>
      </c>
      <c r="P563" s="34"/>
      <c r="Q5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63" s="25" t="s">
        <v>318</v>
      </c>
      <c r="S563" s="52">
        <v>80</v>
      </c>
      <c r="T563" s="267"/>
    </row>
    <row r="564" spans="1:20" ht="123.75" hidden="1" customHeight="1" x14ac:dyDescent="0.25">
      <c r="A564" s="1"/>
      <c r="B564" s="78"/>
      <c r="C564" s="148">
        <v>92177</v>
      </c>
      <c r="D564" s="157" t="s">
        <v>423</v>
      </c>
      <c r="E564" s="140"/>
      <c r="F564" s="140" t="s">
        <v>22</v>
      </c>
      <c r="G564" s="141">
        <v>254.73</v>
      </c>
      <c r="H564" s="269">
        <v>2942641</v>
      </c>
      <c r="I564" s="171"/>
      <c r="J564" s="20"/>
      <c r="K564" s="20">
        <v>0</v>
      </c>
      <c r="L564" s="51" t="s">
        <v>318</v>
      </c>
      <c r="M564" s="52">
        <v>90</v>
      </c>
      <c r="N564" s="33" t="s">
        <v>24</v>
      </c>
      <c r="O564" s="33">
        <v>6560</v>
      </c>
      <c r="P564" s="34"/>
      <c r="Q5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64" s="25" t="s">
        <v>318</v>
      </c>
      <c r="S564" s="52">
        <v>90</v>
      </c>
      <c r="T564" s="267"/>
    </row>
    <row r="565" spans="1:20" hidden="1" x14ac:dyDescent="0.25">
      <c r="A565" s="1"/>
      <c r="B565" s="104">
        <v>3056</v>
      </c>
      <c r="C565" s="155">
        <v>3056</v>
      </c>
      <c r="D565" s="157" t="s">
        <v>424</v>
      </c>
      <c r="E565" s="140"/>
      <c r="F565" s="140" t="s">
        <v>22</v>
      </c>
      <c r="G565" s="141">
        <v>62.35</v>
      </c>
      <c r="H565" s="269">
        <v>720267</v>
      </c>
      <c r="I565" s="171"/>
      <c r="J565" s="20"/>
      <c r="K565" s="20">
        <v>0</v>
      </c>
      <c r="L565" s="51" t="s">
        <v>318</v>
      </c>
      <c r="M565" s="32">
        <v>100</v>
      </c>
      <c r="N565" s="33" t="s">
        <v>24</v>
      </c>
      <c r="O565" s="33">
        <v>1875</v>
      </c>
      <c r="P565" s="34"/>
      <c r="Q5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65" s="25" t="s">
        <v>318</v>
      </c>
      <c r="S565" s="32">
        <v>100</v>
      </c>
      <c r="T565" s="267"/>
    </row>
    <row r="566" spans="1:20" ht="57" hidden="1" x14ac:dyDescent="0.25">
      <c r="A566" s="1"/>
      <c r="B566" s="104"/>
      <c r="C566" s="140">
        <v>90065</v>
      </c>
      <c r="D566" s="157" t="s">
        <v>425</v>
      </c>
      <c r="E566" s="140"/>
      <c r="F566" s="140" t="s">
        <v>22</v>
      </c>
      <c r="G566" s="141">
        <v>0</v>
      </c>
      <c r="H566" s="269">
        <v>0</v>
      </c>
      <c r="I566" s="171"/>
      <c r="J566" s="20"/>
      <c r="K566" s="20">
        <v>0</v>
      </c>
      <c r="L566" s="51" t="s">
        <v>318</v>
      </c>
      <c r="M566" s="52">
        <v>0</v>
      </c>
      <c r="N566" s="33" t="s">
        <v>24</v>
      </c>
      <c r="O566" s="33">
        <v>1875</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66" s="25" t="s">
        <v>318</v>
      </c>
      <c r="S566" s="52">
        <v>0</v>
      </c>
      <c r="T566" s="267"/>
    </row>
    <row r="567" spans="1:20" ht="114" hidden="1" x14ac:dyDescent="0.25">
      <c r="A567" s="1"/>
      <c r="B567" s="104"/>
      <c r="C567" s="140">
        <v>91178</v>
      </c>
      <c r="D567" s="157" t="s">
        <v>426</v>
      </c>
      <c r="E567" s="140"/>
      <c r="F567" s="140" t="s">
        <v>22</v>
      </c>
      <c r="G567" s="141">
        <v>24.94</v>
      </c>
      <c r="H567" s="269">
        <v>288107</v>
      </c>
      <c r="I567" s="171"/>
      <c r="J567" s="20"/>
      <c r="K567" s="20">
        <v>0</v>
      </c>
      <c r="L567" s="51" t="s">
        <v>318</v>
      </c>
      <c r="M567" s="52">
        <v>40</v>
      </c>
      <c r="N567" s="33" t="s">
        <v>24</v>
      </c>
      <c r="O567" s="33">
        <v>1875</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67" s="25" t="s">
        <v>318</v>
      </c>
      <c r="S567" s="52">
        <v>40</v>
      </c>
      <c r="T567" s="267"/>
    </row>
    <row r="568" spans="1:20" ht="114" hidden="1" x14ac:dyDescent="0.25">
      <c r="A568" s="1"/>
      <c r="B568" s="104"/>
      <c r="C568" s="140">
        <v>91179</v>
      </c>
      <c r="D568" s="157" t="s">
        <v>427</v>
      </c>
      <c r="E568" s="140"/>
      <c r="F568" s="140" t="s">
        <v>22</v>
      </c>
      <c r="G568" s="141">
        <v>31.22</v>
      </c>
      <c r="H568" s="269">
        <v>360653</v>
      </c>
      <c r="I568" s="171"/>
      <c r="J568" s="20"/>
      <c r="K568" s="20">
        <v>0</v>
      </c>
      <c r="L568" s="51" t="s">
        <v>318</v>
      </c>
      <c r="M568" s="52">
        <v>50</v>
      </c>
      <c r="N568" s="33" t="s">
        <v>24</v>
      </c>
      <c r="O568" s="33">
        <v>1875</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68" s="25" t="s">
        <v>318</v>
      </c>
      <c r="S568" s="52">
        <v>50</v>
      </c>
      <c r="T568" s="267"/>
    </row>
    <row r="569" spans="1:20" ht="124.5" hidden="1" customHeight="1" x14ac:dyDescent="0.25">
      <c r="A569" s="1"/>
      <c r="B569" s="104"/>
      <c r="C569" s="140">
        <v>91180</v>
      </c>
      <c r="D569" s="197" t="s">
        <v>428</v>
      </c>
      <c r="E569" s="140"/>
      <c r="F569" s="140" t="s">
        <v>22</v>
      </c>
      <c r="G569" s="141">
        <v>37.409999999999997</v>
      </c>
      <c r="H569" s="269">
        <v>432160</v>
      </c>
      <c r="I569" s="171"/>
      <c r="J569" s="20"/>
      <c r="K569" s="20">
        <v>0</v>
      </c>
      <c r="L569" s="51" t="s">
        <v>318</v>
      </c>
      <c r="M569" s="52">
        <v>60</v>
      </c>
      <c r="N569" s="33" t="s">
        <v>24</v>
      </c>
      <c r="O569" s="33">
        <v>1875</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69" s="25" t="s">
        <v>318</v>
      </c>
      <c r="S569" s="52">
        <v>60</v>
      </c>
      <c r="T569" s="267"/>
    </row>
    <row r="570" spans="1:20" ht="114" hidden="1" x14ac:dyDescent="0.25">
      <c r="A570" s="1"/>
      <c r="B570" s="104"/>
      <c r="C570" s="148">
        <v>92178</v>
      </c>
      <c r="D570" s="157" t="s">
        <v>429</v>
      </c>
      <c r="E570" s="140"/>
      <c r="F570" s="140" t="s">
        <v>22</v>
      </c>
      <c r="G570" s="141">
        <v>43.64</v>
      </c>
      <c r="H570" s="269">
        <v>504129</v>
      </c>
      <c r="I570" s="171"/>
      <c r="J570" s="20"/>
      <c r="K570" s="20">
        <v>0</v>
      </c>
      <c r="L570" s="51" t="s">
        <v>318</v>
      </c>
      <c r="M570" s="52">
        <v>70</v>
      </c>
      <c r="N570" s="33" t="s">
        <v>24</v>
      </c>
      <c r="O570" s="33">
        <v>1875</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0" s="25" t="s">
        <v>318</v>
      </c>
      <c r="S570" s="52">
        <v>70</v>
      </c>
      <c r="T570" s="267"/>
    </row>
    <row r="571" spans="1:20" ht="114" hidden="1" x14ac:dyDescent="0.25">
      <c r="A571" s="1"/>
      <c r="B571" s="104"/>
      <c r="C571" s="148">
        <v>92179</v>
      </c>
      <c r="D571" s="157" t="s">
        <v>430</v>
      </c>
      <c r="E571" s="140"/>
      <c r="F571" s="140" t="s">
        <v>22</v>
      </c>
      <c r="G571" s="141">
        <v>49.88</v>
      </c>
      <c r="H571" s="269">
        <v>576214</v>
      </c>
      <c r="I571" s="171"/>
      <c r="J571" s="20"/>
      <c r="K571" s="20">
        <v>0</v>
      </c>
      <c r="L571" s="51" t="s">
        <v>318</v>
      </c>
      <c r="M571" s="52">
        <v>80</v>
      </c>
      <c r="N571" s="33" t="s">
        <v>24</v>
      </c>
      <c r="O571" s="33">
        <v>1875</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71" s="25" t="s">
        <v>318</v>
      </c>
      <c r="S571" s="52">
        <v>80</v>
      </c>
      <c r="T571" s="267"/>
    </row>
    <row r="572" spans="1:20" ht="114" hidden="1" x14ac:dyDescent="0.25">
      <c r="A572" s="1"/>
      <c r="B572" s="104"/>
      <c r="C572" s="209">
        <v>92180</v>
      </c>
      <c r="D572" s="165" t="s">
        <v>431</v>
      </c>
      <c r="E572" s="150"/>
      <c r="F572" s="150" t="s">
        <v>22</v>
      </c>
      <c r="G572" s="158">
        <v>56.15</v>
      </c>
      <c r="H572" s="269">
        <v>648645</v>
      </c>
      <c r="I572" s="171"/>
      <c r="J572" s="20"/>
      <c r="K572" s="20">
        <v>0</v>
      </c>
      <c r="L572" s="51" t="s">
        <v>318</v>
      </c>
      <c r="M572" s="52">
        <v>90</v>
      </c>
      <c r="N572" s="33" t="s">
        <v>24</v>
      </c>
      <c r="O572" s="33">
        <v>1875</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72" s="25" t="s">
        <v>318</v>
      </c>
      <c r="S572" s="52">
        <v>90</v>
      </c>
      <c r="T572" s="267"/>
    </row>
    <row r="573" spans="1:20" ht="15" hidden="1" customHeight="1" x14ac:dyDescent="0.25">
      <c r="A573" s="105"/>
      <c r="B573" s="104">
        <v>3057</v>
      </c>
      <c r="C573" s="519">
        <v>3057</v>
      </c>
      <c r="D573" s="524" t="s">
        <v>432</v>
      </c>
      <c r="E573" s="161">
        <v>1</v>
      </c>
      <c r="F573" s="161" t="s">
        <v>433</v>
      </c>
      <c r="G573" s="162">
        <v>396.98</v>
      </c>
      <c r="H573" s="269">
        <v>4585913</v>
      </c>
      <c r="I573" s="171"/>
      <c r="J573" s="15"/>
      <c r="K573" s="20">
        <v>0</v>
      </c>
      <c r="L573" s="51" t="s">
        <v>318</v>
      </c>
      <c r="M573" s="32">
        <v>100</v>
      </c>
      <c r="N573" s="33" t="s">
        <v>24</v>
      </c>
      <c r="O573" s="33">
        <v>1875</v>
      </c>
      <c r="P573" s="106"/>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73" s="25" t="s">
        <v>318</v>
      </c>
      <c r="S573" s="32">
        <v>100</v>
      </c>
      <c r="T573" s="267"/>
    </row>
    <row r="574" spans="1:20" ht="15" hidden="1" customHeight="1" x14ac:dyDescent="0.25">
      <c r="A574" s="107">
        <v>3058</v>
      </c>
      <c r="B574" s="104"/>
      <c r="C574" s="523"/>
      <c r="D574" s="525"/>
      <c r="E574" s="140">
        <v>2</v>
      </c>
      <c r="F574" s="140" t="s">
        <v>434</v>
      </c>
      <c r="G574" s="141">
        <v>769.78</v>
      </c>
      <c r="H574" s="269">
        <v>8892499</v>
      </c>
      <c r="I574" s="186">
        <f>+G574-G573</f>
        <v>372.79999999999995</v>
      </c>
      <c r="J574" s="264">
        <v>372.8</v>
      </c>
      <c r="K574" s="268">
        <v>4306586</v>
      </c>
      <c r="L574" s="51" t="s">
        <v>318</v>
      </c>
      <c r="M574" s="32">
        <v>100</v>
      </c>
      <c r="N574" s="33" t="s">
        <v>24</v>
      </c>
      <c r="O574" s="33">
        <v>1875</v>
      </c>
      <c r="P574" s="106"/>
      <c r="Q574" s="106"/>
      <c r="R574" s="108"/>
      <c r="S574" s="38"/>
      <c r="T574" s="267"/>
    </row>
    <row r="575" spans="1:20" ht="15" hidden="1" customHeight="1" x14ac:dyDescent="0.25">
      <c r="A575" s="107">
        <v>3059</v>
      </c>
      <c r="B575" s="104"/>
      <c r="C575" s="523"/>
      <c r="D575" s="525"/>
      <c r="E575" s="140">
        <v>3</v>
      </c>
      <c r="F575" s="140" t="s">
        <v>435</v>
      </c>
      <c r="G575" s="141">
        <v>1142.58</v>
      </c>
      <c r="H575" s="269">
        <v>13199084</v>
      </c>
      <c r="I575" s="186">
        <f>+G575-G574</f>
        <v>372.79999999999995</v>
      </c>
      <c r="J575" s="91"/>
      <c r="K575" s="20">
        <v>0</v>
      </c>
      <c r="L575" s="51" t="s">
        <v>318</v>
      </c>
      <c r="M575" s="32">
        <v>100</v>
      </c>
      <c r="N575" s="33" t="s">
        <v>24</v>
      </c>
      <c r="O575" s="33">
        <v>1875</v>
      </c>
      <c r="P575" s="106"/>
      <c r="Q575" s="106"/>
      <c r="R575" s="108"/>
      <c r="S575" s="38"/>
      <c r="T575" s="267"/>
    </row>
    <row r="576" spans="1:20" ht="27.75" hidden="1" customHeight="1" x14ac:dyDescent="0.25">
      <c r="A576" s="107">
        <v>3060</v>
      </c>
      <c r="B576" s="104"/>
      <c r="C576" s="523"/>
      <c r="D576" s="525"/>
      <c r="E576" s="140">
        <v>4</v>
      </c>
      <c r="F576" s="140" t="s">
        <v>436</v>
      </c>
      <c r="G576" s="141">
        <v>1515.38</v>
      </c>
      <c r="H576" s="269">
        <v>17505670</v>
      </c>
      <c r="I576" s="186">
        <f>+G576-G575</f>
        <v>372.80000000000018</v>
      </c>
      <c r="J576" s="91"/>
      <c r="K576" s="20">
        <v>0</v>
      </c>
      <c r="L576" s="51" t="s">
        <v>318</v>
      </c>
      <c r="M576" s="32">
        <v>100</v>
      </c>
      <c r="N576" s="33" t="s">
        <v>24</v>
      </c>
      <c r="O576" s="33">
        <v>1875</v>
      </c>
      <c r="P576" s="106"/>
      <c r="Q576" s="106"/>
      <c r="R576" s="108"/>
      <c r="S576" s="38"/>
      <c r="T576" s="267"/>
    </row>
    <row r="577" spans="1:20" ht="28.5" hidden="1" customHeight="1" thickBot="1" x14ac:dyDescent="0.3">
      <c r="A577" s="107">
        <v>3061</v>
      </c>
      <c r="B577" s="104"/>
      <c r="C577" s="520"/>
      <c r="D577" s="526"/>
      <c r="E577" s="163">
        <v>5</v>
      </c>
      <c r="F577" s="163" t="s">
        <v>437</v>
      </c>
      <c r="G577" s="164">
        <v>1888.18</v>
      </c>
      <c r="H577" s="269">
        <v>21812255</v>
      </c>
      <c r="I577" s="189">
        <f>+G577-G576</f>
        <v>372.79999999999995</v>
      </c>
      <c r="J577" s="91"/>
      <c r="K577" s="20">
        <v>0</v>
      </c>
      <c r="L577" s="51" t="s">
        <v>318</v>
      </c>
      <c r="M577" s="32">
        <v>100</v>
      </c>
      <c r="N577" s="33" t="s">
        <v>24</v>
      </c>
      <c r="O577" s="33">
        <v>1875</v>
      </c>
      <c r="P577" s="106"/>
      <c r="Q577" s="106"/>
      <c r="R577" s="108"/>
      <c r="S577" s="38"/>
      <c r="T577" s="267"/>
    </row>
    <row r="578" spans="1:20" ht="15" hidden="1" customHeight="1" x14ac:dyDescent="0.25">
      <c r="A578" s="1"/>
      <c r="B578" s="104"/>
      <c r="C578" s="576">
        <v>90066</v>
      </c>
      <c r="D578" s="527" t="s">
        <v>438</v>
      </c>
      <c r="E578" s="161">
        <v>1</v>
      </c>
      <c r="F578" s="161" t="s">
        <v>433</v>
      </c>
      <c r="G578" s="162">
        <v>0</v>
      </c>
      <c r="H578" s="269">
        <v>0</v>
      </c>
      <c r="I578" s="175"/>
      <c r="J578" s="15"/>
      <c r="K578" s="20">
        <v>0</v>
      </c>
      <c r="L578" s="51" t="s">
        <v>318</v>
      </c>
      <c r="M578" s="52">
        <v>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78" s="25" t="s">
        <v>318</v>
      </c>
      <c r="S578" s="52">
        <v>0</v>
      </c>
      <c r="T578" s="267"/>
    </row>
    <row r="579" spans="1:20" ht="15" hidden="1" customHeight="1" x14ac:dyDescent="0.25">
      <c r="A579" s="19">
        <v>90067</v>
      </c>
      <c r="B579" s="104"/>
      <c r="C579" s="577"/>
      <c r="D579" s="528"/>
      <c r="E579" s="140">
        <v>2</v>
      </c>
      <c r="F579" s="140" t="s">
        <v>434</v>
      </c>
      <c r="G579" s="141">
        <v>0</v>
      </c>
      <c r="H579" s="269">
        <v>0</v>
      </c>
      <c r="I579" s="176"/>
      <c r="J579" s="15"/>
      <c r="K579" s="20">
        <v>0</v>
      </c>
      <c r="L579" s="51" t="s">
        <v>318</v>
      </c>
      <c r="M579" s="52">
        <v>0</v>
      </c>
      <c r="N579" s="33" t="s">
        <v>24</v>
      </c>
      <c r="O579" s="33">
        <v>1875</v>
      </c>
      <c r="P579" s="34"/>
      <c r="Q579" s="106"/>
      <c r="R579" s="4"/>
      <c r="S579" s="38"/>
      <c r="T579" s="267"/>
    </row>
    <row r="580" spans="1:20" ht="15" hidden="1" customHeight="1" x14ac:dyDescent="0.25">
      <c r="A580" s="19">
        <v>90068</v>
      </c>
      <c r="B580" s="104"/>
      <c r="C580" s="577"/>
      <c r="D580" s="528"/>
      <c r="E580" s="140">
        <v>3</v>
      </c>
      <c r="F580" s="140" t="s">
        <v>435</v>
      </c>
      <c r="G580" s="141">
        <v>0</v>
      </c>
      <c r="H580" s="269">
        <v>0</v>
      </c>
      <c r="I580" s="176"/>
      <c r="J580" s="91"/>
      <c r="K580" s="20">
        <v>0</v>
      </c>
      <c r="L580" s="51" t="s">
        <v>318</v>
      </c>
      <c r="M580" s="52">
        <v>0</v>
      </c>
      <c r="N580" s="33" t="s">
        <v>24</v>
      </c>
      <c r="O580" s="33">
        <v>1875</v>
      </c>
      <c r="P580" s="34"/>
      <c r="Q580" s="106"/>
      <c r="R580" s="4"/>
      <c r="S580" s="38"/>
      <c r="T580" s="267"/>
    </row>
    <row r="581" spans="1:20" ht="29.25" hidden="1" customHeight="1" x14ac:dyDescent="0.25">
      <c r="A581" s="19">
        <v>90069</v>
      </c>
      <c r="B581" s="104"/>
      <c r="C581" s="577"/>
      <c r="D581" s="528"/>
      <c r="E581" s="140">
        <v>4</v>
      </c>
      <c r="F581" s="140" t="s">
        <v>436</v>
      </c>
      <c r="G581" s="141">
        <v>0</v>
      </c>
      <c r="H581" s="269">
        <v>0</v>
      </c>
      <c r="I581" s="176"/>
      <c r="J581" s="15"/>
      <c r="K581" s="20">
        <v>0</v>
      </c>
      <c r="L581" s="51" t="s">
        <v>318</v>
      </c>
      <c r="M581" s="52">
        <v>0</v>
      </c>
      <c r="N581" s="33" t="s">
        <v>24</v>
      </c>
      <c r="O581" s="33">
        <v>1875</v>
      </c>
      <c r="P581" s="34"/>
      <c r="Q581" s="106"/>
      <c r="R581" s="4"/>
      <c r="S581" s="38"/>
      <c r="T581" s="267"/>
    </row>
    <row r="582" spans="1:20" ht="28.5" hidden="1" customHeight="1" thickBot="1" x14ac:dyDescent="0.3">
      <c r="A582" s="19">
        <v>90070</v>
      </c>
      <c r="B582" s="104"/>
      <c r="C582" s="578"/>
      <c r="D582" s="529"/>
      <c r="E582" s="163">
        <v>5</v>
      </c>
      <c r="F582" s="163" t="s">
        <v>437</v>
      </c>
      <c r="G582" s="164">
        <v>0</v>
      </c>
      <c r="H582" s="269">
        <v>0</v>
      </c>
      <c r="I582" s="177"/>
      <c r="J582" s="15"/>
      <c r="K582" s="20">
        <v>0</v>
      </c>
      <c r="L582" s="51" t="s">
        <v>318</v>
      </c>
      <c r="M582" s="52">
        <v>0</v>
      </c>
      <c r="N582" s="33" t="s">
        <v>24</v>
      </c>
      <c r="O582" s="33">
        <v>1875</v>
      </c>
      <c r="P582" s="34"/>
      <c r="Q582" s="106"/>
      <c r="R582" s="4"/>
      <c r="S582" s="38"/>
      <c r="T582" s="267"/>
    </row>
    <row r="583" spans="1:20" ht="29.25" hidden="1" customHeight="1" x14ac:dyDescent="0.25">
      <c r="A583" s="1"/>
      <c r="B583" s="104"/>
      <c r="C583" s="576">
        <v>91181</v>
      </c>
      <c r="D583" s="527" t="s">
        <v>439</v>
      </c>
      <c r="E583" s="161">
        <v>1</v>
      </c>
      <c r="F583" s="161" t="s">
        <v>433</v>
      </c>
      <c r="G583" s="162">
        <v>158.79</v>
      </c>
      <c r="H583" s="269">
        <v>1834342</v>
      </c>
      <c r="I583" s="175"/>
      <c r="J583" s="91"/>
      <c r="K583" s="20">
        <v>0</v>
      </c>
      <c r="L583" s="51" t="s">
        <v>318</v>
      </c>
      <c r="M583" s="52">
        <v>40</v>
      </c>
      <c r="N583" s="33" t="s">
        <v>24</v>
      </c>
      <c r="O583" s="33">
        <v>1875</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83" s="25" t="s">
        <v>318</v>
      </c>
      <c r="S583" s="52">
        <v>40</v>
      </c>
      <c r="T583" s="267"/>
    </row>
    <row r="584" spans="1:20" ht="29.25" hidden="1" customHeight="1" x14ac:dyDescent="0.25">
      <c r="A584" s="19">
        <v>91184</v>
      </c>
      <c r="B584" s="104"/>
      <c r="C584" s="577"/>
      <c r="D584" s="528"/>
      <c r="E584" s="140">
        <v>2</v>
      </c>
      <c r="F584" s="140" t="s">
        <v>434</v>
      </c>
      <c r="G584" s="141">
        <v>307.91000000000003</v>
      </c>
      <c r="H584" s="269">
        <v>3556976</v>
      </c>
      <c r="I584" s="184">
        <f>+G584-G583</f>
        <v>149.12000000000003</v>
      </c>
      <c r="J584" s="264">
        <v>149.12000000000003</v>
      </c>
      <c r="K584" s="268">
        <v>1722634</v>
      </c>
      <c r="L584" s="51" t="s">
        <v>318</v>
      </c>
      <c r="M584" s="52">
        <v>40</v>
      </c>
      <c r="N584" s="33" t="s">
        <v>24</v>
      </c>
      <c r="O584" s="33">
        <v>1875</v>
      </c>
      <c r="P584" s="34"/>
      <c r="Q584" s="106"/>
      <c r="R584" s="4"/>
      <c r="S584" s="38"/>
      <c r="T584" s="267"/>
    </row>
    <row r="585" spans="1:20" ht="29.25" hidden="1" customHeight="1" x14ac:dyDescent="0.25">
      <c r="A585" s="19">
        <v>91187</v>
      </c>
      <c r="B585" s="104"/>
      <c r="C585" s="577"/>
      <c r="D585" s="528"/>
      <c r="E585" s="140">
        <v>3</v>
      </c>
      <c r="F585" s="140" t="s">
        <v>435</v>
      </c>
      <c r="G585" s="141">
        <v>457.03</v>
      </c>
      <c r="H585" s="269">
        <v>5279611</v>
      </c>
      <c r="I585" s="184">
        <f>+G585-G584</f>
        <v>149.11999999999995</v>
      </c>
      <c r="J585" s="264"/>
      <c r="K585" s="20">
        <v>0</v>
      </c>
      <c r="L585" s="51" t="s">
        <v>318</v>
      </c>
      <c r="M585" s="52">
        <v>40</v>
      </c>
      <c r="N585" s="33" t="s">
        <v>24</v>
      </c>
      <c r="O585" s="33">
        <v>1875</v>
      </c>
      <c r="P585" s="34"/>
      <c r="Q585" s="106"/>
      <c r="R585" s="4"/>
      <c r="S585" s="38"/>
      <c r="T585" s="267"/>
    </row>
    <row r="586" spans="1:20" ht="29.25" hidden="1" customHeight="1" x14ac:dyDescent="0.25">
      <c r="A586" s="19">
        <v>91190</v>
      </c>
      <c r="B586" s="104"/>
      <c r="C586" s="577"/>
      <c r="D586" s="528"/>
      <c r="E586" s="140">
        <v>4</v>
      </c>
      <c r="F586" s="140" t="s">
        <v>436</v>
      </c>
      <c r="G586" s="141">
        <v>606.15</v>
      </c>
      <c r="H586" s="269">
        <v>7002245</v>
      </c>
      <c r="I586" s="184">
        <f>+G586-G585</f>
        <v>149.12</v>
      </c>
      <c r="J586" s="264"/>
      <c r="K586" s="20">
        <v>0</v>
      </c>
      <c r="L586" s="51" t="s">
        <v>318</v>
      </c>
      <c r="M586" s="52">
        <v>40</v>
      </c>
      <c r="N586" s="33" t="s">
        <v>24</v>
      </c>
      <c r="O586" s="33">
        <v>1875</v>
      </c>
      <c r="P586" s="34"/>
      <c r="Q586" s="106"/>
      <c r="R586" s="4"/>
      <c r="S586" s="38"/>
      <c r="T586" s="267"/>
    </row>
    <row r="587" spans="1:20" ht="29.25" hidden="1" customHeight="1" thickBot="1" x14ac:dyDescent="0.3">
      <c r="A587" s="19">
        <v>91193</v>
      </c>
      <c r="B587" s="104"/>
      <c r="C587" s="578"/>
      <c r="D587" s="529"/>
      <c r="E587" s="163">
        <v>5</v>
      </c>
      <c r="F587" s="163" t="s">
        <v>437</v>
      </c>
      <c r="G587" s="164">
        <v>755.27</v>
      </c>
      <c r="H587" s="269">
        <v>8724879</v>
      </c>
      <c r="I587" s="185">
        <f>+G587-G586</f>
        <v>149.12</v>
      </c>
      <c r="J587" s="264"/>
      <c r="K587" s="20">
        <v>0</v>
      </c>
      <c r="L587" s="51" t="s">
        <v>318</v>
      </c>
      <c r="M587" s="52">
        <v>40</v>
      </c>
      <c r="N587" s="33" t="s">
        <v>24</v>
      </c>
      <c r="O587" s="33">
        <v>1875</v>
      </c>
      <c r="P587" s="34"/>
      <c r="Q587" s="106"/>
      <c r="R587" s="4"/>
      <c r="S587" s="38"/>
      <c r="T587" s="267"/>
    </row>
    <row r="588" spans="1:20" ht="27.75" hidden="1" customHeight="1" x14ac:dyDescent="0.25">
      <c r="A588" s="1"/>
      <c r="B588" s="104"/>
      <c r="C588" s="576">
        <v>91182</v>
      </c>
      <c r="D588" s="527" t="s">
        <v>440</v>
      </c>
      <c r="E588" s="161">
        <v>1</v>
      </c>
      <c r="F588" s="161" t="s">
        <v>433</v>
      </c>
      <c r="G588" s="162">
        <v>198.49</v>
      </c>
      <c r="H588" s="269">
        <v>2292956</v>
      </c>
      <c r="I588" s="175"/>
      <c r="J588" s="264"/>
      <c r="K588" s="20">
        <v>0</v>
      </c>
      <c r="L588" s="51" t="s">
        <v>318</v>
      </c>
      <c r="M588" s="52">
        <v>50</v>
      </c>
      <c r="N588" s="33" t="s">
        <v>24</v>
      </c>
      <c r="O588" s="33">
        <v>1875</v>
      </c>
      <c r="P588" s="34"/>
      <c r="Q5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88" s="25" t="s">
        <v>318</v>
      </c>
      <c r="S588" s="52">
        <v>50</v>
      </c>
      <c r="T588" s="267"/>
    </row>
    <row r="589" spans="1:20" ht="32.25" hidden="1" customHeight="1" x14ac:dyDescent="0.25">
      <c r="A589" s="19">
        <v>91185</v>
      </c>
      <c r="B589" s="104"/>
      <c r="C589" s="577"/>
      <c r="D589" s="528"/>
      <c r="E589" s="140">
        <v>2</v>
      </c>
      <c r="F589" s="140" t="s">
        <v>434</v>
      </c>
      <c r="G589" s="141">
        <v>384.89</v>
      </c>
      <c r="H589" s="269">
        <v>4446249</v>
      </c>
      <c r="I589" s="184">
        <f>+G589-G588</f>
        <v>186.39999999999998</v>
      </c>
      <c r="J589" s="264">
        <v>186.39999999999998</v>
      </c>
      <c r="K589" s="268">
        <v>2153293</v>
      </c>
      <c r="L589" s="51" t="s">
        <v>318</v>
      </c>
      <c r="M589" s="52">
        <v>50</v>
      </c>
      <c r="N589" s="33" t="s">
        <v>24</v>
      </c>
      <c r="O589" s="33">
        <v>1875</v>
      </c>
      <c r="P589" s="34"/>
      <c r="Q589" s="108"/>
      <c r="R589" s="4"/>
      <c r="S589" s="38"/>
      <c r="T589" s="267"/>
    </row>
    <row r="590" spans="1:20" ht="32.25" hidden="1" customHeight="1" x14ac:dyDescent="0.25">
      <c r="A590" s="19">
        <v>91188</v>
      </c>
      <c r="B590" s="104"/>
      <c r="C590" s="577"/>
      <c r="D590" s="528"/>
      <c r="E590" s="140">
        <v>3</v>
      </c>
      <c r="F590" s="140" t="s">
        <v>435</v>
      </c>
      <c r="G590" s="141">
        <v>571.29</v>
      </c>
      <c r="H590" s="269">
        <v>6599542</v>
      </c>
      <c r="I590" s="184">
        <f>+G590-G589</f>
        <v>186.39999999999998</v>
      </c>
      <c r="J590" s="264"/>
      <c r="K590" s="20">
        <v>0</v>
      </c>
      <c r="L590" s="51" t="s">
        <v>318</v>
      </c>
      <c r="M590" s="52">
        <v>50</v>
      </c>
      <c r="N590" s="33" t="s">
        <v>24</v>
      </c>
      <c r="O590" s="33">
        <v>1875</v>
      </c>
      <c r="P590" s="34"/>
      <c r="Q590" s="108"/>
      <c r="R590" s="4"/>
      <c r="S590" s="38"/>
      <c r="T590" s="267"/>
    </row>
    <row r="591" spans="1:20" ht="32.25" hidden="1" customHeight="1" x14ac:dyDescent="0.25">
      <c r="A591" s="19">
        <v>91191</v>
      </c>
      <c r="B591" s="104"/>
      <c r="C591" s="577"/>
      <c r="D591" s="528"/>
      <c r="E591" s="140">
        <v>4</v>
      </c>
      <c r="F591" s="140" t="s">
        <v>436</v>
      </c>
      <c r="G591" s="141">
        <v>757.69</v>
      </c>
      <c r="H591" s="269">
        <v>8752835</v>
      </c>
      <c r="I591" s="184">
        <f>+G591-G590</f>
        <v>186.40000000000009</v>
      </c>
      <c r="J591" s="264"/>
      <c r="K591" s="20">
        <v>0</v>
      </c>
      <c r="L591" s="51" t="s">
        <v>318</v>
      </c>
      <c r="M591" s="52">
        <v>50</v>
      </c>
      <c r="N591" s="33" t="s">
        <v>24</v>
      </c>
      <c r="O591" s="33">
        <v>1875</v>
      </c>
      <c r="P591" s="34"/>
      <c r="Q591" s="108"/>
      <c r="R591" s="4"/>
      <c r="S591" s="38"/>
      <c r="T591" s="267"/>
    </row>
    <row r="592" spans="1:20" ht="32.25" hidden="1" customHeight="1" thickBot="1" x14ac:dyDescent="0.3">
      <c r="A592" s="19">
        <v>91194</v>
      </c>
      <c r="B592" s="104"/>
      <c r="C592" s="578"/>
      <c r="D592" s="529"/>
      <c r="E592" s="163">
        <v>5</v>
      </c>
      <c r="F592" s="163" t="s">
        <v>437</v>
      </c>
      <c r="G592" s="164">
        <v>944.09</v>
      </c>
      <c r="H592" s="269">
        <v>10906128</v>
      </c>
      <c r="I592" s="181">
        <f>+G592-G591</f>
        <v>186.39999999999998</v>
      </c>
      <c r="J592" s="264"/>
      <c r="K592" s="20">
        <v>0</v>
      </c>
      <c r="L592" s="51" t="s">
        <v>318</v>
      </c>
      <c r="M592" s="52">
        <v>50</v>
      </c>
      <c r="N592" s="33" t="s">
        <v>24</v>
      </c>
      <c r="O592" s="33">
        <v>1875</v>
      </c>
      <c r="P592" s="34"/>
      <c r="Q592" s="108"/>
      <c r="R592" s="4"/>
      <c r="S592" s="38"/>
      <c r="T592" s="267"/>
    </row>
    <row r="593" spans="1:20" ht="30.75" hidden="1" customHeight="1" x14ac:dyDescent="0.25">
      <c r="A593" s="1"/>
      <c r="B593" s="104"/>
      <c r="C593" s="576">
        <v>91183</v>
      </c>
      <c r="D593" s="573" t="s">
        <v>441</v>
      </c>
      <c r="E593" s="161">
        <v>1</v>
      </c>
      <c r="F593" s="161" t="s">
        <v>433</v>
      </c>
      <c r="G593" s="162">
        <v>238.23</v>
      </c>
      <c r="H593" s="269">
        <v>2752033</v>
      </c>
      <c r="I593" s="175"/>
      <c r="J593" s="264"/>
      <c r="K593" s="20">
        <v>0</v>
      </c>
      <c r="L593" s="51" t="s">
        <v>318</v>
      </c>
      <c r="M593" s="52">
        <v>60</v>
      </c>
      <c r="N593" s="33" t="s">
        <v>24</v>
      </c>
      <c r="O593" s="33">
        <v>1875</v>
      </c>
      <c r="P593" s="34"/>
      <c r="Q5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593" s="25" t="s">
        <v>318</v>
      </c>
      <c r="S593" s="52">
        <v>60</v>
      </c>
      <c r="T593" s="267"/>
    </row>
    <row r="594" spans="1:20" ht="30.75" hidden="1" customHeight="1" x14ac:dyDescent="0.25">
      <c r="A594" s="19">
        <v>91186</v>
      </c>
      <c r="B594" s="104"/>
      <c r="C594" s="577"/>
      <c r="D594" s="574"/>
      <c r="E594" s="140">
        <v>2</v>
      </c>
      <c r="F594" s="140" t="s">
        <v>434</v>
      </c>
      <c r="G594" s="141">
        <v>461.91</v>
      </c>
      <c r="H594" s="269">
        <v>5335984</v>
      </c>
      <c r="I594" s="184">
        <f>+G594-G593</f>
        <v>223.68000000000004</v>
      </c>
      <c r="J594" s="264">
        <v>223.68000000000004</v>
      </c>
      <c r="K594" s="268">
        <v>2583951</v>
      </c>
      <c r="L594" s="51" t="s">
        <v>318</v>
      </c>
      <c r="M594" s="52">
        <v>60</v>
      </c>
      <c r="N594" s="33" t="s">
        <v>24</v>
      </c>
      <c r="O594" s="33">
        <v>1875</v>
      </c>
      <c r="P594" s="34"/>
      <c r="Q594" s="108"/>
      <c r="R594" s="4"/>
      <c r="S594" s="38"/>
      <c r="T594" s="267"/>
    </row>
    <row r="595" spans="1:20" ht="30.75" hidden="1" customHeight="1" x14ac:dyDescent="0.25">
      <c r="A595" s="19">
        <v>91189</v>
      </c>
      <c r="B595" s="104"/>
      <c r="C595" s="577"/>
      <c r="D595" s="574"/>
      <c r="E595" s="140">
        <v>3</v>
      </c>
      <c r="F595" s="140" t="s">
        <v>435</v>
      </c>
      <c r="G595" s="141">
        <v>685.59</v>
      </c>
      <c r="H595" s="269">
        <v>7919936</v>
      </c>
      <c r="I595" s="184">
        <f>+G595-G594</f>
        <v>223.68</v>
      </c>
      <c r="J595" s="264"/>
      <c r="K595" s="20">
        <v>0</v>
      </c>
      <c r="L595" s="51" t="s">
        <v>318</v>
      </c>
      <c r="M595" s="52">
        <v>60</v>
      </c>
      <c r="N595" s="33" t="s">
        <v>24</v>
      </c>
      <c r="O595" s="33">
        <v>1875</v>
      </c>
      <c r="P595" s="34"/>
      <c r="Q595" s="108"/>
      <c r="R595" s="4"/>
      <c r="S595" s="38"/>
      <c r="T595" s="267"/>
    </row>
    <row r="596" spans="1:20" ht="30.75" hidden="1" customHeight="1" x14ac:dyDescent="0.25">
      <c r="A596" s="19">
        <v>91192</v>
      </c>
      <c r="B596" s="104"/>
      <c r="C596" s="577"/>
      <c r="D596" s="574"/>
      <c r="E596" s="140">
        <v>4</v>
      </c>
      <c r="F596" s="140" t="s">
        <v>436</v>
      </c>
      <c r="G596" s="141">
        <v>909.27</v>
      </c>
      <c r="H596" s="269">
        <v>10503887</v>
      </c>
      <c r="I596" s="184">
        <f>+G596-G595</f>
        <v>223.67999999999995</v>
      </c>
      <c r="J596" s="264"/>
      <c r="K596" s="20">
        <v>0</v>
      </c>
      <c r="L596" s="51" t="s">
        <v>318</v>
      </c>
      <c r="M596" s="52">
        <v>60</v>
      </c>
      <c r="N596" s="33" t="s">
        <v>24</v>
      </c>
      <c r="O596" s="33">
        <v>1875</v>
      </c>
      <c r="P596" s="34"/>
      <c r="Q596" s="108"/>
      <c r="R596" s="4"/>
      <c r="S596" s="38"/>
      <c r="T596" s="267"/>
    </row>
    <row r="597" spans="1:20" ht="30.75" hidden="1" customHeight="1" thickBot="1" x14ac:dyDescent="0.3">
      <c r="A597" s="19">
        <v>91195</v>
      </c>
      <c r="B597" s="104"/>
      <c r="C597" s="578"/>
      <c r="D597" s="575"/>
      <c r="E597" s="163">
        <v>5</v>
      </c>
      <c r="F597" s="163" t="s">
        <v>437</v>
      </c>
      <c r="G597" s="164">
        <v>1132.95</v>
      </c>
      <c r="H597" s="269">
        <v>13087838</v>
      </c>
      <c r="I597" s="185">
        <f>+G597-G596</f>
        <v>223.68000000000006</v>
      </c>
      <c r="J597" s="264"/>
      <c r="K597" s="20">
        <v>0</v>
      </c>
      <c r="L597" s="51" t="s">
        <v>318</v>
      </c>
      <c r="M597" s="52">
        <v>60</v>
      </c>
      <c r="N597" s="33" t="s">
        <v>24</v>
      </c>
      <c r="O597" s="33">
        <v>1875</v>
      </c>
      <c r="P597" s="34"/>
      <c r="Q597" s="108"/>
      <c r="R597" s="4"/>
      <c r="S597" s="38"/>
      <c r="T597" s="267"/>
    </row>
    <row r="598" spans="1:20" ht="33" hidden="1" customHeight="1" x14ac:dyDescent="0.25">
      <c r="A598" s="1"/>
      <c r="B598" s="104"/>
      <c r="C598" s="532">
        <v>92181</v>
      </c>
      <c r="D598" s="527" t="s">
        <v>442</v>
      </c>
      <c r="E598" s="161">
        <v>1</v>
      </c>
      <c r="F598" s="161" t="s">
        <v>433</v>
      </c>
      <c r="G598" s="162">
        <v>277.93</v>
      </c>
      <c r="H598" s="269">
        <v>3210647</v>
      </c>
      <c r="I598" s="175"/>
      <c r="J598" s="264"/>
      <c r="K598" s="20">
        <v>0</v>
      </c>
      <c r="L598" s="51" t="s">
        <v>318</v>
      </c>
      <c r="M598" s="52">
        <v>70</v>
      </c>
      <c r="N598" s="33" t="s">
        <v>24</v>
      </c>
      <c r="O598" s="33">
        <v>1875</v>
      </c>
      <c r="P598" s="34"/>
      <c r="Q5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598" s="25" t="s">
        <v>318</v>
      </c>
      <c r="S598" s="52">
        <v>70</v>
      </c>
      <c r="T598" s="267"/>
    </row>
    <row r="599" spans="1:20" ht="33" hidden="1" customHeight="1" x14ac:dyDescent="0.25">
      <c r="A599" s="29">
        <v>92184</v>
      </c>
      <c r="B599" s="104"/>
      <c r="C599" s="533"/>
      <c r="D599" s="528"/>
      <c r="E599" s="140">
        <v>2</v>
      </c>
      <c r="F599" s="140" t="s">
        <v>434</v>
      </c>
      <c r="G599" s="141">
        <v>538.89</v>
      </c>
      <c r="H599" s="269">
        <v>6225257</v>
      </c>
      <c r="I599" s="184">
        <f>+G599-G598</f>
        <v>260.95999999999998</v>
      </c>
      <c r="J599" s="264">
        <v>260.95999999999998</v>
      </c>
      <c r="K599" s="268">
        <v>3014610</v>
      </c>
      <c r="L599" s="51" t="s">
        <v>318</v>
      </c>
      <c r="M599" s="52">
        <v>70</v>
      </c>
      <c r="N599" s="33" t="s">
        <v>24</v>
      </c>
      <c r="O599" s="33">
        <v>1875</v>
      </c>
      <c r="P599" s="34"/>
      <c r="Q599" s="108"/>
      <c r="R599" s="4"/>
      <c r="S599" s="38"/>
      <c r="T599" s="267"/>
    </row>
    <row r="600" spans="1:20" ht="33" hidden="1" customHeight="1" x14ac:dyDescent="0.25">
      <c r="A600" s="29">
        <v>92187</v>
      </c>
      <c r="B600" s="104"/>
      <c r="C600" s="533"/>
      <c r="D600" s="528"/>
      <c r="E600" s="140">
        <v>3</v>
      </c>
      <c r="F600" s="140" t="s">
        <v>435</v>
      </c>
      <c r="G600" s="141">
        <v>799.85</v>
      </c>
      <c r="H600" s="269">
        <v>9239867</v>
      </c>
      <c r="I600" s="184">
        <f>+G600-G599</f>
        <v>260.96000000000004</v>
      </c>
      <c r="J600" s="264"/>
      <c r="K600" s="20">
        <v>0</v>
      </c>
      <c r="L600" s="51" t="s">
        <v>318</v>
      </c>
      <c r="M600" s="52">
        <v>70</v>
      </c>
      <c r="N600" s="33" t="s">
        <v>24</v>
      </c>
      <c r="O600" s="33">
        <v>1875</v>
      </c>
      <c r="P600" s="34"/>
      <c r="Q600" s="108"/>
      <c r="R600" s="4"/>
      <c r="S600" s="38"/>
      <c r="T600" s="267"/>
    </row>
    <row r="601" spans="1:20" ht="33" hidden="1" customHeight="1" x14ac:dyDescent="0.25">
      <c r="A601" s="29">
        <v>92190</v>
      </c>
      <c r="B601" s="104"/>
      <c r="C601" s="533"/>
      <c r="D601" s="528"/>
      <c r="E601" s="140">
        <v>4</v>
      </c>
      <c r="F601" s="140" t="s">
        <v>436</v>
      </c>
      <c r="G601" s="141">
        <v>1060.81</v>
      </c>
      <c r="H601" s="269">
        <v>12254477</v>
      </c>
      <c r="I601" s="184">
        <f>+G601-G600</f>
        <v>260.95999999999992</v>
      </c>
      <c r="J601" s="264"/>
      <c r="K601" s="20">
        <v>0</v>
      </c>
      <c r="L601" s="51" t="s">
        <v>318</v>
      </c>
      <c r="M601" s="52">
        <v>70</v>
      </c>
      <c r="N601" s="33" t="s">
        <v>24</v>
      </c>
      <c r="O601" s="33">
        <v>1875</v>
      </c>
      <c r="P601" s="34"/>
      <c r="Q601" s="108"/>
      <c r="R601" s="4"/>
      <c r="S601" s="38"/>
      <c r="T601" s="267"/>
    </row>
    <row r="602" spans="1:20" ht="33" hidden="1" customHeight="1" thickBot="1" x14ac:dyDescent="0.3">
      <c r="A602" s="29">
        <v>92193</v>
      </c>
      <c r="B602" s="104"/>
      <c r="C602" s="534"/>
      <c r="D602" s="529"/>
      <c r="E602" s="163">
        <v>5</v>
      </c>
      <c r="F602" s="163" t="s">
        <v>437</v>
      </c>
      <c r="G602" s="164">
        <v>1321.77</v>
      </c>
      <c r="H602" s="269">
        <v>15269087</v>
      </c>
      <c r="I602" s="185">
        <f>+G602-G601</f>
        <v>260.96000000000004</v>
      </c>
      <c r="J602" s="264"/>
      <c r="K602" s="20">
        <v>0</v>
      </c>
      <c r="L602" s="51" t="s">
        <v>318</v>
      </c>
      <c r="M602" s="52">
        <v>70</v>
      </c>
      <c r="N602" s="33" t="s">
        <v>24</v>
      </c>
      <c r="O602" s="33">
        <v>1875</v>
      </c>
      <c r="P602" s="34"/>
      <c r="Q602" s="108"/>
      <c r="R602" s="4"/>
      <c r="S602" s="38"/>
      <c r="T602" s="267"/>
    </row>
    <row r="603" spans="1:20" ht="30.75" hidden="1" customHeight="1" x14ac:dyDescent="0.25">
      <c r="A603" s="1"/>
      <c r="B603" s="104"/>
      <c r="C603" s="532">
        <v>92182</v>
      </c>
      <c r="D603" s="573" t="s">
        <v>443</v>
      </c>
      <c r="E603" s="161">
        <v>1</v>
      </c>
      <c r="F603" s="161" t="s">
        <v>433</v>
      </c>
      <c r="G603" s="162">
        <v>317.58</v>
      </c>
      <c r="H603" s="269">
        <v>3668684</v>
      </c>
      <c r="I603" s="175"/>
      <c r="J603" s="264"/>
      <c r="K603" s="20">
        <v>0</v>
      </c>
      <c r="L603" s="51" t="s">
        <v>318</v>
      </c>
      <c r="M603" s="52">
        <v>80</v>
      </c>
      <c r="N603" s="33" t="s">
        <v>24</v>
      </c>
      <c r="O603" s="33">
        <v>1875</v>
      </c>
      <c r="P603" s="34"/>
      <c r="Q6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03" s="25" t="s">
        <v>318</v>
      </c>
      <c r="S603" s="52">
        <v>80</v>
      </c>
      <c r="T603" s="267"/>
    </row>
    <row r="604" spans="1:20" ht="30.75" hidden="1" customHeight="1" x14ac:dyDescent="0.25">
      <c r="A604" s="29">
        <v>92185</v>
      </c>
      <c r="B604" s="104"/>
      <c r="C604" s="533"/>
      <c r="D604" s="574"/>
      <c r="E604" s="140">
        <v>2</v>
      </c>
      <c r="F604" s="140" t="s">
        <v>434</v>
      </c>
      <c r="G604" s="141">
        <v>615.82000000000005</v>
      </c>
      <c r="H604" s="269">
        <v>7113953</v>
      </c>
      <c r="I604" s="184">
        <f>+G604-G603</f>
        <v>298.24000000000007</v>
      </c>
      <c r="J604" s="264">
        <v>298.24000000000007</v>
      </c>
      <c r="K604" s="268">
        <v>3445268</v>
      </c>
      <c r="L604" s="51" t="s">
        <v>318</v>
      </c>
      <c r="M604" s="52">
        <v>80</v>
      </c>
      <c r="N604" s="33" t="s">
        <v>24</v>
      </c>
      <c r="O604" s="33">
        <v>1875</v>
      </c>
      <c r="P604" s="34"/>
      <c r="Q604" s="108"/>
      <c r="R604" s="4"/>
      <c r="S604" s="38"/>
      <c r="T604" s="267"/>
    </row>
    <row r="605" spans="1:20" ht="30.75" hidden="1" customHeight="1" x14ac:dyDescent="0.25">
      <c r="A605" s="29">
        <v>92188</v>
      </c>
      <c r="B605" s="104"/>
      <c r="C605" s="533"/>
      <c r="D605" s="574"/>
      <c r="E605" s="140">
        <v>3</v>
      </c>
      <c r="F605" s="140" t="s">
        <v>435</v>
      </c>
      <c r="G605" s="141">
        <v>914.06</v>
      </c>
      <c r="H605" s="269">
        <v>10559221</v>
      </c>
      <c r="I605" s="184">
        <f>+G605-G604</f>
        <v>298.2399999999999</v>
      </c>
      <c r="J605" s="264"/>
      <c r="K605" s="20">
        <v>0</v>
      </c>
      <c r="L605" s="51" t="s">
        <v>318</v>
      </c>
      <c r="M605" s="52">
        <v>80</v>
      </c>
      <c r="N605" s="33" t="s">
        <v>24</v>
      </c>
      <c r="O605" s="33">
        <v>1875</v>
      </c>
      <c r="P605" s="34"/>
      <c r="Q605" s="108"/>
      <c r="R605" s="4"/>
      <c r="S605" s="38"/>
      <c r="T605" s="267"/>
    </row>
    <row r="606" spans="1:20" ht="30.75" hidden="1" customHeight="1" x14ac:dyDescent="0.25">
      <c r="A606" s="29">
        <v>92191</v>
      </c>
      <c r="B606" s="104"/>
      <c r="C606" s="533"/>
      <c r="D606" s="574"/>
      <c r="E606" s="140">
        <v>4</v>
      </c>
      <c r="F606" s="140" t="s">
        <v>436</v>
      </c>
      <c r="G606" s="141">
        <v>1212.3</v>
      </c>
      <c r="H606" s="269">
        <v>14004490</v>
      </c>
      <c r="I606" s="184">
        <f>+G606-G605</f>
        <v>298.24</v>
      </c>
      <c r="J606" s="264"/>
      <c r="K606" s="20">
        <v>0</v>
      </c>
      <c r="L606" s="51" t="s">
        <v>318</v>
      </c>
      <c r="M606" s="52">
        <v>80</v>
      </c>
      <c r="N606" s="33" t="s">
        <v>24</v>
      </c>
      <c r="O606" s="33">
        <v>1875</v>
      </c>
      <c r="P606" s="34"/>
      <c r="Q606" s="108"/>
      <c r="R606" s="4"/>
      <c r="S606" s="38"/>
      <c r="T606" s="267"/>
    </row>
    <row r="607" spans="1:20" ht="30.75" hidden="1" customHeight="1" thickBot="1" x14ac:dyDescent="0.3">
      <c r="A607" s="29">
        <v>92194</v>
      </c>
      <c r="B607" s="104"/>
      <c r="C607" s="534"/>
      <c r="D607" s="575"/>
      <c r="E607" s="163">
        <v>5</v>
      </c>
      <c r="F607" s="163" t="s">
        <v>437</v>
      </c>
      <c r="G607" s="164">
        <v>1510.55</v>
      </c>
      <c r="H607" s="269">
        <v>17449874</v>
      </c>
      <c r="I607" s="185">
        <f>+G607-G606</f>
        <v>298.25</v>
      </c>
      <c r="J607" s="264"/>
      <c r="K607" s="20">
        <v>0</v>
      </c>
      <c r="L607" s="51" t="s">
        <v>318</v>
      </c>
      <c r="M607" s="52">
        <v>80</v>
      </c>
      <c r="N607" s="33" t="s">
        <v>24</v>
      </c>
      <c r="O607" s="33">
        <v>1875</v>
      </c>
      <c r="P607" s="34"/>
      <c r="Q607" s="108"/>
      <c r="R607" s="4"/>
      <c r="S607" s="38"/>
      <c r="T607" s="267"/>
    </row>
    <row r="608" spans="1:20" ht="30.75" hidden="1" customHeight="1" x14ac:dyDescent="0.25">
      <c r="A608" s="1"/>
      <c r="B608" s="104"/>
      <c r="C608" s="532">
        <v>92183</v>
      </c>
      <c r="D608" s="527" t="s">
        <v>444</v>
      </c>
      <c r="E608" s="161">
        <v>1</v>
      </c>
      <c r="F608" s="161" t="s">
        <v>433</v>
      </c>
      <c r="G608" s="162">
        <v>357.28</v>
      </c>
      <c r="H608" s="269">
        <v>4127299</v>
      </c>
      <c r="I608" s="175"/>
      <c r="J608" s="264"/>
      <c r="K608" s="20">
        <v>0</v>
      </c>
      <c r="L608" s="51" t="s">
        <v>318</v>
      </c>
      <c r="M608" s="52">
        <v>90</v>
      </c>
      <c r="N608" s="33" t="s">
        <v>24</v>
      </c>
      <c r="O608" s="33">
        <v>1875</v>
      </c>
      <c r="P608" s="34"/>
      <c r="Q6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08" s="25" t="s">
        <v>318</v>
      </c>
      <c r="S608" s="52">
        <v>90</v>
      </c>
      <c r="T608" s="267"/>
    </row>
    <row r="609" spans="1:20" ht="30.75" hidden="1" customHeight="1" x14ac:dyDescent="0.25">
      <c r="A609" s="29">
        <v>92186</v>
      </c>
      <c r="B609" s="104"/>
      <c r="C609" s="533"/>
      <c r="D609" s="528"/>
      <c r="E609" s="140">
        <v>2</v>
      </c>
      <c r="F609" s="140" t="s">
        <v>434</v>
      </c>
      <c r="G609" s="141">
        <v>692.8</v>
      </c>
      <c r="H609" s="269">
        <v>8003226</v>
      </c>
      <c r="I609" s="190">
        <f>+G609-G608</f>
        <v>335.52</v>
      </c>
      <c r="J609" s="264">
        <v>335.52</v>
      </c>
      <c r="K609" s="268">
        <v>3875927</v>
      </c>
      <c r="L609" s="51" t="s">
        <v>318</v>
      </c>
      <c r="M609" s="52">
        <v>90</v>
      </c>
      <c r="N609" s="33" t="s">
        <v>24</v>
      </c>
      <c r="O609" s="33">
        <v>1875</v>
      </c>
      <c r="P609" s="34"/>
      <c r="Q609" s="108"/>
      <c r="R609" s="4"/>
      <c r="S609" s="38"/>
      <c r="T609" s="267"/>
    </row>
    <row r="610" spans="1:20" ht="30.75" hidden="1" customHeight="1" x14ac:dyDescent="0.25">
      <c r="A610" s="29">
        <v>92189</v>
      </c>
      <c r="B610" s="104"/>
      <c r="C610" s="533"/>
      <c r="D610" s="528"/>
      <c r="E610" s="140">
        <v>3</v>
      </c>
      <c r="F610" s="140" t="s">
        <v>435</v>
      </c>
      <c r="G610" s="141">
        <v>1028.32</v>
      </c>
      <c r="H610" s="269">
        <v>11879153</v>
      </c>
      <c r="I610" s="190">
        <f>+G610-G609</f>
        <v>335.52</v>
      </c>
      <c r="J610" s="109"/>
      <c r="K610" s="20">
        <v>0</v>
      </c>
      <c r="L610" s="51" t="s">
        <v>318</v>
      </c>
      <c r="M610" s="52">
        <v>90</v>
      </c>
      <c r="N610" s="33" t="s">
        <v>24</v>
      </c>
      <c r="O610" s="33">
        <v>1875</v>
      </c>
      <c r="P610" s="34"/>
      <c r="Q610" s="108"/>
      <c r="R610" s="4"/>
      <c r="S610" s="38"/>
      <c r="T610" s="267"/>
    </row>
    <row r="611" spans="1:20" ht="30.75" hidden="1" customHeight="1" x14ac:dyDescent="0.25">
      <c r="A611" s="29">
        <v>92192</v>
      </c>
      <c r="B611" s="104"/>
      <c r="C611" s="533"/>
      <c r="D611" s="528"/>
      <c r="E611" s="140">
        <v>4</v>
      </c>
      <c r="F611" s="140" t="s">
        <v>436</v>
      </c>
      <c r="G611" s="141">
        <v>1363.84</v>
      </c>
      <c r="H611" s="269">
        <v>15755080</v>
      </c>
      <c r="I611" s="190">
        <f>+G611-G610</f>
        <v>335.52</v>
      </c>
      <c r="J611" s="109"/>
      <c r="K611" s="20">
        <v>0</v>
      </c>
      <c r="L611" s="51" t="s">
        <v>318</v>
      </c>
      <c r="M611" s="52">
        <v>90</v>
      </c>
      <c r="N611" s="33" t="s">
        <v>24</v>
      </c>
      <c r="O611" s="33">
        <v>1875</v>
      </c>
      <c r="P611" s="34"/>
      <c r="Q611" s="108"/>
      <c r="R611" s="4"/>
      <c r="S611" s="38"/>
      <c r="T611" s="267"/>
    </row>
    <row r="612" spans="1:20" ht="30.75" hidden="1" customHeight="1" thickBot="1" x14ac:dyDescent="0.3">
      <c r="A612" s="29">
        <v>92195</v>
      </c>
      <c r="B612" s="104"/>
      <c r="C612" s="534"/>
      <c r="D612" s="529"/>
      <c r="E612" s="163">
        <v>5</v>
      </c>
      <c r="F612" s="163" t="s">
        <v>437</v>
      </c>
      <c r="G612" s="164">
        <v>1699.36</v>
      </c>
      <c r="H612" s="269">
        <v>19631007</v>
      </c>
      <c r="I612" s="181">
        <f>+G612-G611</f>
        <v>335.52</v>
      </c>
      <c r="J612" s="110"/>
      <c r="K612" s="20">
        <v>0</v>
      </c>
      <c r="L612" s="51" t="s">
        <v>318</v>
      </c>
      <c r="M612" s="52">
        <v>90</v>
      </c>
      <c r="N612" s="33" t="s">
        <v>24</v>
      </c>
      <c r="O612" s="33">
        <v>1875</v>
      </c>
      <c r="P612" s="34"/>
      <c r="Q612" s="108"/>
      <c r="R612" s="4"/>
      <c r="S612" s="38"/>
      <c r="T612" s="267"/>
    </row>
    <row r="613" spans="1:20" ht="15" hidden="1" customHeight="1" x14ac:dyDescent="0.25">
      <c r="A613" s="1"/>
      <c r="B613" s="5"/>
      <c r="C613" s="535" t="s">
        <v>445</v>
      </c>
      <c r="D613" s="536"/>
      <c r="E613" s="536"/>
      <c r="F613" s="536"/>
      <c r="G613" s="536"/>
      <c r="H613" s="537"/>
      <c r="I613" s="174"/>
      <c r="J613" s="37"/>
      <c r="K613" s="20">
        <v>0</v>
      </c>
      <c r="L613" s="31"/>
      <c r="M613" s="32" t="s">
        <v>45</v>
      </c>
      <c r="N613" s="33" t="s">
        <v>45</v>
      </c>
      <c r="O613" s="33"/>
      <c r="P613" s="34"/>
      <c r="Q613" s="108"/>
      <c r="R613" s="4"/>
      <c r="S613" s="38"/>
      <c r="T613" s="267"/>
    </row>
    <row r="614" spans="1:20" hidden="1" x14ac:dyDescent="0.25">
      <c r="A614" s="1"/>
      <c r="B614" s="59" t="s">
        <v>1</v>
      </c>
      <c r="C614" s="196" t="s">
        <v>1</v>
      </c>
      <c r="D614" s="196" t="s">
        <v>2</v>
      </c>
      <c r="E614" s="196" t="s">
        <v>3</v>
      </c>
      <c r="F614" s="196" t="s">
        <v>4</v>
      </c>
      <c r="G614" s="10" t="s">
        <v>5</v>
      </c>
      <c r="H614" s="269"/>
      <c r="I614" s="171"/>
      <c r="J614" s="254"/>
      <c r="K614" s="20">
        <v>0</v>
      </c>
      <c r="L614" s="31"/>
      <c r="M614" s="32" t="s">
        <v>45</v>
      </c>
      <c r="N614" s="33" t="s">
        <v>45</v>
      </c>
      <c r="O614" s="33"/>
      <c r="P614" s="34"/>
      <c r="Q614" s="108"/>
      <c r="R614" s="4"/>
      <c r="S614" s="38"/>
      <c r="T614" s="267"/>
    </row>
    <row r="615" spans="1:20" ht="28.5" hidden="1" x14ac:dyDescent="0.25">
      <c r="A615" s="1"/>
      <c r="B615" s="78">
        <v>4001</v>
      </c>
      <c r="C615" s="18">
        <v>4001</v>
      </c>
      <c r="D615" s="84" t="s">
        <v>446</v>
      </c>
      <c r="E615" s="19"/>
      <c r="F615" s="19" t="s">
        <v>22</v>
      </c>
      <c r="G615" s="14">
        <v>37.619999999999997</v>
      </c>
      <c r="H615" s="269">
        <v>434586</v>
      </c>
      <c r="I615" s="224"/>
      <c r="J615" s="273"/>
      <c r="K615" s="273">
        <v>0</v>
      </c>
      <c r="L615" s="16" t="s">
        <v>447</v>
      </c>
      <c r="M615" s="17">
        <v>100</v>
      </c>
      <c r="N615" s="3" t="s">
        <v>448</v>
      </c>
      <c r="O615" s="3">
        <v>926</v>
      </c>
      <c r="P615" s="4"/>
      <c r="Q6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15" s="16" t="s">
        <v>449</v>
      </c>
      <c r="S615" s="17">
        <v>100</v>
      </c>
      <c r="T615" s="267"/>
    </row>
    <row r="616" spans="1:20" ht="66" hidden="1" customHeight="1" thickBot="1" x14ac:dyDescent="0.3">
      <c r="A616" s="1"/>
      <c r="B616" s="78"/>
      <c r="C616" s="274">
        <v>90094</v>
      </c>
      <c r="D616" s="275" t="s">
        <v>450</v>
      </c>
      <c r="E616" s="276"/>
      <c r="F616" s="276" t="s">
        <v>22</v>
      </c>
      <c r="G616" s="277">
        <v>0</v>
      </c>
      <c r="H616" s="269">
        <v>0</v>
      </c>
      <c r="I616" s="224"/>
      <c r="J616" s="278"/>
      <c r="K616" s="273">
        <v>0</v>
      </c>
      <c r="L616" s="279" t="s">
        <v>449</v>
      </c>
      <c r="M616" s="17">
        <v>0</v>
      </c>
      <c r="N616" s="3" t="s">
        <v>448</v>
      </c>
      <c r="O616" s="3"/>
      <c r="P616" s="4"/>
      <c r="Q6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16" s="279" t="s">
        <v>449</v>
      </c>
      <c r="S616" s="17">
        <v>0</v>
      </c>
      <c r="T616" s="267"/>
    </row>
    <row r="617" spans="1:20" ht="36" hidden="1" customHeight="1" x14ac:dyDescent="0.25">
      <c r="A617" s="29"/>
      <c r="B617" s="78">
        <v>40011</v>
      </c>
      <c r="C617" s="519" t="s">
        <v>451</v>
      </c>
      <c r="D617" s="521" t="s">
        <v>452</v>
      </c>
      <c r="E617" s="161">
        <v>1</v>
      </c>
      <c r="F617" s="201" t="s">
        <v>453</v>
      </c>
      <c r="G617" s="162">
        <v>63.24</v>
      </c>
      <c r="H617" s="269">
        <v>730548</v>
      </c>
      <c r="I617" s="171"/>
      <c r="J617" s="15"/>
      <c r="K617" s="20">
        <v>0</v>
      </c>
      <c r="L617" s="31" t="s">
        <v>447</v>
      </c>
      <c r="M617" s="32">
        <v>100</v>
      </c>
      <c r="N617" s="33" t="s">
        <v>448</v>
      </c>
      <c r="O617" s="33">
        <v>926</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17" s="16" t="s">
        <v>447</v>
      </c>
      <c r="S617" s="32">
        <v>100</v>
      </c>
      <c r="T617" s="267"/>
    </row>
    <row r="618" spans="1:20" ht="36" hidden="1" customHeight="1" x14ac:dyDescent="0.25">
      <c r="A618" s="18" t="s">
        <v>454</v>
      </c>
      <c r="B618" s="78"/>
      <c r="C618" s="523"/>
      <c r="D618" s="531"/>
      <c r="E618" s="140">
        <v>2</v>
      </c>
      <c r="F618" s="202" t="s">
        <v>455</v>
      </c>
      <c r="G618" s="141">
        <v>66.84</v>
      </c>
      <c r="H618" s="269">
        <v>772136</v>
      </c>
      <c r="I618" s="186">
        <f>+G618-G617</f>
        <v>3.6000000000000014</v>
      </c>
      <c r="J618" s="91"/>
      <c r="K618" s="20">
        <v>0</v>
      </c>
      <c r="L618" s="31" t="s">
        <v>447</v>
      </c>
      <c r="M618" s="32">
        <v>100</v>
      </c>
      <c r="N618" s="33" t="s">
        <v>448</v>
      </c>
      <c r="O618" s="33">
        <v>926</v>
      </c>
      <c r="P618" s="34"/>
      <c r="Q618" s="108"/>
      <c r="R618" s="4"/>
      <c r="S618" s="38"/>
      <c r="T618" s="267"/>
    </row>
    <row r="619" spans="1:20" ht="36" hidden="1" customHeight="1" x14ac:dyDescent="0.25">
      <c r="A619" s="18" t="s">
        <v>456</v>
      </c>
      <c r="B619" s="78"/>
      <c r="C619" s="523"/>
      <c r="D619" s="531"/>
      <c r="E619" s="140">
        <v>3</v>
      </c>
      <c r="F619" s="202" t="s">
        <v>457</v>
      </c>
      <c r="G619" s="141">
        <v>70.400000000000006</v>
      </c>
      <c r="H619" s="269">
        <v>813261</v>
      </c>
      <c r="I619" s="186">
        <f>+G619-G617</f>
        <v>7.1600000000000037</v>
      </c>
      <c r="J619" s="91"/>
      <c r="K619" s="20">
        <v>0</v>
      </c>
      <c r="L619" s="31" t="s">
        <v>447</v>
      </c>
      <c r="M619" s="32">
        <v>100</v>
      </c>
      <c r="N619" s="33" t="s">
        <v>448</v>
      </c>
      <c r="O619" s="33">
        <v>926</v>
      </c>
      <c r="P619" s="34"/>
      <c r="Q619" s="108"/>
      <c r="R619" s="4"/>
      <c r="S619" s="38"/>
      <c r="T619" s="267"/>
    </row>
    <row r="620" spans="1:20" ht="36" hidden="1" customHeight="1" thickBot="1" x14ac:dyDescent="0.3">
      <c r="A620" s="18" t="s">
        <v>458</v>
      </c>
      <c r="B620" s="78"/>
      <c r="C620" s="523"/>
      <c r="D620" s="531"/>
      <c r="E620" s="150">
        <v>4</v>
      </c>
      <c r="F620" s="235" t="s">
        <v>459</v>
      </c>
      <c r="G620" s="158">
        <v>73.92</v>
      </c>
      <c r="H620" s="269">
        <v>853924</v>
      </c>
      <c r="I620" s="186">
        <f>+G620-G617</f>
        <v>10.68</v>
      </c>
      <c r="J620" s="91"/>
      <c r="K620" s="20">
        <v>0</v>
      </c>
      <c r="L620" s="31" t="s">
        <v>447</v>
      </c>
      <c r="M620" s="32">
        <v>100</v>
      </c>
      <c r="N620" s="33" t="s">
        <v>448</v>
      </c>
      <c r="O620" s="33">
        <v>926</v>
      </c>
      <c r="P620" s="34"/>
      <c r="Q620" s="108"/>
      <c r="R620" s="4"/>
      <c r="S620" s="38"/>
      <c r="T620" s="267"/>
    </row>
    <row r="621" spans="1:20" ht="58.5" hidden="1" customHeight="1" x14ac:dyDescent="0.25">
      <c r="A621" s="18"/>
      <c r="B621" s="78"/>
      <c r="C621" s="576">
        <v>90095</v>
      </c>
      <c r="D621" s="527" t="s">
        <v>460</v>
      </c>
      <c r="E621" s="161">
        <v>1</v>
      </c>
      <c r="F621" s="201" t="s">
        <v>453</v>
      </c>
      <c r="G621" s="162">
        <v>0</v>
      </c>
      <c r="H621" s="269">
        <v>0</v>
      </c>
      <c r="I621" s="171"/>
      <c r="J621" s="15"/>
      <c r="K621" s="20">
        <v>0</v>
      </c>
      <c r="L621" s="31" t="s">
        <v>447</v>
      </c>
      <c r="M621" s="32">
        <v>0</v>
      </c>
      <c r="N621" s="33" t="s">
        <v>448</v>
      </c>
      <c r="O621" s="33">
        <v>926</v>
      </c>
      <c r="P621" s="34"/>
      <c r="Q6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21" s="16" t="s">
        <v>447</v>
      </c>
      <c r="S621" s="32">
        <v>0</v>
      </c>
      <c r="T621" s="267"/>
    </row>
    <row r="622" spans="1:20" ht="63" hidden="1" customHeight="1" x14ac:dyDescent="0.25">
      <c r="A622" s="18">
        <v>90096</v>
      </c>
      <c r="B622" s="78"/>
      <c r="C622" s="577"/>
      <c r="D622" s="528"/>
      <c r="E622" s="140">
        <v>2</v>
      </c>
      <c r="F622" s="202" t="s">
        <v>455</v>
      </c>
      <c r="G622" s="141">
        <v>0</v>
      </c>
      <c r="H622" s="269">
        <v>0</v>
      </c>
      <c r="I622" s="171"/>
      <c r="J622" s="15"/>
      <c r="K622" s="20">
        <v>0</v>
      </c>
      <c r="L622" s="31" t="s">
        <v>447</v>
      </c>
      <c r="M622" s="32">
        <v>0</v>
      </c>
      <c r="N622" s="33" t="s">
        <v>448</v>
      </c>
      <c r="O622" s="33">
        <v>926</v>
      </c>
      <c r="P622" s="34"/>
      <c r="Q622" s="108"/>
      <c r="R622" s="4"/>
      <c r="S622" s="38"/>
      <c r="T622" s="267"/>
    </row>
    <row r="623" spans="1:20" ht="61.5" hidden="1" customHeight="1" x14ac:dyDescent="0.25">
      <c r="A623" s="18">
        <v>90097</v>
      </c>
      <c r="B623" s="78"/>
      <c r="C623" s="577"/>
      <c r="D623" s="528"/>
      <c r="E623" s="140">
        <v>3</v>
      </c>
      <c r="F623" s="202" t="s">
        <v>457</v>
      </c>
      <c r="G623" s="141">
        <v>0</v>
      </c>
      <c r="H623" s="269">
        <v>0</v>
      </c>
      <c r="I623" s="171"/>
      <c r="J623" s="15"/>
      <c r="K623" s="20">
        <v>0</v>
      </c>
      <c r="L623" s="31" t="s">
        <v>447</v>
      </c>
      <c r="M623" s="32">
        <v>0</v>
      </c>
      <c r="N623" s="33" t="s">
        <v>448</v>
      </c>
      <c r="O623" s="33">
        <v>926</v>
      </c>
      <c r="P623" s="34"/>
      <c r="Q623" s="108"/>
      <c r="R623" s="4"/>
      <c r="S623" s="38"/>
      <c r="T623" s="267"/>
    </row>
    <row r="624" spans="1:20" ht="48.75" hidden="1" customHeight="1" thickBot="1" x14ac:dyDescent="0.3">
      <c r="A624" s="18">
        <v>90098</v>
      </c>
      <c r="B624" s="78"/>
      <c r="C624" s="578"/>
      <c r="D624" s="529"/>
      <c r="E624" s="163">
        <v>4</v>
      </c>
      <c r="F624" s="203" t="s">
        <v>459</v>
      </c>
      <c r="G624" s="164">
        <v>0</v>
      </c>
      <c r="H624" s="269">
        <v>0</v>
      </c>
      <c r="I624" s="171"/>
      <c r="J624" s="15"/>
      <c r="K624" s="20">
        <v>0</v>
      </c>
      <c r="L624" s="31" t="s">
        <v>447</v>
      </c>
      <c r="M624" s="32">
        <v>0</v>
      </c>
      <c r="N624" s="33" t="s">
        <v>448</v>
      </c>
      <c r="O624" s="33">
        <v>926</v>
      </c>
      <c r="P624" s="34"/>
      <c r="Q624" s="108"/>
      <c r="R624" s="4"/>
      <c r="S624" s="38"/>
      <c r="T624" s="267"/>
    </row>
    <row r="625" spans="1:20" ht="42.75" hidden="1" x14ac:dyDescent="0.25">
      <c r="A625" s="1"/>
      <c r="B625" s="78">
        <v>400121</v>
      </c>
      <c r="C625" s="204" t="s">
        <v>461</v>
      </c>
      <c r="D625" s="205" t="s">
        <v>462</v>
      </c>
      <c r="E625" s="151"/>
      <c r="F625" s="151" t="s">
        <v>22</v>
      </c>
      <c r="G625" s="195">
        <v>31.22</v>
      </c>
      <c r="H625" s="269">
        <v>360653</v>
      </c>
      <c r="I625" s="171"/>
      <c r="J625" s="20"/>
      <c r="K625" s="20">
        <v>0</v>
      </c>
      <c r="L625" s="31" t="s">
        <v>180</v>
      </c>
      <c r="M625" s="32">
        <v>100</v>
      </c>
      <c r="N625" s="33" t="s">
        <v>448</v>
      </c>
      <c r="O625" s="33">
        <v>426</v>
      </c>
      <c r="P625" s="34"/>
      <c r="Q62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25" s="16" t="s">
        <v>180</v>
      </c>
      <c r="S625" s="32">
        <v>100</v>
      </c>
      <c r="T625" s="267"/>
    </row>
    <row r="626" spans="1:20" ht="28.5" hidden="1" x14ac:dyDescent="0.25">
      <c r="A626" s="1"/>
      <c r="B626" s="78">
        <v>400122</v>
      </c>
      <c r="C626" s="155" t="s">
        <v>463</v>
      </c>
      <c r="D626" s="157" t="s">
        <v>464</v>
      </c>
      <c r="E626" s="140"/>
      <c r="F626" s="140" t="s">
        <v>22</v>
      </c>
      <c r="G626" s="141">
        <v>43.01</v>
      </c>
      <c r="H626" s="269">
        <v>496852</v>
      </c>
      <c r="I626" s="171"/>
      <c r="J626" s="20"/>
      <c r="K626" s="20">
        <v>0</v>
      </c>
      <c r="L626" s="31" t="s">
        <v>180</v>
      </c>
      <c r="M626" s="32">
        <v>100</v>
      </c>
      <c r="N626" s="33" t="s">
        <v>448</v>
      </c>
      <c r="O626" s="33">
        <v>426</v>
      </c>
      <c r="P626" s="34"/>
      <c r="Q62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26" s="16" t="s">
        <v>180</v>
      </c>
      <c r="S626" s="32">
        <v>100</v>
      </c>
      <c r="T626" s="267"/>
    </row>
    <row r="627" spans="1:20" ht="28.5" hidden="1" x14ac:dyDescent="0.25">
      <c r="A627" s="1"/>
      <c r="B627" s="78">
        <v>400123</v>
      </c>
      <c r="C627" s="155" t="s">
        <v>465</v>
      </c>
      <c r="D627" s="157" t="s">
        <v>466</v>
      </c>
      <c r="E627" s="140"/>
      <c r="F627" s="140" t="s">
        <v>22</v>
      </c>
      <c r="G627" s="141">
        <v>48.77</v>
      </c>
      <c r="H627" s="269">
        <v>563391</v>
      </c>
      <c r="I627" s="171"/>
      <c r="J627" s="20"/>
      <c r="K627" s="20">
        <v>0</v>
      </c>
      <c r="L627" s="31" t="s">
        <v>180</v>
      </c>
      <c r="M627" s="32">
        <v>100</v>
      </c>
      <c r="N627" s="33" t="s">
        <v>448</v>
      </c>
      <c r="O627" s="33">
        <v>426</v>
      </c>
      <c r="P627" s="34"/>
      <c r="Q6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27" s="16" t="s">
        <v>180</v>
      </c>
      <c r="S627" s="32">
        <v>100</v>
      </c>
      <c r="T627" s="267"/>
    </row>
    <row r="628" spans="1:20" ht="28.5" hidden="1" x14ac:dyDescent="0.25">
      <c r="A628" s="1"/>
      <c r="B628" s="78">
        <v>400124</v>
      </c>
      <c r="C628" s="155" t="s">
        <v>467</v>
      </c>
      <c r="D628" s="157" t="s">
        <v>468</v>
      </c>
      <c r="E628" s="140"/>
      <c r="F628" s="140" t="s">
        <v>22</v>
      </c>
      <c r="G628" s="141">
        <v>53.61</v>
      </c>
      <c r="H628" s="269">
        <v>619303</v>
      </c>
      <c r="I628" s="171"/>
      <c r="J628" s="20"/>
      <c r="K628" s="20">
        <v>0</v>
      </c>
      <c r="L628" s="31" t="s">
        <v>23</v>
      </c>
      <c r="M628" s="32">
        <v>100</v>
      </c>
      <c r="N628" s="33" t="s">
        <v>448</v>
      </c>
      <c r="O628" s="33">
        <v>426</v>
      </c>
      <c r="P628" s="111"/>
      <c r="Q62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28" s="16" t="s">
        <v>23</v>
      </c>
      <c r="S628" s="32">
        <v>100</v>
      </c>
      <c r="T628" s="267"/>
    </row>
    <row r="629" spans="1:20" ht="57" hidden="1" x14ac:dyDescent="0.25">
      <c r="A629" s="1"/>
      <c r="B629" s="78"/>
      <c r="C629" s="140">
        <v>90104</v>
      </c>
      <c r="D629" s="157" t="s">
        <v>469</v>
      </c>
      <c r="E629" s="140"/>
      <c r="F629" s="140" t="s">
        <v>22</v>
      </c>
      <c r="G629" s="141">
        <v>0</v>
      </c>
      <c r="H629" s="269">
        <v>0</v>
      </c>
      <c r="I629" s="171"/>
      <c r="J629" s="20"/>
      <c r="K629" s="20">
        <v>0</v>
      </c>
      <c r="L629" s="31" t="s">
        <v>23</v>
      </c>
      <c r="M629" s="32">
        <v>0</v>
      </c>
      <c r="N629" s="33" t="s">
        <v>448</v>
      </c>
      <c r="O629" s="33">
        <v>426</v>
      </c>
      <c r="P629" s="34"/>
      <c r="Q6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29" s="16" t="s">
        <v>23</v>
      </c>
      <c r="S629" s="32">
        <v>0</v>
      </c>
      <c r="T629" s="267"/>
    </row>
    <row r="630" spans="1:20" ht="28.5" hidden="1" x14ac:dyDescent="0.25">
      <c r="A630" s="1"/>
      <c r="B630" s="143">
        <v>400125</v>
      </c>
      <c r="C630" s="155" t="s">
        <v>470</v>
      </c>
      <c r="D630" s="157" t="s">
        <v>471</v>
      </c>
      <c r="E630" s="140"/>
      <c r="F630" s="140" t="s">
        <v>22</v>
      </c>
      <c r="G630" s="141">
        <v>74.48</v>
      </c>
      <c r="H630" s="269">
        <v>860393</v>
      </c>
      <c r="I630" s="171"/>
      <c r="J630" s="20"/>
      <c r="K630" s="20">
        <v>0</v>
      </c>
      <c r="L630" s="31" t="s">
        <v>23</v>
      </c>
      <c r="M630" s="32">
        <v>100</v>
      </c>
      <c r="N630" s="33" t="s">
        <v>448</v>
      </c>
      <c r="O630" s="33">
        <v>426</v>
      </c>
      <c r="P630" s="34"/>
      <c r="Q6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0" s="16" t="s">
        <v>23</v>
      </c>
      <c r="S630" s="32">
        <v>100</v>
      </c>
      <c r="T630" s="267"/>
    </row>
    <row r="631" spans="1:20" ht="57" hidden="1" x14ac:dyDescent="0.25">
      <c r="A631" s="1"/>
      <c r="B631" s="143"/>
      <c r="C631" s="140">
        <v>90105</v>
      </c>
      <c r="D631" s="157" t="s">
        <v>472</v>
      </c>
      <c r="E631" s="140"/>
      <c r="F631" s="140" t="s">
        <v>22</v>
      </c>
      <c r="G631" s="141">
        <v>0</v>
      </c>
      <c r="H631" s="269">
        <v>0</v>
      </c>
      <c r="I631" s="171"/>
      <c r="J631" s="20"/>
      <c r="K631" s="20">
        <v>0</v>
      </c>
      <c r="L631" s="31" t="s">
        <v>23</v>
      </c>
      <c r="M631" s="32">
        <v>0</v>
      </c>
      <c r="N631" s="33" t="s">
        <v>448</v>
      </c>
      <c r="O631" s="33">
        <v>426</v>
      </c>
      <c r="P631" s="34"/>
      <c r="Q6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31" s="16" t="s">
        <v>23</v>
      </c>
      <c r="S631" s="32">
        <v>0</v>
      </c>
      <c r="T631" s="267"/>
    </row>
    <row r="632" spans="1:20" ht="57" hidden="1" x14ac:dyDescent="0.25">
      <c r="A632" s="1"/>
      <c r="B632" s="78">
        <v>400126</v>
      </c>
      <c r="C632" s="155" t="s">
        <v>473</v>
      </c>
      <c r="D632" s="157" t="s">
        <v>474</v>
      </c>
      <c r="E632" s="140"/>
      <c r="F632" s="140" t="s">
        <v>22</v>
      </c>
      <c r="G632" s="141">
        <v>124.44</v>
      </c>
      <c r="H632" s="269">
        <v>1437531</v>
      </c>
      <c r="I632" s="171"/>
      <c r="J632" s="20"/>
      <c r="K632" s="20">
        <v>0</v>
      </c>
      <c r="L632" s="31" t="s">
        <v>23</v>
      </c>
      <c r="M632" s="32">
        <v>100</v>
      </c>
      <c r="N632" s="33" t="s">
        <v>448</v>
      </c>
      <c r="O632" s="33">
        <v>426</v>
      </c>
      <c r="P632" s="34"/>
      <c r="Q6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32" s="16" t="s">
        <v>23</v>
      </c>
      <c r="S632" s="32">
        <v>100</v>
      </c>
      <c r="T632" s="267"/>
    </row>
    <row r="633" spans="1:20" ht="85.5" hidden="1" x14ac:dyDescent="0.25">
      <c r="A633" s="1"/>
      <c r="B633" s="78"/>
      <c r="C633" s="140">
        <v>90106</v>
      </c>
      <c r="D633" s="157" t="s">
        <v>475</v>
      </c>
      <c r="E633" s="140"/>
      <c r="F633" s="140" t="s">
        <v>22</v>
      </c>
      <c r="G633" s="141">
        <v>0</v>
      </c>
      <c r="H633" s="269">
        <v>0</v>
      </c>
      <c r="I633" s="171"/>
      <c r="J633" s="20"/>
      <c r="K633" s="20">
        <v>0</v>
      </c>
      <c r="L633" s="31" t="s">
        <v>23</v>
      </c>
      <c r="M633" s="32">
        <v>0</v>
      </c>
      <c r="N633" s="33" t="s">
        <v>448</v>
      </c>
      <c r="O633" s="33">
        <v>426</v>
      </c>
      <c r="P633" s="34"/>
      <c r="Q6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33" s="16" t="s">
        <v>23</v>
      </c>
      <c r="S633" s="32">
        <v>0</v>
      </c>
      <c r="T633" s="267"/>
    </row>
    <row r="634" spans="1:20" ht="57" hidden="1" customHeight="1" x14ac:dyDescent="0.25">
      <c r="A634" s="1"/>
      <c r="B634" s="112">
        <v>400131</v>
      </c>
      <c r="C634" s="155" t="s">
        <v>476</v>
      </c>
      <c r="D634" s="157" t="s">
        <v>477</v>
      </c>
      <c r="E634" s="140"/>
      <c r="F634" s="140" t="s">
        <v>22</v>
      </c>
      <c r="G634" s="141">
        <v>56.32</v>
      </c>
      <c r="H634" s="269">
        <v>650609</v>
      </c>
      <c r="I634" s="171"/>
      <c r="J634" s="20"/>
      <c r="K634" s="20">
        <v>0</v>
      </c>
      <c r="L634" s="31" t="s">
        <v>186</v>
      </c>
      <c r="M634" s="32">
        <v>100</v>
      </c>
      <c r="N634" s="33" t="s">
        <v>448</v>
      </c>
      <c r="O634" s="33">
        <v>426</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34" s="16" t="s">
        <v>186</v>
      </c>
      <c r="S634" s="32">
        <v>100</v>
      </c>
      <c r="T634" s="267"/>
    </row>
    <row r="635" spans="1:20" ht="147" hidden="1" customHeight="1" thickBot="1" x14ac:dyDescent="0.3">
      <c r="A635" s="1"/>
      <c r="B635" s="112"/>
      <c r="C635" s="150">
        <v>90111</v>
      </c>
      <c r="D635" s="165" t="s">
        <v>478</v>
      </c>
      <c r="E635" s="150"/>
      <c r="F635" s="150" t="s">
        <v>22</v>
      </c>
      <c r="G635" s="158">
        <v>0</v>
      </c>
      <c r="H635" s="269">
        <v>0</v>
      </c>
      <c r="I635" s="172"/>
      <c r="J635" s="20"/>
      <c r="K635" s="20">
        <v>0</v>
      </c>
      <c r="L635" s="31" t="s">
        <v>186</v>
      </c>
      <c r="M635" s="32">
        <v>0</v>
      </c>
      <c r="N635" s="33" t="s">
        <v>448</v>
      </c>
      <c r="O635" s="33">
        <v>426</v>
      </c>
      <c r="P635" s="34"/>
      <c r="Q6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35" s="16" t="s">
        <v>186</v>
      </c>
      <c r="S635" s="32">
        <v>0</v>
      </c>
      <c r="T635" s="267"/>
    </row>
    <row r="636" spans="1:20" ht="28.5" hidden="1" customHeight="1" x14ac:dyDescent="0.25">
      <c r="A636" s="29"/>
      <c r="B636" s="112">
        <v>400132</v>
      </c>
      <c r="C636" s="519" t="s">
        <v>479</v>
      </c>
      <c r="D636" s="573" t="s">
        <v>480</v>
      </c>
      <c r="E636" s="161">
        <v>1</v>
      </c>
      <c r="F636" s="210" t="s">
        <v>481</v>
      </c>
      <c r="G636" s="162">
        <v>59.63</v>
      </c>
      <c r="H636" s="269">
        <v>688846</v>
      </c>
      <c r="I636" s="175"/>
      <c r="J636" s="15"/>
      <c r="K636" s="20">
        <v>0</v>
      </c>
      <c r="L636" s="31" t="s">
        <v>186</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36" s="16" t="s">
        <v>186</v>
      </c>
      <c r="S636" s="32">
        <v>100</v>
      </c>
      <c r="T636" s="267"/>
    </row>
    <row r="637" spans="1:20" ht="28.5" hidden="1" customHeight="1" x14ac:dyDescent="0.25">
      <c r="A637" s="18" t="s">
        <v>482</v>
      </c>
      <c r="B637" s="112"/>
      <c r="C637" s="523"/>
      <c r="D637" s="574"/>
      <c r="E637" s="140">
        <v>2</v>
      </c>
      <c r="F637" s="148" t="s">
        <v>483</v>
      </c>
      <c r="G637" s="141">
        <v>64.3</v>
      </c>
      <c r="H637" s="269">
        <v>742794</v>
      </c>
      <c r="I637" s="184">
        <f>+G637-G636</f>
        <v>4.6699999999999946</v>
      </c>
      <c r="J637" s="113"/>
      <c r="K637" s="20">
        <v>0</v>
      </c>
      <c r="L637" s="31" t="s">
        <v>186</v>
      </c>
      <c r="M637" s="32">
        <v>100</v>
      </c>
      <c r="N637" s="33" t="s">
        <v>448</v>
      </c>
      <c r="O637" s="33">
        <v>426</v>
      </c>
      <c r="P637" s="34"/>
      <c r="Q637" s="106"/>
      <c r="R637" s="4"/>
      <c r="S637" s="38"/>
      <c r="T637" s="267"/>
    </row>
    <row r="638" spans="1:20" ht="22.5" hidden="1" customHeight="1" x14ac:dyDescent="0.25">
      <c r="A638" s="18" t="s">
        <v>484</v>
      </c>
      <c r="B638" s="112"/>
      <c r="C638" s="523"/>
      <c r="D638" s="574"/>
      <c r="E638" s="140">
        <v>3</v>
      </c>
      <c r="F638" s="140" t="s">
        <v>485</v>
      </c>
      <c r="G638" s="141">
        <v>71</v>
      </c>
      <c r="H638" s="269">
        <v>820192</v>
      </c>
      <c r="I638" s="184">
        <f>+G638-G636</f>
        <v>11.369999999999997</v>
      </c>
      <c r="J638" s="113"/>
      <c r="K638" s="20">
        <v>0</v>
      </c>
      <c r="L638" s="31" t="s">
        <v>186</v>
      </c>
      <c r="M638" s="32">
        <v>100</v>
      </c>
      <c r="N638" s="33" t="s">
        <v>448</v>
      </c>
      <c r="O638" s="33">
        <v>426</v>
      </c>
      <c r="P638" s="34"/>
      <c r="Q638" s="106"/>
      <c r="R638" s="4"/>
      <c r="S638" s="38"/>
      <c r="T638" s="267"/>
    </row>
    <row r="639" spans="1:20" ht="21" hidden="1" customHeight="1" thickBot="1" x14ac:dyDescent="0.3">
      <c r="A639" s="18" t="s">
        <v>486</v>
      </c>
      <c r="B639" s="112"/>
      <c r="C639" s="520"/>
      <c r="D639" s="575"/>
      <c r="E639" s="163">
        <v>4</v>
      </c>
      <c r="F639" s="211" t="s">
        <v>487</v>
      </c>
      <c r="G639" s="164">
        <v>78.8</v>
      </c>
      <c r="H639" s="269">
        <v>910298</v>
      </c>
      <c r="I639" s="185">
        <f>+G639-G636</f>
        <v>19.169999999999995</v>
      </c>
      <c r="J639" s="113"/>
      <c r="K639" s="20">
        <v>0</v>
      </c>
      <c r="L639" s="31" t="s">
        <v>186</v>
      </c>
      <c r="M639" s="32">
        <v>100</v>
      </c>
      <c r="N639" s="33" t="s">
        <v>448</v>
      </c>
      <c r="O639" s="33">
        <v>426</v>
      </c>
      <c r="P639" s="34"/>
      <c r="Q639" s="106"/>
      <c r="R639" s="4"/>
      <c r="S639" s="38"/>
      <c r="T639" s="267"/>
    </row>
    <row r="640" spans="1:20" ht="42" hidden="1" customHeight="1" x14ac:dyDescent="0.25">
      <c r="A640" s="29"/>
      <c r="B640" s="112"/>
      <c r="C640" s="576">
        <v>90112</v>
      </c>
      <c r="D640" s="579" t="s">
        <v>488</v>
      </c>
      <c r="E640" s="161">
        <v>1</v>
      </c>
      <c r="F640" s="210" t="s">
        <v>481</v>
      </c>
      <c r="G640" s="162">
        <v>0</v>
      </c>
      <c r="H640" s="269">
        <v>0</v>
      </c>
      <c r="I640" s="175"/>
      <c r="J640" s="15"/>
      <c r="K640" s="20">
        <v>0</v>
      </c>
      <c r="L640" s="31" t="s">
        <v>186</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0" s="16" t="s">
        <v>186</v>
      </c>
      <c r="S640" s="32">
        <v>0</v>
      </c>
      <c r="T640" s="267"/>
    </row>
    <row r="641" spans="1:20" ht="45.75" hidden="1" customHeight="1" x14ac:dyDescent="0.25">
      <c r="A641" s="19">
        <v>90113</v>
      </c>
      <c r="B641" s="112"/>
      <c r="C641" s="577"/>
      <c r="D641" s="574"/>
      <c r="E641" s="140">
        <v>2</v>
      </c>
      <c r="F641" s="148" t="s">
        <v>483</v>
      </c>
      <c r="G641" s="141">
        <v>0</v>
      </c>
      <c r="H641" s="269">
        <v>0</v>
      </c>
      <c r="I641" s="176"/>
      <c r="J641" s="15"/>
      <c r="K641" s="20">
        <v>0</v>
      </c>
      <c r="L641" s="31" t="s">
        <v>186</v>
      </c>
      <c r="M641" s="32">
        <v>0</v>
      </c>
      <c r="N641" s="33" t="s">
        <v>448</v>
      </c>
      <c r="O641" s="33">
        <v>426</v>
      </c>
      <c r="P641" s="34"/>
      <c r="Q641" s="106"/>
      <c r="R641" s="4"/>
      <c r="S641" s="38"/>
      <c r="T641" s="267"/>
    </row>
    <row r="642" spans="1:20" ht="38.25" hidden="1" customHeight="1" x14ac:dyDescent="0.25">
      <c r="A642" s="19">
        <v>90114</v>
      </c>
      <c r="B642" s="112"/>
      <c r="C642" s="577"/>
      <c r="D642" s="574"/>
      <c r="E642" s="140">
        <v>3</v>
      </c>
      <c r="F642" s="140" t="s">
        <v>485</v>
      </c>
      <c r="G642" s="141">
        <v>0</v>
      </c>
      <c r="H642" s="269">
        <v>0</v>
      </c>
      <c r="I642" s="176"/>
      <c r="J642" s="15"/>
      <c r="K642" s="20">
        <v>0</v>
      </c>
      <c r="L642" s="31" t="s">
        <v>186</v>
      </c>
      <c r="M642" s="32">
        <v>0</v>
      </c>
      <c r="N642" s="33" t="s">
        <v>448</v>
      </c>
      <c r="O642" s="33">
        <v>426</v>
      </c>
      <c r="P642" s="34"/>
      <c r="Q642" s="106"/>
      <c r="R642" s="4"/>
      <c r="S642" s="38"/>
      <c r="T642" s="267"/>
    </row>
    <row r="643" spans="1:20" ht="33" hidden="1" customHeight="1" thickBot="1" x14ac:dyDescent="0.3">
      <c r="A643" s="19">
        <v>90115</v>
      </c>
      <c r="B643" s="112"/>
      <c r="C643" s="578"/>
      <c r="D643" s="575"/>
      <c r="E643" s="163">
        <v>4</v>
      </c>
      <c r="F643" s="211" t="s">
        <v>487</v>
      </c>
      <c r="G643" s="164">
        <v>0</v>
      </c>
      <c r="H643" s="269">
        <v>0</v>
      </c>
      <c r="I643" s="177"/>
      <c r="J643" s="15"/>
      <c r="K643" s="20">
        <v>0</v>
      </c>
      <c r="L643" s="31" t="s">
        <v>186</v>
      </c>
      <c r="M643" s="32">
        <v>0</v>
      </c>
      <c r="N643" s="33" t="s">
        <v>448</v>
      </c>
      <c r="O643" s="33">
        <v>426</v>
      </c>
      <c r="P643" s="34"/>
      <c r="Q643" s="106"/>
      <c r="R643" s="4"/>
      <c r="S643" s="38"/>
      <c r="T643" s="267"/>
    </row>
    <row r="644" spans="1:20" ht="57" hidden="1" x14ac:dyDescent="0.25">
      <c r="A644" s="1"/>
      <c r="B644" s="112">
        <v>400136</v>
      </c>
      <c r="C644" s="204" t="s">
        <v>489</v>
      </c>
      <c r="D644" s="205" t="s">
        <v>490</v>
      </c>
      <c r="E644" s="151"/>
      <c r="F644" s="151" t="s">
        <v>22</v>
      </c>
      <c r="G644" s="195">
        <v>71.55</v>
      </c>
      <c r="H644" s="269">
        <v>826546</v>
      </c>
      <c r="I644" s="174"/>
      <c r="J644" s="20"/>
      <c r="K644" s="20">
        <v>0</v>
      </c>
      <c r="L644" s="31" t="s">
        <v>318</v>
      </c>
      <c r="M644" s="32">
        <v>100</v>
      </c>
      <c r="N644" s="33" t="s">
        <v>448</v>
      </c>
      <c r="O644" s="33">
        <v>426</v>
      </c>
      <c r="P644" s="34"/>
      <c r="Q6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44" s="16" t="s">
        <v>318</v>
      </c>
      <c r="S644" s="32">
        <v>100</v>
      </c>
      <c r="T644" s="267"/>
    </row>
    <row r="645" spans="1:20" ht="85.5" hidden="1" x14ac:dyDescent="0.25">
      <c r="A645" s="1"/>
      <c r="B645" s="112"/>
      <c r="C645" s="140">
        <v>90116</v>
      </c>
      <c r="D645" s="157" t="s">
        <v>491</v>
      </c>
      <c r="E645" s="140"/>
      <c r="F645" s="140" t="s">
        <v>22</v>
      </c>
      <c r="G645" s="141">
        <v>0</v>
      </c>
      <c r="H645" s="269">
        <v>0</v>
      </c>
      <c r="I645" s="171"/>
      <c r="J645" s="20"/>
      <c r="K645" s="20">
        <v>0</v>
      </c>
      <c r="L645" s="31" t="s">
        <v>318</v>
      </c>
      <c r="M645" s="32">
        <v>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45" s="16" t="s">
        <v>318</v>
      </c>
      <c r="S645" s="32">
        <v>0</v>
      </c>
      <c r="T645" s="267"/>
    </row>
    <row r="646" spans="1:20" ht="57" hidden="1" x14ac:dyDescent="0.25">
      <c r="A646" s="1"/>
      <c r="B646" s="112">
        <v>400137</v>
      </c>
      <c r="C646" s="155" t="s">
        <v>492</v>
      </c>
      <c r="D646" s="157" t="s">
        <v>493</v>
      </c>
      <c r="E646" s="140"/>
      <c r="F646" s="140" t="s">
        <v>22</v>
      </c>
      <c r="G646" s="141">
        <v>91.78</v>
      </c>
      <c r="H646" s="269">
        <v>1060243</v>
      </c>
      <c r="I646" s="171"/>
      <c r="J646" s="20"/>
      <c r="K646" s="20">
        <v>0</v>
      </c>
      <c r="L646" s="31" t="s">
        <v>318</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46" s="16" t="s">
        <v>318</v>
      </c>
      <c r="S646" s="32">
        <v>100</v>
      </c>
      <c r="T646" s="267"/>
    </row>
    <row r="647" spans="1:20" ht="85.5" hidden="1" x14ac:dyDescent="0.25">
      <c r="A647" s="1"/>
      <c r="B647" s="112"/>
      <c r="C647" s="140">
        <v>90117</v>
      </c>
      <c r="D647" s="157" t="s">
        <v>494</v>
      </c>
      <c r="E647" s="140"/>
      <c r="F647" s="140" t="s">
        <v>22</v>
      </c>
      <c r="G647" s="141">
        <v>0</v>
      </c>
      <c r="H647" s="269">
        <v>0</v>
      </c>
      <c r="I647" s="171"/>
      <c r="J647" s="20"/>
      <c r="K647" s="20">
        <v>0</v>
      </c>
      <c r="L647" s="31" t="s">
        <v>318</v>
      </c>
      <c r="M647" s="32">
        <v>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47" s="16" t="s">
        <v>318</v>
      </c>
      <c r="S647" s="32">
        <v>0</v>
      </c>
      <c r="T647" s="267"/>
    </row>
    <row r="648" spans="1:20" ht="57" hidden="1" x14ac:dyDescent="0.25">
      <c r="A648" s="1"/>
      <c r="B648" s="112">
        <v>400138</v>
      </c>
      <c r="C648" s="155" t="s">
        <v>495</v>
      </c>
      <c r="D648" s="157" t="s">
        <v>496</v>
      </c>
      <c r="E648" s="140"/>
      <c r="F648" s="140" t="s">
        <v>22</v>
      </c>
      <c r="G648" s="141">
        <v>103.99</v>
      </c>
      <c r="H648" s="269">
        <v>1201292</v>
      </c>
      <c r="I648" s="171"/>
      <c r="J648" s="20"/>
      <c r="K648" s="20">
        <v>0</v>
      </c>
      <c r="L648" s="31" t="s">
        <v>318</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48" s="16" t="s">
        <v>318</v>
      </c>
      <c r="S648" s="32">
        <v>100</v>
      </c>
      <c r="T648" s="267"/>
    </row>
    <row r="649" spans="1:20" ht="85.5" hidden="1" x14ac:dyDescent="0.25">
      <c r="A649" s="1"/>
      <c r="B649" s="112"/>
      <c r="C649" s="140">
        <v>90118</v>
      </c>
      <c r="D649" s="157" t="s">
        <v>497</v>
      </c>
      <c r="E649" s="140"/>
      <c r="F649" s="140" t="s">
        <v>22</v>
      </c>
      <c r="G649" s="141">
        <v>0</v>
      </c>
      <c r="H649" s="269">
        <v>0</v>
      </c>
      <c r="I649" s="171"/>
      <c r="J649" s="20"/>
      <c r="K649" s="20">
        <v>0</v>
      </c>
      <c r="L649" s="31" t="s">
        <v>318</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49" s="16" t="s">
        <v>318</v>
      </c>
      <c r="S649" s="32">
        <v>0</v>
      </c>
      <c r="T649" s="267"/>
    </row>
    <row r="650" spans="1:20" ht="28.5" hidden="1" x14ac:dyDescent="0.25">
      <c r="A650" s="1"/>
      <c r="B650" s="112">
        <v>400139</v>
      </c>
      <c r="C650" s="155" t="s">
        <v>498</v>
      </c>
      <c r="D650" s="157" t="s">
        <v>499</v>
      </c>
      <c r="E650" s="140"/>
      <c r="F650" s="140" t="s">
        <v>22</v>
      </c>
      <c r="G650" s="141">
        <v>101.87</v>
      </c>
      <c r="H650" s="269">
        <v>1176802</v>
      </c>
      <c r="I650" s="171"/>
      <c r="J650" s="20"/>
      <c r="K650" s="20">
        <v>0</v>
      </c>
      <c r="L650" s="31" t="s">
        <v>23</v>
      </c>
      <c r="M650" s="32">
        <v>100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0" s="16" t="s">
        <v>23</v>
      </c>
      <c r="S650" s="32">
        <v>100</v>
      </c>
      <c r="T650" s="267"/>
    </row>
    <row r="651" spans="1:20" ht="57" hidden="1" x14ac:dyDescent="0.25">
      <c r="A651" s="1"/>
      <c r="B651" s="112"/>
      <c r="C651" s="140">
        <v>90119</v>
      </c>
      <c r="D651" s="157" t="s">
        <v>500</v>
      </c>
      <c r="E651" s="140"/>
      <c r="F651" s="140" t="s">
        <v>22</v>
      </c>
      <c r="G651" s="141">
        <v>0</v>
      </c>
      <c r="H651" s="269">
        <v>0</v>
      </c>
      <c r="I651" s="171"/>
      <c r="J651" s="20"/>
      <c r="K651" s="20">
        <v>0</v>
      </c>
      <c r="L651" s="31" t="s">
        <v>23</v>
      </c>
      <c r="M651" s="32">
        <v>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51" s="16" t="s">
        <v>23</v>
      </c>
      <c r="S651" s="32">
        <v>0</v>
      </c>
      <c r="T651" s="267"/>
    </row>
    <row r="652" spans="1:20" ht="33" hidden="1" customHeight="1" x14ac:dyDescent="0.25">
      <c r="A652" s="1"/>
      <c r="B652" s="142">
        <v>400140</v>
      </c>
      <c r="C652" s="155" t="s">
        <v>501</v>
      </c>
      <c r="D652" s="157" t="s">
        <v>502</v>
      </c>
      <c r="E652" s="140"/>
      <c r="F652" s="140" t="s">
        <v>22</v>
      </c>
      <c r="G652" s="141">
        <v>135.76</v>
      </c>
      <c r="H652" s="269">
        <v>1568300</v>
      </c>
      <c r="I652" s="171"/>
      <c r="J652" s="20"/>
      <c r="K652" s="20">
        <v>0</v>
      </c>
      <c r="L652" s="31" t="s">
        <v>23</v>
      </c>
      <c r="M652" s="32">
        <v>100</v>
      </c>
      <c r="N652" s="33" t="s">
        <v>448</v>
      </c>
      <c r="O652" s="33">
        <v>426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52" s="16" t="s">
        <v>23</v>
      </c>
      <c r="S652" s="32">
        <v>100</v>
      </c>
      <c r="T652" s="267"/>
    </row>
    <row r="653" spans="1:20" ht="66.75" hidden="1" customHeight="1" x14ac:dyDescent="0.25">
      <c r="A653" s="1"/>
      <c r="B653" s="142"/>
      <c r="C653" s="140">
        <v>90120</v>
      </c>
      <c r="D653" s="157" t="s">
        <v>503</v>
      </c>
      <c r="E653" s="140"/>
      <c r="F653" s="140" t="s">
        <v>22</v>
      </c>
      <c r="G653" s="141">
        <v>0</v>
      </c>
      <c r="H653" s="269">
        <v>0</v>
      </c>
      <c r="I653" s="171"/>
      <c r="J653" s="20"/>
      <c r="K653" s="20">
        <v>0</v>
      </c>
      <c r="L653" s="31" t="s">
        <v>23</v>
      </c>
      <c r="M653" s="32">
        <v>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53" s="16" t="s">
        <v>23</v>
      </c>
      <c r="S653" s="32">
        <v>0</v>
      </c>
      <c r="T653" s="267"/>
    </row>
    <row r="654" spans="1:20" ht="49.5" hidden="1" customHeight="1" x14ac:dyDescent="0.25">
      <c r="A654" s="1"/>
      <c r="B654" s="114">
        <v>400142</v>
      </c>
      <c r="C654" s="155" t="s">
        <v>504</v>
      </c>
      <c r="D654" s="157" t="s">
        <v>505</v>
      </c>
      <c r="E654" s="140"/>
      <c r="F654" s="140" t="s">
        <v>22</v>
      </c>
      <c r="G654" s="141">
        <v>30.03</v>
      </c>
      <c r="H654" s="269">
        <v>346907</v>
      </c>
      <c r="I654" s="171"/>
      <c r="J654" s="20"/>
      <c r="K654" s="20">
        <v>0</v>
      </c>
      <c r="L654" s="31" t="s">
        <v>186</v>
      </c>
      <c r="M654" s="32">
        <v>100</v>
      </c>
      <c r="N654" s="33" t="s">
        <v>448</v>
      </c>
      <c r="O654" s="33">
        <v>454</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54" s="16" t="s">
        <v>186</v>
      </c>
      <c r="S654" s="32">
        <v>100</v>
      </c>
      <c r="T654" s="267"/>
    </row>
    <row r="655" spans="1:20" ht="48.75" hidden="1" customHeight="1" x14ac:dyDescent="0.25">
      <c r="A655" s="1"/>
      <c r="B655" s="114">
        <v>400166</v>
      </c>
      <c r="C655" s="155" t="s">
        <v>506</v>
      </c>
      <c r="D655" s="157" t="s">
        <v>507</v>
      </c>
      <c r="E655" s="140"/>
      <c r="F655" s="140" t="s">
        <v>22</v>
      </c>
      <c r="G655" s="141">
        <v>69.680000000000007</v>
      </c>
      <c r="H655" s="269">
        <v>804943</v>
      </c>
      <c r="I655" s="171"/>
      <c r="J655" s="20"/>
      <c r="K655" s="20">
        <v>0</v>
      </c>
      <c r="L655" s="31" t="s">
        <v>23</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55" s="16" t="s">
        <v>23</v>
      </c>
      <c r="S655" s="32">
        <v>100</v>
      </c>
      <c r="T655" s="267"/>
    </row>
    <row r="656" spans="1:20" ht="71.25" hidden="1" x14ac:dyDescent="0.25">
      <c r="A656" s="1"/>
      <c r="B656" s="114"/>
      <c r="C656" s="155">
        <v>90122</v>
      </c>
      <c r="D656" s="157" t="s">
        <v>508</v>
      </c>
      <c r="E656" s="140"/>
      <c r="F656" s="140" t="s">
        <v>22</v>
      </c>
      <c r="G656" s="141">
        <v>0</v>
      </c>
      <c r="H656" s="269">
        <v>0</v>
      </c>
      <c r="I656" s="171"/>
      <c r="J656" s="20"/>
      <c r="K656" s="20">
        <v>0</v>
      </c>
      <c r="L656" s="31" t="s">
        <v>23</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56" s="16" t="s">
        <v>23</v>
      </c>
      <c r="S656" s="32">
        <v>0</v>
      </c>
      <c r="T656" s="267"/>
    </row>
    <row r="657" spans="1:20" ht="42.75" hidden="1" x14ac:dyDescent="0.25">
      <c r="A657" s="1"/>
      <c r="B657" s="112">
        <v>400167</v>
      </c>
      <c r="C657" s="155" t="s">
        <v>509</v>
      </c>
      <c r="D657" s="157" t="s">
        <v>510</v>
      </c>
      <c r="E657" s="140"/>
      <c r="F657" s="140" t="s">
        <v>22</v>
      </c>
      <c r="G657" s="141">
        <v>125.07</v>
      </c>
      <c r="H657" s="269">
        <v>1444809</v>
      </c>
      <c r="I657" s="171"/>
      <c r="J657" s="20"/>
      <c r="K657" s="20">
        <v>0</v>
      </c>
      <c r="L657" s="31" t="s">
        <v>23</v>
      </c>
      <c r="M657" s="32">
        <v>100</v>
      </c>
      <c r="N657" s="33" t="s">
        <v>448</v>
      </c>
      <c r="O657" s="33">
        <v>426</v>
      </c>
      <c r="P657" s="34"/>
      <c r="Q6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57" s="16" t="s">
        <v>23</v>
      </c>
      <c r="S657" s="32">
        <v>100</v>
      </c>
      <c r="T657" s="267"/>
    </row>
    <row r="658" spans="1:20" ht="92.25" hidden="1" customHeight="1" x14ac:dyDescent="0.25">
      <c r="A658" s="1"/>
      <c r="B658" s="112"/>
      <c r="C658" s="140">
        <v>90123</v>
      </c>
      <c r="D658" s="157" t="s">
        <v>511</v>
      </c>
      <c r="E658" s="140"/>
      <c r="F658" s="140" t="s">
        <v>22</v>
      </c>
      <c r="G658" s="141">
        <v>0</v>
      </c>
      <c r="H658" s="269">
        <v>0</v>
      </c>
      <c r="I658" s="171"/>
      <c r="J658" s="20"/>
      <c r="K658" s="20">
        <v>0</v>
      </c>
      <c r="L658" s="31" t="s">
        <v>23</v>
      </c>
      <c r="M658" s="32">
        <v>0</v>
      </c>
      <c r="N658" s="33" t="s">
        <v>448</v>
      </c>
      <c r="O658" s="33">
        <v>426</v>
      </c>
      <c r="P658" s="34"/>
      <c r="Q6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58" s="16" t="s">
        <v>23</v>
      </c>
      <c r="S658" s="32">
        <v>0</v>
      </c>
      <c r="T658" s="267"/>
    </row>
    <row r="659" spans="1:20" ht="42.75" hidden="1" x14ac:dyDescent="0.25">
      <c r="A659" s="1"/>
      <c r="B659" s="112">
        <v>400168</v>
      </c>
      <c r="C659" s="155" t="s">
        <v>512</v>
      </c>
      <c r="D659" s="157" t="s">
        <v>513</v>
      </c>
      <c r="E659" s="140"/>
      <c r="F659" s="140" t="s">
        <v>22</v>
      </c>
      <c r="G659" s="141">
        <v>114.22</v>
      </c>
      <c r="H659" s="269">
        <v>1319469</v>
      </c>
      <c r="I659" s="171"/>
      <c r="J659" s="20"/>
      <c r="K659" s="20">
        <v>0</v>
      </c>
      <c r="L659" s="31" t="s">
        <v>23</v>
      </c>
      <c r="M659" s="32">
        <v>100</v>
      </c>
      <c r="N659" s="33" t="s">
        <v>448</v>
      </c>
      <c r="O659" s="33">
        <v>426</v>
      </c>
      <c r="P659" s="34"/>
      <c r="Q6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59" s="16" t="s">
        <v>23</v>
      </c>
      <c r="S659" s="32">
        <v>100</v>
      </c>
      <c r="T659" s="267"/>
    </row>
    <row r="660" spans="1:20" ht="71.25" hidden="1" x14ac:dyDescent="0.25">
      <c r="A660" s="1"/>
      <c r="B660" s="112"/>
      <c r="C660" s="140">
        <v>90124</v>
      </c>
      <c r="D660" s="157" t="s">
        <v>514</v>
      </c>
      <c r="E660" s="140"/>
      <c r="F660" s="140" t="s">
        <v>22</v>
      </c>
      <c r="G660" s="141">
        <v>0</v>
      </c>
      <c r="H660" s="269">
        <v>0</v>
      </c>
      <c r="I660" s="171"/>
      <c r="J660" s="20"/>
      <c r="K660" s="20">
        <v>0</v>
      </c>
      <c r="L660" s="31" t="s">
        <v>23</v>
      </c>
      <c r="M660" s="32">
        <v>0</v>
      </c>
      <c r="N660" s="33" t="s">
        <v>448</v>
      </c>
      <c r="O660" s="33">
        <v>426</v>
      </c>
      <c r="P660" s="34"/>
      <c r="Q6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0" s="16" t="s">
        <v>23</v>
      </c>
      <c r="S660" s="32">
        <v>0</v>
      </c>
      <c r="T660" s="267"/>
    </row>
    <row r="661" spans="1:20" ht="71.25" hidden="1" x14ac:dyDescent="0.25">
      <c r="A661" s="1"/>
      <c r="B661" s="112">
        <v>400169</v>
      </c>
      <c r="C661" s="155" t="s">
        <v>515</v>
      </c>
      <c r="D661" s="157" t="s">
        <v>516</v>
      </c>
      <c r="E661" s="140"/>
      <c r="F661" s="140" t="s">
        <v>22</v>
      </c>
      <c r="G661" s="141">
        <v>167.99</v>
      </c>
      <c r="H661" s="269">
        <v>1940620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61" s="16" t="s">
        <v>23</v>
      </c>
      <c r="S661" s="32">
        <v>100</v>
      </c>
      <c r="T661" s="267"/>
    </row>
    <row r="662" spans="1:20" ht="99.75" hidden="1" x14ac:dyDescent="0.25">
      <c r="A662" s="1"/>
      <c r="B662" s="112"/>
      <c r="C662" s="140">
        <v>90125</v>
      </c>
      <c r="D662" s="157" t="s">
        <v>517</v>
      </c>
      <c r="E662" s="140"/>
      <c r="F662" s="140" t="s">
        <v>22</v>
      </c>
      <c r="G662" s="141">
        <v>0</v>
      </c>
      <c r="H662" s="269">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62" s="16" t="s">
        <v>23</v>
      </c>
      <c r="S662" s="32">
        <v>0</v>
      </c>
      <c r="T662" s="267"/>
    </row>
    <row r="663" spans="1:20" ht="42.75" hidden="1" x14ac:dyDescent="0.25">
      <c r="A663" s="1"/>
      <c r="B663" s="112"/>
      <c r="C663" s="191" t="s">
        <v>518</v>
      </c>
      <c r="D663" s="157" t="s">
        <v>519</v>
      </c>
      <c r="E663" s="140"/>
      <c r="F663" s="140" t="s">
        <v>22</v>
      </c>
      <c r="G663" s="141">
        <v>37.96</v>
      </c>
      <c r="H663" s="269">
        <v>438514</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63" s="16" t="s">
        <v>23</v>
      </c>
      <c r="S663" s="32">
        <v>100</v>
      </c>
      <c r="T663" s="267"/>
    </row>
    <row r="664" spans="1:20" ht="71.25" hidden="1" x14ac:dyDescent="0.25">
      <c r="A664" s="1"/>
      <c r="B664" s="112"/>
      <c r="C664" s="191">
        <v>90131</v>
      </c>
      <c r="D664" s="157" t="s">
        <v>520</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64" s="16" t="s">
        <v>23</v>
      </c>
      <c r="S664" s="32">
        <v>0</v>
      </c>
      <c r="T664" s="267"/>
    </row>
    <row r="665" spans="1:20" ht="28.5" hidden="1" x14ac:dyDescent="0.25">
      <c r="A665" s="1"/>
      <c r="B665" s="112"/>
      <c r="C665" s="212" t="s">
        <v>521</v>
      </c>
      <c r="D665" s="165" t="s">
        <v>522</v>
      </c>
      <c r="E665" s="150"/>
      <c r="F665" s="150" t="s">
        <v>22</v>
      </c>
      <c r="G665" s="158">
        <v>255.91</v>
      </c>
      <c r="H665" s="269">
        <v>2956272</v>
      </c>
      <c r="I665" s="172"/>
      <c r="J665" s="20"/>
      <c r="K665" s="20">
        <v>0</v>
      </c>
      <c r="L665" s="31" t="s">
        <v>23</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65" s="16" t="s">
        <v>23</v>
      </c>
      <c r="S665" s="32">
        <v>100</v>
      </c>
      <c r="T665" s="267"/>
    </row>
    <row r="666" spans="1:20" ht="16.5" hidden="1" customHeight="1" x14ac:dyDescent="0.25">
      <c r="A666" s="1"/>
      <c r="B666" s="569">
        <v>400173</v>
      </c>
      <c r="C666" s="591" t="s">
        <v>523</v>
      </c>
      <c r="D666" s="562" t="s">
        <v>524</v>
      </c>
      <c r="E666" s="280">
        <v>1</v>
      </c>
      <c r="F666" s="281" t="s">
        <v>525</v>
      </c>
      <c r="G666" s="282">
        <v>63.83</v>
      </c>
      <c r="H666" s="269">
        <v>737364</v>
      </c>
      <c r="I666" s="283"/>
      <c r="J666" s="273"/>
      <c r="K666" s="273">
        <v>0</v>
      </c>
      <c r="L666" s="16" t="s">
        <v>23</v>
      </c>
      <c r="M666" s="17">
        <v>100</v>
      </c>
      <c r="N666" s="3" t="s">
        <v>448</v>
      </c>
      <c r="O666" s="3">
        <v>426</v>
      </c>
      <c r="P666" s="4"/>
      <c r="Q666" s="108" t="s">
        <v>526</v>
      </c>
      <c r="R666" s="16" t="s">
        <v>23</v>
      </c>
      <c r="S666" s="17">
        <v>100</v>
      </c>
      <c r="T666" s="267"/>
    </row>
    <row r="667" spans="1:20" ht="21.75" hidden="1" customHeight="1" x14ac:dyDescent="0.25">
      <c r="A667" s="1"/>
      <c r="B667" s="569"/>
      <c r="C667" s="592"/>
      <c r="D667" s="563"/>
      <c r="E667" s="19">
        <v>2</v>
      </c>
      <c r="F667" s="284" t="s">
        <v>527</v>
      </c>
      <c r="G667" s="14">
        <v>76.81</v>
      </c>
      <c r="H667" s="269">
        <v>887309</v>
      </c>
      <c r="I667" s="285">
        <f>+G667-G666</f>
        <v>12.980000000000004</v>
      </c>
      <c r="J667" s="286"/>
      <c r="K667" s="273">
        <v>0</v>
      </c>
      <c r="L667" s="16" t="s">
        <v>23</v>
      </c>
      <c r="M667" s="17">
        <v>100</v>
      </c>
      <c r="N667" s="3" t="s">
        <v>448</v>
      </c>
      <c r="O667" s="3">
        <v>426</v>
      </c>
      <c r="P667" s="4"/>
      <c r="Q667" s="108" t="s">
        <v>526</v>
      </c>
      <c r="R667" s="16"/>
      <c r="S667" s="17"/>
      <c r="T667" s="267"/>
    </row>
    <row r="668" spans="1:20" ht="24.75" hidden="1" customHeight="1" x14ac:dyDescent="0.25">
      <c r="A668" s="1"/>
      <c r="B668" s="569"/>
      <c r="C668" s="592"/>
      <c r="D668" s="563"/>
      <c r="E668" s="19">
        <v>3</v>
      </c>
      <c r="F668" s="284" t="s">
        <v>528</v>
      </c>
      <c r="G668" s="14">
        <v>258.12</v>
      </c>
      <c r="H668" s="269">
        <v>2981802</v>
      </c>
      <c r="I668" s="285">
        <f>+G668-G666</f>
        <v>194.29000000000002</v>
      </c>
      <c r="J668" s="286"/>
      <c r="K668" s="273">
        <v>0</v>
      </c>
      <c r="L668" s="16" t="s">
        <v>23</v>
      </c>
      <c r="M668" s="17">
        <v>100</v>
      </c>
      <c r="N668" s="3" t="s">
        <v>448</v>
      </c>
      <c r="O668" s="3">
        <v>426</v>
      </c>
      <c r="P668" s="4"/>
      <c r="Q668" s="108" t="s">
        <v>526</v>
      </c>
      <c r="R668" s="16"/>
      <c r="S668" s="17"/>
      <c r="T668" s="267"/>
    </row>
    <row r="669" spans="1:20" ht="20.25" hidden="1" customHeight="1" x14ac:dyDescent="0.25">
      <c r="A669" s="1"/>
      <c r="B669" s="569"/>
      <c r="C669" s="592"/>
      <c r="D669" s="563"/>
      <c r="E669" s="19">
        <v>4</v>
      </c>
      <c r="F669" s="284" t="s">
        <v>529</v>
      </c>
      <c r="G669" s="14">
        <v>659.68</v>
      </c>
      <c r="H669" s="269">
        <v>7620623</v>
      </c>
      <c r="I669" s="285">
        <f>+G669-G666</f>
        <v>595.84999999999991</v>
      </c>
      <c r="J669" s="286"/>
      <c r="K669" s="273">
        <v>0</v>
      </c>
      <c r="L669" s="16" t="s">
        <v>23</v>
      </c>
      <c r="M669" s="17">
        <v>100</v>
      </c>
      <c r="N669" s="3" t="s">
        <v>448</v>
      </c>
      <c r="O669" s="3">
        <v>426</v>
      </c>
      <c r="P669" s="4"/>
      <c r="Q669" s="108" t="s">
        <v>526</v>
      </c>
      <c r="R669" s="16"/>
      <c r="S669" s="17"/>
      <c r="T669" s="267"/>
    </row>
    <row r="670" spans="1:20" ht="18.75" hidden="1" customHeight="1" thickBot="1" x14ac:dyDescent="0.3">
      <c r="A670" s="1"/>
      <c r="B670" s="569"/>
      <c r="C670" s="593"/>
      <c r="D670" s="564"/>
      <c r="E670" s="287">
        <v>5</v>
      </c>
      <c r="F670" s="288" t="s">
        <v>530</v>
      </c>
      <c r="G670" s="289">
        <v>761.72</v>
      </c>
      <c r="H670" s="269">
        <v>8799389</v>
      </c>
      <c r="I670" s="290">
        <f>+G670-G666</f>
        <v>697.89</v>
      </c>
      <c r="J670" s="286"/>
      <c r="K670" s="273">
        <v>0</v>
      </c>
      <c r="L670" s="16" t="s">
        <v>23</v>
      </c>
      <c r="M670" s="17">
        <v>100</v>
      </c>
      <c r="N670" s="3" t="s">
        <v>448</v>
      </c>
      <c r="O670" s="3">
        <v>426</v>
      </c>
      <c r="P670" s="4"/>
      <c r="Q670" s="108" t="s">
        <v>526</v>
      </c>
      <c r="R670" s="16"/>
      <c r="S670" s="17"/>
      <c r="T670" s="267"/>
    </row>
    <row r="671" spans="1:20" ht="30.75" hidden="1" customHeight="1" x14ac:dyDescent="0.25">
      <c r="A671" s="1"/>
      <c r="B671" s="569">
        <v>90134</v>
      </c>
      <c r="C671" s="592">
        <v>90134</v>
      </c>
      <c r="D671" s="563" t="s">
        <v>531</v>
      </c>
      <c r="E671" s="291">
        <v>1</v>
      </c>
      <c r="F671" s="292" t="s">
        <v>525</v>
      </c>
      <c r="G671" s="293">
        <v>0</v>
      </c>
      <c r="H671" s="269">
        <v>0</v>
      </c>
      <c r="I671" s="283"/>
      <c r="J671" s="273"/>
      <c r="K671" s="273">
        <v>0</v>
      </c>
      <c r="L671" s="16" t="s">
        <v>23</v>
      </c>
      <c r="M671" s="17">
        <v>0</v>
      </c>
      <c r="N671" s="3" t="s">
        <v>448</v>
      </c>
      <c r="O671" s="3">
        <v>426</v>
      </c>
      <c r="P671" s="4"/>
      <c r="Q671" s="108" t="s">
        <v>526</v>
      </c>
      <c r="R671" s="16" t="s">
        <v>23</v>
      </c>
      <c r="S671" s="17">
        <v>0</v>
      </c>
      <c r="T671" s="267"/>
    </row>
    <row r="672" spans="1:20" ht="30.75" hidden="1" customHeight="1" x14ac:dyDescent="0.25">
      <c r="A672" s="1"/>
      <c r="B672" s="569"/>
      <c r="C672" s="592"/>
      <c r="D672" s="563"/>
      <c r="E672" s="19">
        <v>2</v>
      </c>
      <c r="F672" s="284" t="s">
        <v>527</v>
      </c>
      <c r="G672" s="14">
        <v>0</v>
      </c>
      <c r="H672" s="269">
        <v>0</v>
      </c>
      <c r="I672" s="285"/>
      <c r="J672" s="273"/>
      <c r="K672" s="273">
        <v>0</v>
      </c>
      <c r="L672" s="16" t="s">
        <v>23</v>
      </c>
      <c r="M672" s="17">
        <v>0</v>
      </c>
      <c r="N672" s="3" t="s">
        <v>448</v>
      </c>
      <c r="O672" s="3">
        <v>426</v>
      </c>
      <c r="P672" s="4"/>
      <c r="Q672" s="108" t="s">
        <v>526</v>
      </c>
      <c r="R672" s="16"/>
      <c r="S672" s="17"/>
      <c r="T672" s="267"/>
    </row>
    <row r="673" spans="1:20" ht="33.75" hidden="1" customHeight="1" x14ac:dyDescent="0.25">
      <c r="A673" s="1"/>
      <c r="B673" s="569"/>
      <c r="C673" s="592"/>
      <c r="D673" s="563"/>
      <c r="E673" s="19">
        <v>3</v>
      </c>
      <c r="F673" s="284" t="s">
        <v>528</v>
      </c>
      <c r="G673" s="14">
        <v>0</v>
      </c>
      <c r="H673" s="269">
        <v>0</v>
      </c>
      <c r="I673" s="285"/>
      <c r="J673" s="273"/>
      <c r="K673" s="273">
        <v>0</v>
      </c>
      <c r="L673" s="16" t="s">
        <v>23</v>
      </c>
      <c r="M673" s="17">
        <v>0</v>
      </c>
      <c r="N673" s="3" t="s">
        <v>448</v>
      </c>
      <c r="O673" s="3">
        <v>426</v>
      </c>
      <c r="P673" s="4"/>
      <c r="Q673" s="108" t="s">
        <v>526</v>
      </c>
      <c r="R673" s="16"/>
      <c r="S673" s="17"/>
      <c r="T673" s="267"/>
    </row>
    <row r="674" spans="1:20" ht="26.25" hidden="1" customHeight="1" x14ac:dyDescent="0.25">
      <c r="A674" s="1"/>
      <c r="B674" s="569"/>
      <c r="C674" s="592"/>
      <c r="D674" s="563"/>
      <c r="E674" s="19">
        <v>4</v>
      </c>
      <c r="F674" s="284" t="s">
        <v>529</v>
      </c>
      <c r="G674" s="14">
        <v>0</v>
      </c>
      <c r="H674" s="269">
        <v>0</v>
      </c>
      <c r="I674" s="285"/>
      <c r="J674" s="273"/>
      <c r="K674" s="273">
        <v>0</v>
      </c>
      <c r="L674" s="16" t="s">
        <v>23</v>
      </c>
      <c r="M674" s="17">
        <v>0</v>
      </c>
      <c r="N674" s="3" t="s">
        <v>448</v>
      </c>
      <c r="O674" s="3">
        <v>426</v>
      </c>
      <c r="P674" s="4"/>
      <c r="Q674" s="108" t="s">
        <v>526</v>
      </c>
      <c r="R674" s="16"/>
      <c r="S674" s="17"/>
      <c r="T674" s="267"/>
    </row>
    <row r="675" spans="1:20" ht="34.5" hidden="1" customHeight="1" thickBot="1" x14ac:dyDescent="0.3">
      <c r="A675" s="1"/>
      <c r="B675" s="569"/>
      <c r="C675" s="592"/>
      <c r="D675" s="563"/>
      <c r="E675" s="276">
        <v>5</v>
      </c>
      <c r="F675" s="294" t="s">
        <v>530</v>
      </c>
      <c r="G675" s="277">
        <v>0</v>
      </c>
      <c r="H675" s="269">
        <v>0</v>
      </c>
      <c r="I675" s="290"/>
      <c r="J675" s="273"/>
      <c r="K675" s="273">
        <v>0</v>
      </c>
      <c r="L675" s="16" t="s">
        <v>23</v>
      </c>
      <c r="M675" s="17">
        <v>0</v>
      </c>
      <c r="N675" s="3" t="s">
        <v>448</v>
      </c>
      <c r="O675" s="3">
        <v>426</v>
      </c>
      <c r="P675" s="4"/>
      <c r="Q675" s="108" t="s">
        <v>526</v>
      </c>
      <c r="R675" s="16"/>
      <c r="S675" s="17"/>
      <c r="T675" s="267"/>
    </row>
    <row r="676" spans="1:20" ht="18.75" hidden="1" customHeight="1" x14ac:dyDescent="0.25">
      <c r="A676" s="1"/>
      <c r="B676" s="569">
        <v>400174</v>
      </c>
      <c r="C676" s="591" t="s">
        <v>532</v>
      </c>
      <c r="D676" s="562" t="s">
        <v>533</v>
      </c>
      <c r="E676" s="280">
        <v>1</v>
      </c>
      <c r="F676" s="281" t="s">
        <v>525</v>
      </c>
      <c r="G676" s="282">
        <v>65.44</v>
      </c>
      <c r="H676" s="269">
        <v>755963</v>
      </c>
      <c r="I676" s="283"/>
      <c r="J676" s="273"/>
      <c r="K676" s="273">
        <v>0</v>
      </c>
      <c r="L676" s="16" t="s">
        <v>23</v>
      </c>
      <c r="M676" s="17">
        <v>100</v>
      </c>
      <c r="N676" s="3" t="s">
        <v>448</v>
      </c>
      <c r="O676" s="3">
        <v>426</v>
      </c>
      <c r="P676" s="4"/>
      <c r="Q676" s="108" t="s">
        <v>526</v>
      </c>
      <c r="R676" s="16" t="s">
        <v>23</v>
      </c>
      <c r="S676" s="17">
        <v>100</v>
      </c>
      <c r="T676" s="267"/>
    </row>
    <row r="677" spans="1:20" ht="18.75" hidden="1" customHeight="1" x14ac:dyDescent="0.25">
      <c r="A677" s="1"/>
      <c r="B677" s="569"/>
      <c r="C677" s="592"/>
      <c r="D677" s="563"/>
      <c r="E677" s="19">
        <v>2</v>
      </c>
      <c r="F677" s="284" t="s">
        <v>527</v>
      </c>
      <c r="G677" s="14">
        <v>77.319999999999993</v>
      </c>
      <c r="H677" s="269">
        <v>893201</v>
      </c>
      <c r="I677" s="285">
        <f>+G677-G676</f>
        <v>11.879999999999995</v>
      </c>
      <c r="J677" s="286"/>
      <c r="K677" s="273">
        <v>0</v>
      </c>
      <c r="L677" s="16" t="s">
        <v>23</v>
      </c>
      <c r="M677" s="17">
        <v>100</v>
      </c>
      <c r="N677" s="3" t="s">
        <v>448</v>
      </c>
      <c r="O677" s="3">
        <v>426</v>
      </c>
      <c r="P677" s="4"/>
      <c r="Q677" s="108" t="s">
        <v>526</v>
      </c>
      <c r="R677" s="16"/>
      <c r="S677" s="17"/>
      <c r="T677" s="267"/>
    </row>
    <row r="678" spans="1:20" ht="18.75" hidden="1" customHeight="1" x14ac:dyDescent="0.25">
      <c r="A678" s="1"/>
      <c r="B678" s="569"/>
      <c r="C678" s="592"/>
      <c r="D678" s="563"/>
      <c r="E678" s="19">
        <v>3</v>
      </c>
      <c r="F678" s="284" t="s">
        <v>528</v>
      </c>
      <c r="G678" s="14">
        <v>280.77</v>
      </c>
      <c r="H678" s="269">
        <v>3243455</v>
      </c>
      <c r="I678" s="285">
        <f>+G678-G676</f>
        <v>215.32999999999998</v>
      </c>
      <c r="J678" s="286"/>
      <c r="K678" s="273">
        <v>0</v>
      </c>
      <c r="L678" s="16" t="s">
        <v>23</v>
      </c>
      <c r="M678" s="17">
        <v>100</v>
      </c>
      <c r="N678" s="3" t="s">
        <v>448</v>
      </c>
      <c r="O678" s="3">
        <v>426</v>
      </c>
      <c r="P678" s="4"/>
      <c r="Q678" s="108" t="s">
        <v>526</v>
      </c>
      <c r="R678" s="16"/>
      <c r="S678" s="17"/>
      <c r="T678" s="267"/>
    </row>
    <row r="679" spans="1:20" ht="18.75" hidden="1" customHeight="1" x14ac:dyDescent="0.25">
      <c r="A679" s="1"/>
      <c r="B679" s="569"/>
      <c r="C679" s="592"/>
      <c r="D679" s="563"/>
      <c r="E679" s="19">
        <v>4</v>
      </c>
      <c r="F679" s="284" t="s">
        <v>529</v>
      </c>
      <c r="G679" s="14">
        <v>718.84</v>
      </c>
      <c r="H679" s="269">
        <v>8304040</v>
      </c>
      <c r="I679" s="285">
        <f>+G679-G676</f>
        <v>653.40000000000009</v>
      </c>
      <c r="J679" s="286"/>
      <c r="K679" s="273">
        <v>0</v>
      </c>
      <c r="L679" s="16" t="s">
        <v>23</v>
      </c>
      <c r="M679" s="17">
        <v>100</v>
      </c>
      <c r="N679" s="3" t="s">
        <v>448</v>
      </c>
      <c r="O679" s="3">
        <v>426</v>
      </c>
      <c r="P679" s="4"/>
      <c r="Q679" s="108" t="s">
        <v>526</v>
      </c>
      <c r="R679" s="16"/>
      <c r="S679" s="17"/>
      <c r="T679" s="267"/>
    </row>
    <row r="680" spans="1:20" ht="26.25" hidden="1" customHeight="1" thickBot="1" x14ac:dyDescent="0.3">
      <c r="A680" s="1"/>
      <c r="B680" s="569"/>
      <c r="C680" s="593"/>
      <c r="D680" s="564"/>
      <c r="E680" s="287">
        <v>5</v>
      </c>
      <c r="F680" s="288" t="s">
        <v>534</v>
      </c>
      <c r="G680" s="289">
        <v>1630.19</v>
      </c>
      <c r="H680" s="269">
        <v>18831955</v>
      </c>
      <c r="I680" s="290">
        <f>+G680-G676</f>
        <v>1564.75</v>
      </c>
      <c r="J680" s="286"/>
      <c r="K680" s="273">
        <v>0</v>
      </c>
      <c r="L680" s="16" t="s">
        <v>23</v>
      </c>
      <c r="M680" s="17">
        <v>100</v>
      </c>
      <c r="N680" s="3" t="s">
        <v>448</v>
      </c>
      <c r="O680" s="3">
        <v>426</v>
      </c>
      <c r="P680" s="4"/>
      <c r="Q680" s="108" t="s">
        <v>526</v>
      </c>
      <c r="R680" s="16"/>
      <c r="S680" s="17"/>
      <c r="T680" s="267"/>
    </row>
    <row r="681" spans="1:20" ht="32.25" hidden="1" customHeight="1" x14ac:dyDescent="0.25">
      <c r="A681" s="1"/>
      <c r="B681" s="570">
        <v>90135</v>
      </c>
      <c r="C681" s="591">
        <v>90135</v>
      </c>
      <c r="D681" s="562" t="s">
        <v>535</v>
      </c>
      <c r="E681" s="280">
        <v>1</v>
      </c>
      <c r="F681" s="281" t="s">
        <v>525</v>
      </c>
      <c r="G681" s="282">
        <v>0</v>
      </c>
      <c r="H681" s="269">
        <v>0</v>
      </c>
      <c r="I681" s="283"/>
      <c r="J681" s="273"/>
      <c r="K681" s="273">
        <v>0</v>
      </c>
      <c r="L681" s="16" t="s">
        <v>23</v>
      </c>
      <c r="M681" s="17">
        <v>0</v>
      </c>
      <c r="N681" s="3" t="s">
        <v>448</v>
      </c>
      <c r="O681" s="3">
        <v>426</v>
      </c>
      <c r="P681" s="4"/>
      <c r="Q681" s="108" t="s">
        <v>526</v>
      </c>
      <c r="R681" s="16" t="s">
        <v>23</v>
      </c>
      <c r="S681" s="17">
        <v>0</v>
      </c>
      <c r="T681" s="267"/>
    </row>
    <row r="682" spans="1:20" ht="32.25" hidden="1" customHeight="1" x14ac:dyDescent="0.25">
      <c r="A682" s="1"/>
      <c r="B682" s="571"/>
      <c r="C682" s="592"/>
      <c r="D682" s="563"/>
      <c r="E682" s="19">
        <v>2</v>
      </c>
      <c r="F682" s="284" t="s">
        <v>527</v>
      </c>
      <c r="G682" s="14">
        <v>0</v>
      </c>
      <c r="H682" s="269">
        <v>0</v>
      </c>
      <c r="I682" s="285"/>
      <c r="J682" s="273"/>
      <c r="K682" s="273">
        <v>0</v>
      </c>
      <c r="L682" s="16" t="s">
        <v>23</v>
      </c>
      <c r="M682" s="17">
        <v>0</v>
      </c>
      <c r="N682" s="3" t="s">
        <v>448</v>
      </c>
      <c r="O682" s="3">
        <v>426</v>
      </c>
      <c r="P682" s="4"/>
      <c r="Q682" s="108" t="s">
        <v>526</v>
      </c>
      <c r="R682" s="16"/>
      <c r="S682" s="17"/>
      <c r="T682" s="267"/>
    </row>
    <row r="683" spans="1:20" ht="27.75" hidden="1" customHeight="1" x14ac:dyDescent="0.25">
      <c r="A683" s="1"/>
      <c r="B683" s="571"/>
      <c r="C683" s="592"/>
      <c r="D683" s="563"/>
      <c r="E683" s="19">
        <v>3</v>
      </c>
      <c r="F683" s="284" t="s">
        <v>528</v>
      </c>
      <c r="G683" s="14">
        <v>0</v>
      </c>
      <c r="H683" s="269">
        <v>0</v>
      </c>
      <c r="I683" s="285"/>
      <c r="J683" s="273"/>
      <c r="K683" s="273">
        <v>0</v>
      </c>
      <c r="L683" s="16" t="s">
        <v>23</v>
      </c>
      <c r="M683" s="17">
        <v>0</v>
      </c>
      <c r="N683" s="3" t="s">
        <v>448</v>
      </c>
      <c r="O683" s="3">
        <v>426</v>
      </c>
      <c r="P683" s="4"/>
      <c r="Q683" s="108" t="s">
        <v>526</v>
      </c>
      <c r="R683" s="16"/>
      <c r="S683" s="17"/>
      <c r="T683" s="267"/>
    </row>
    <row r="684" spans="1:20" ht="32.25" hidden="1" customHeight="1" x14ac:dyDescent="0.25">
      <c r="A684" s="1"/>
      <c r="B684" s="571"/>
      <c r="C684" s="592"/>
      <c r="D684" s="563"/>
      <c r="E684" s="19">
        <v>4</v>
      </c>
      <c r="F684" s="284" t="s">
        <v>529</v>
      </c>
      <c r="G684" s="14">
        <v>0</v>
      </c>
      <c r="H684" s="269">
        <v>0</v>
      </c>
      <c r="I684" s="285"/>
      <c r="J684" s="273"/>
      <c r="K684" s="273">
        <v>0</v>
      </c>
      <c r="L684" s="16" t="s">
        <v>23</v>
      </c>
      <c r="M684" s="17">
        <v>0</v>
      </c>
      <c r="N684" s="3" t="s">
        <v>448</v>
      </c>
      <c r="O684" s="3">
        <v>426</v>
      </c>
      <c r="P684" s="4"/>
      <c r="Q684" s="108" t="s">
        <v>526</v>
      </c>
      <c r="R684" s="16"/>
      <c r="S684" s="17"/>
      <c r="T684" s="267"/>
    </row>
    <row r="685" spans="1:20" ht="32.25" hidden="1" customHeight="1" thickBot="1" x14ac:dyDescent="0.3">
      <c r="A685" s="1"/>
      <c r="B685" s="571"/>
      <c r="C685" s="593"/>
      <c r="D685" s="564"/>
      <c r="E685" s="287">
        <v>5</v>
      </c>
      <c r="F685" s="288" t="s">
        <v>534</v>
      </c>
      <c r="G685" s="289">
        <v>0</v>
      </c>
      <c r="H685" s="269">
        <v>0</v>
      </c>
      <c r="I685" s="290"/>
      <c r="J685" s="273"/>
      <c r="K685" s="273">
        <v>0</v>
      </c>
      <c r="L685" s="16" t="s">
        <v>23</v>
      </c>
      <c r="M685" s="17">
        <v>0</v>
      </c>
      <c r="N685" s="3" t="s">
        <v>448</v>
      </c>
      <c r="O685" s="3">
        <v>426</v>
      </c>
      <c r="P685" s="4"/>
      <c r="Q685" s="108" t="s">
        <v>526</v>
      </c>
      <c r="R685" s="16"/>
      <c r="S685" s="17"/>
      <c r="T685" s="267"/>
    </row>
    <row r="686" spans="1:20" ht="19.5" hidden="1" customHeight="1" x14ac:dyDescent="0.25">
      <c r="A686" s="1"/>
      <c r="B686" s="569">
        <v>400175</v>
      </c>
      <c r="C686" s="591" t="s">
        <v>536</v>
      </c>
      <c r="D686" s="562" t="s">
        <v>537</v>
      </c>
      <c r="E686" s="280">
        <v>1</v>
      </c>
      <c r="F686" s="281" t="s">
        <v>525</v>
      </c>
      <c r="G686" s="282">
        <v>59.8</v>
      </c>
      <c r="H686" s="269">
        <v>690810</v>
      </c>
      <c r="I686" s="283"/>
      <c r="J686" s="273"/>
      <c r="K686" s="273">
        <v>0</v>
      </c>
      <c r="L686" s="16" t="s">
        <v>23</v>
      </c>
      <c r="M686" s="17">
        <v>100</v>
      </c>
      <c r="N686" s="3" t="s">
        <v>448</v>
      </c>
      <c r="O686" s="3">
        <v>426</v>
      </c>
      <c r="P686" s="4"/>
      <c r="Q686" s="108" t="s">
        <v>526</v>
      </c>
      <c r="R686" s="16" t="s">
        <v>23</v>
      </c>
      <c r="S686" s="17">
        <v>100</v>
      </c>
      <c r="T686" s="267"/>
    </row>
    <row r="687" spans="1:20" ht="19.5" hidden="1" customHeight="1" x14ac:dyDescent="0.25">
      <c r="A687" s="1"/>
      <c r="B687" s="569"/>
      <c r="C687" s="592"/>
      <c r="D687" s="563"/>
      <c r="E687" s="19">
        <v>2</v>
      </c>
      <c r="F687" s="284" t="s">
        <v>538</v>
      </c>
      <c r="G687" s="14">
        <v>72.989999999999995</v>
      </c>
      <c r="H687" s="269">
        <v>843180</v>
      </c>
      <c r="I687" s="285">
        <f>+G687-G686</f>
        <v>13.189999999999998</v>
      </c>
      <c r="J687" s="286"/>
      <c r="K687" s="273">
        <v>0</v>
      </c>
      <c r="L687" s="16" t="s">
        <v>23</v>
      </c>
      <c r="M687" s="17">
        <v>100</v>
      </c>
      <c r="N687" s="3" t="s">
        <v>448</v>
      </c>
      <c r="O687" s="3">
        <v>426</v>
      </c>
      <c r="P687" s="4"/>
      <c r="Q687" s="108" t="s">
        <v>526</v>
      </c>
      <c r="R687" s="16"/>
      <c r="S687" s="17"/>
      <c r="T687" s="267"/>
    </row>
    <row r="688" spans="1:20" ht="19.5" hidden="1" customHeight="1" x14ac:dyDescent="0.25">
      <c r="A688" s="1"/>
      <c r="B688" s="569"/>
      <c r="C688" s="592"/>
      <c r="D688" s="563"/>
      <c r="E688" s="19">
        <v>3</v>
      </c>
      <c r="F688" s="284" t="s">
        <v>528</v>
      </c>
      <c r="G688" s="14">
        <v>259.22000000000003</v>
      </c>
      <c r="H688" s="269">
        <v>2994509</v>
      </c>
      <c r="I688" s="285">
        <f>+G688-G686</f>
        <v>199.42000000000002</v>
      </c>
      <c r="J688" s="286"/>
      <c r="K688" s="273">
        <v>0</v>
      </c>
      <c r="L688" s="16" t="s">
        <v>23</v>
      </c>
      <c r="M688" s="17">
        <v>100</v>
      </c>
      <c r="N688" s="3" t="s">
        <v>448</v>
      </c>
      <c r="O688" s="3">
        <v>426</v>
      </c>
      <c r="P688" s="4"/>
      <c r="Q688" s="108" t="s">
        <v>526</v>
      </c>
      <c r="R688" s="16"/>
      <c r="S688" s="17"/>
      <c r="T688" s="267"/>
    </row>
    <row r="689" spans="1:20" ht="19.5" hidden="1" customHeight="1" x14ac:dyDescent="0.25">
      <c r="A689" s="1"/>
      <c r="B689" s="569"/>
      <c r="C689" s="592"/>
      <c r="D689" s="563"/>
      <c r="E689" s="19">
        <v>4</v>
      </c>
      <c r="F689" s="284" t="s">
        <v>529</v>
      </c>
      <c r="G689" s="14">
        <v>362.5</v>
      </c>
      <c r="H689" s="269">
        <v>4187600</v>
      </c>
      <c r="I689" s="285">
        <f>+G689-G686</f>
        <v>302.7</v>
      </c>
      <c r="J689" s="286"/>
      <c r="K689" s="273">
        <v>0</v>
      </c>
      <c r="L689" s="16" t="s">
        <v>23</v>
      </c>
      <c r="M689" s="17">
        <v>100</v>
      </c>
      <c r="N689" s="3" t="s">
        <v>448</v>
      </c>
      <c r="O689" s="3">
        <v>426</v>
      </c>
      <c r="P689" s="4"/>
      <c r="Q689" s="108" t="s">
        <v>526</v>
      </c>
      <c r="R689" s="16"/>
      <c r="S689" s="17"/>
      <c r="T689" s="267"/>
    </row>
    <row r="690" spans="1:20" ht="27.75" hidden="1" customHeight="1" thickBot="1" x14ac:dyDescent="0.3">
      <c r="A690" s="1"/>
      <c r="B690" s="569"/>
      <c r="C690" s="593"/>
      <c r="D690" s="564"/>
      <c r="E690" s="287">
        <v>5</v>
      </c>
      <c r="F690" s="288" t="s">
        <v>539</v>
      </c>
      <c r="G690" s="289">
        <v>556.66</v>
      </c>
      <c r="H690" s="269">
        <v>6430536</v>
      </c>
      <c r="I690" s="290">
        <f>+G690-G686</f>
        <v>496.85999999999996</v>
      </c>
      <c r="J690" s="286"/>
      <c r="K690" s="273">
        <v>0</v>
      </c>
      <c r="L690" s="16" t="s">
        <v>23</v>
      </c>
      <c r="M690" s="17">
        <v>100</v>
      </c>
      <c r="N690" s="3" t="s">
        <v>448</v>
      </c>
      <c r="O690" s="3">
        <v>426</v>
      </c>
      <c r="P690" s="4"/>
      <c r="Q690" s="108" t="s">
        <v>526</v>
      </c>
      <c r="R690" s="16"/>
      <c r="S690" s="17"/>
      <c r="T690" s="267"/>
    </row>
    <row r="691" spans="1:20" ht="33.75" hidden="1" customHeight="1" x14ac:dyDescent="0.25">
      <c r="A691" s="1"/>
      <c r="B691" s="569">
        <v>90196</v>
      </c>
      <c r="C691" s="591">
        <v>90136</v>
      </c>
      <c r="D691" s="562" t="s">
        <v>540</v>
      </c>
      <c r="E691" s="280">
        <v>1</v>
      </c>
      <c r="F691" s="281" t="s">
        <v>525</v>
      </c>
      <c r="G691" s="282">
        <v>0</v>
      </c>
      <c r="H691" s="269">
        <v>0</v>
      </c>
      <c r="I691" s="283"/>
      <c r="J691" s="273"/>
      <c r="K691" s="273">
        <v>0</v>
      </c>
      <c r="L691" s="16" t="s">
        <v>23</v>
      </c>
      <c r="M691" s="17">
        <v>0</v>
      </c>
      <c r="N691" s="3" t="s">
        <v>448</v>
      </c>
      <c r="O691" s="3">
        <v>426</v>
      </c>
      <c r="P691" s="4"/>
      <c r="Q691" s="108" t="s">
        <v>526</v>
      </c>
      <c r="R691" s="16" t="s">
        <v>23</v>
      </c>
      <c r="S691" s="17">
        <v>0</v>
      </c>
      <c r="T691" s="267"/>
    </row>
    <row r="692" spans="1:20" ht="33.75" hidden="1" customHeight="1" x14ac:dyDescent="0.25">
      <c r="A692" s="1"/>
      <c r="B692" s="569"/>
      <c r="C692" s="592"/>
      <c r="D692" s="563"/>
      <c r="E692" s="19">
        <v>2</v>
      </c>
      <c r="F692" s="284" t="s">
        <v>538</v>
      </c>
      <c r="G692" s="14">
        <v>0</v>
      </c>
      <c r="H692" s="269">
        <v>0</v>
      </c>
      <c r="I692" s="285"/>
      <c r="J692" s="273"/>
      <c r="K692" s="273">
        <v>0</v>
      </c>
      <c r="L692" s="16" t="s">
        <v>23</v>
      </c>
      <c r="M692" s="17">
        <v>0</v>
      </c>
      <c r="N692" s="3" t="s">
        <v>448</v>
      </c>
      <c r="O692" s="3">
        <v>426</v>
      </c>
      <c r="P692" s="4"/>
      <c r="Q692" s="108" t="s">
        <v>526</v>
      </c>
      <c r="R692" s="16"/>
      <c r="S692" s="17"/>
      <c r="T692" s="267"/>
    </row>
    <row r="693" spans="1:20" ht="33.75" hidden="1" customHeight="1" x14ac:dyDescent="0.25">
      <c r="A693" s="1"/>
      <c r="B693" s="569"/>
      <c r="C693" s="592"/>
      <c r="D693" s="563"/>
      <c r="E693" s="19">
        <v>3</v>
      </c>
      <c r="F693" s="284" t="s">
        <v>528</v>
      </c>
      <c r="G693" s="14">
        <v>0</v>
      </c>
      <c r="H693" s="269">
        <v>0</v>
      </c>
      <c r="I693" s="285"/>
      <c r="J693" s="273"/>
      <c r="K693" s="273">
        <v>0</v>
      </c>
      <c r="L693" s="16" t="s">
        <v>23</v>
      </c>
      <c r="M693" s="17">
        <v>0</v>
      </c>
      <c r="N693" s="3" t="s">
        <v>448</v>
      </c>
      <c r="O693" s="3">
        <v>426</v>
      </c>
      <c r="P693" s="4"/>
      <c r="Q693" s="108" t="s">
        <v>526</v>
      </c>
      <c r="R693" s="16"/>
      <c r="S693" s="17"/>
      <c r="T693" s="267"/>
    </row>
    <row r="694" spans="1:20" ht="33.75" hidden="1" customHeight="1" x14ac:dyDescent="0.25">
      <c r="A694" s="1"/>
      <c r="B694" s="569"/>
      <c r="C694" s="592"/>
      <c r="D694" s="563"/>
      <c r="E694" s="19">
        <v>4</v>
      </c>
      <c r="F694" s="284" t="s">
        <v>529</v>
      </c>
      <c r="G694" s="14">
        <v>0</v>
      </c>
      <c r="H694" s="269">
        <v>0</v>
      </c>
      <c r="I694" s="285"/>
      <c r="J694" s="273"/>
      <c r="K694" s="273">
        <v>0</v>
      </c>
      <c r="L694" s="16" t="s">
        <v>23</v>
      </c>
      <c r="M694" s="17">
        <v>0</v>
      </c>
      <c r="N694" s="3" t="s">
        <v>448</v>
      </c>
      <c r="O694" s="3">
        <v>426</v>
      </c>
      <c r="P694" s="4"/>
      <c r="Q694" s="108" t="s">
        <v>526</v>
      </c>
      <c r="R694" s="16"/>
      <c r="S694" s="17"/>
      <c r="T694" s="267"/>
    </row>
    <row r="695" spans="1:20" ht="33.75" hidden="1" customHeight="1" thickBot="1" x14ac:dyDescent="0.3">
      <c r="A695" s="1"/>
      <c r="B695" s="569"/>
      <c r="C695" s="593"/>
      <c r="D695" s="564"/>
      <c r="E695" s="287">
        <v>5</v>
      </c>
      <c r="F695" s="288" t="s">
        <v>539</v>
      </c>
      <c r="G695" s="289">
        <v>0</v>
      </c>
      <c r="H695" s="269">
        <v>0</v>
      </c>
      <c r="I695" s="290"/>
      <c r="J695" s="273"/>
      <c r="K695" s="273">
        <v>0</v>
      </c>
      <c r="L695" s="16" t="s">
        <v>23</v>
      </c>
      <c r="M695" s="17">
        <v>0</v>
      </c>
      <c r="N695" s="3" t="s">
        <v>448</v>
      </c>
      <c r="O695" s="3">
        <v>426</v>
      </c>
      <c r="P695" s="4"/>
      <c r="Q695" s="108" t="s">
        <v>526</v>
      </c>
      <c r="R695" s="16"/>
      <c r="S695" s="17"/>
      <c r="T695" s="267"/>
    </row>
    <row r="696" spans="1:20" ht="41.25" hidden="1" customHeight="1" x14ac:dyDescent="0.25">
      <c r="A696" s="1"/>
      <c r="B696" s="570">
        <v>400176</v>
      </c>
      <c r="C696" s="591" t="s">
        <v>541</v>
      </c>
      <c r="D696" s="562" t="s">
        <v>542</v>
      </c>
      <c r="E696" s="280">
        <v>1</v>
      </c>
      <c r="F696" s="281" t="s">
        <v>543</v>
      </c>
      <c r="G696" s="282">
        <v>43.18</v>
      </c>
      <c r="H696" s="269">
        <v>498815</v>
      </c>
      <c r="I696" s="283"/>
      <c r="J696" s="273"/>
      <c r="K696" s="273">
        <v>0</v>
      </c>
      <c r="L696" s="16" t="s">
        <v>23</v>
      </c>
      <c r="M696" s="17">
        <v>100</v>
      </c>
      <c r="N696" s="3" t="s">
        <v>448</v>
      </c>
      <c r="O696" s="3">
        <v>426</v>
      </c>
      <c r="P696" s="4"/>
      <c r="Q696" s="108" t="s">
        <v>526</v>
      </c>
      <c r="R696" s="16" t="s">
        <v>23</v>
      </c>
      <c r="S696" s="17">
        <v>100</v>
      </c>
      <c r="T696" s="267"/>
    </row>
    <row r="697" spans="1:20" ht="32.25" hidden="1" customHeight="1" x14ac:dyDescent="0.25">
      <c r="A697" s="1"/>
      <c r="B697" s="571"/>
      <c r="C697" s="592"/>
      <c r="D697" s="563"/>
      <c r="E697" s="19">
        <v>2</v>
      </c>
      <c r="F697" s="292" t="s">
        <v>544</v>
      </c>
      <c r="G697" s="14">
        <v>49.07</v>
      </c>
      <c r="H697" s="269">
        <v>566857</v>
      </c>
      <c r="I697" s="283">
        <f>+G697-G696</f>
        <v>5.8900000000000006</v>
      </c>
      <c r="J697" s="286"/>
      <c r="K697" s="273">
        <v>0</v>
      </c>
      <c r="L697" s="16" t="s">
        <v>23</v>
      </c>
      <c r="M697" s="17">
        <v>100</v>
      </c>
      <c r="N697" s="3" t="s">
        <v>448</v>
      </c>
      <c r="O697" s="3">
        <v>426</v>
      </c>
      <c r="P697" s="4"/>
      <c r="Q697" s="108" t="s">
        <v>526</v>
      </c>
      <c r="R697" s="16"/>
      <c r="S697" s="17"/>
      <c r="T697" s="267"/>
    </row>
    <row r="698" spans="1:20" ht="18" hidden="1" customHeight="1" x14ac:dyDescent="0.25">
      <c r="A698" s="1"/>
      <c r="B698" s="571"/>
      <c r="C698" s="592"/>
      <c r="D698" s="563"/>
      <c r="E698" s="19">
        <v>3</v>
      </c>
      <c r="F698" s="292" t="s">
        <v>545</v>
      </c>
      <c r="G698" s="14">
        <v>58.15</v>
      </c>
      <c r="H698" s="269">
        <v>671749</v>
      </c>
      <c r="I698" s="283">
        <f>+G698-G696</f>
        <v>14.969999999999999</v>
      </c>
      <c r="J698" s="286"/>
      <c r="K698" s="273">
        <v>0</v>
      </c>
      <c r="L698" s="16" t="s">
        <v>23</v>
      </c>
      <c r="M698" s="17">
        <v>100</v>
      </c>
      <c r="N698" s="3" t="s">
        <v>448</v>
      </c>
      <c r="O698" s="3">
        <v>426</v>
      </c>
      <c r="P698" s="4"/>
      <c r="Q698" s="108" t="s">
        <v>526</v>
      </c>
      <c r="R698" s="16"/>
      <c r="S698" s="17"/>
      <c r="T698" s="267"/>
    </row>
    <row r="699" spans="1:20" ht="48" hidden="1" customHeight="1" x14ac:dyDescent="0.25">
      <c r="A699" s="1"/>
      <c r="B699" s="571"/>
      <c r="C699" s="592"/>
      <c r="D699" s="563"/>
      <c r="E699" s="19">
        <v>4</v>
      </c>
      <c r="F699" s="292" t="s">
        <v>546</v>
      </c>
      <c r="G699" s="14">
        <v>385.99</v>
      </c>
      <c r="H699" s="269">
        <v>4458956</v>
      </c>
      <c r="I699" s="283">
        <f>+G699-G696</f>
        <v>342.81</v>
      </c>
      <c r="J699" s="286"/>
      <c r="K699" s="273">
        <v>0</v>
      </c>
      <c r="L699" s="16" t="s">
        <v>23</v>
      </c>
      <c r="M699" s="17">
        <v>100</v>
      </c>
      <c r="N699" s="3" t="s">
        <v>448</v>
      </c>
      <c r="O699" s="3">
        <v>426</v>
      </c>
      <c r="P699" s="4"/>
      <c r="Q699" s="108" t="s">
        <v>526</v>
      </c>
      <c r="R699" s="16"/>
      <c r="S699" s="17"/>
      <c r="T699" s="267"/>
    </row>
    <row r="700" spans="1:20" ht="32.25" hidden="1" customHeight="1" x14ac:dyDescent="0.25">
      <c r="A700" s="1"/>
      <c r="B700" s="571"/>
      <c r="C700" s="592"/>
      <c r="D700" s="563"/>
      <c r="E700" s="19">
        <v>5</v>
      </c>
      <c r="F700" s="292" t="s">
        <v>547</v>
      </c>
      <c r="G700" s="14">
        <v>594.23</v>
      </c>
      <c r="H700" s="269">
        <v>6864545</v>
      </c>
      <c r="I700" s="283">
        <f>+G700-G696</f>
        <v>551.05000000000007</v>
      </c>
      <c r="J700" s="286"/>
      <c r="K700" s="273">
        <v>0</v>
      </c>
      <c r="L700" s="16" t="s">
        <v>23</v>
      </c>
      <c r="M700" s="17">
        <v>100</v>
      </c>
      <c r="N700" s="3" t="s">
        <v>448</v>
      </c>
      <c r="O700" s="3">
        <v>426</v>
      </c>
      <c r="P700" s="4"/>
      <c r="Q700" s="108" t="s">
        <v>526</v>
      </c>
      <c r="R700" s="16"/>
      <c r="S700" s="17"/>
      <c r="T700" s="267"/>
    </row>
    <row r="701" spans="1:20" ht="41.25" hidden="1" customHeight="1" thickBot="1" x14ac:dyDescent="0.3">
      <c r="A701" s="1"/>
      <c r="B701" s="572"/>
      <c r="C701" s="593"/>
      <c r="D701" s="564"/>
      <c r="E701" s="295">
        <v>6</v>
      </c>
      <c r="F701" s="296" t="s">
        <v>548</v>
      </c>
      <c r="G701" s="289">
        <v>1038.5</v>
      </c>
      <c r="H701" s="269">
        <v>11996752</v>
      </c>
      <c r="I701" s="297">
        <f>+G701-G696</f>
        <v>995.32</v>
      </c>
      <c r="J701" s="286"/>
      <c r="K701" s="273">
        <v>0</v>
      </c>
      <c r="L701" s="16" t="s">
        <v>23</v>
      </c>
      <c r="M701" s="17">
        <v>100</v>
      </c>
      <c r="N701" s="3" t="s">
        <v>448</v>
      </c>
      <c r="O701" s="3">
        <v>426</v>
      </c>
      <c r="P701" s="4"/>
      <c r="Q701" s="108" t="s">
        <v>526</v>
      </c>
      <c r="R701" s="16"/>
      <c r="S701" s="17"/>
      <c r="T701" s="267"/>
    </row>
    <row r="702" spans="1:20" ht="38.25" hidden="1" customHeight="1" x14ac:dyDescent="0.25">
      <c r="A702" s="1"/>
      <c r="B702" s="570">
        <v>90137</v>
      </c>
      <c r="C702" s="591">
        <v>90137</v>
      </c>
      <c r="D702" s="562" t="s">
        <v>549</v>
      </c>
      <c r="E702" s="280">
        <v>1</v>
      </c>
      <c r="F702" s="281" t="s">
        <v>543</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8.25" hidden="1" customHeight="1" x14ac:dyDescent="0.25">
      <c r="A703" s="1"/>
      <c r="B703" s="571"/>
      <c r="C703" s="592"/>
      <c r="D703" s="563"/>
      <c r="E703" s="19">
        <v>2</v>
      </c>
      <c r="F703" s="292" t="s">
        <v>544</v>
      </c>
      <c r="G703" s="14">
        <v>0</v>
      </c>
      <c r="H703" s="269">
        <v>0</v>
      </c>
      <c r="I703" s="285"/>
      <c r="J703" s="273"/>
      <c r="K703" s="273">
        <v>0</v>
      </c>
      <c r="L703" s="16" t="s">
        <v>23</v>
      </c>
      <c r="M703" s="17">
        <v>0</v>
      </c>
      <c r="N703" s="3" t="s">
        <v>448</v>
      </c>
      <c r="O703" s="3">
        <v>426</v>
      </c>
      <c r="P703" s="4"/>
      <c r="Q703" s="108" t="s">
        <v>526</v>
      </c>
      <c r="R703" s="16"/>
      <c r="S703" s="17"/>
      <c r="T703" s="267"/>
    </row>
    <row r="704" spans="1:20" ht="38.25" hidden="1" customHeight="1" x14ac:dyDescent="0.25">
      <c r="A704" s="1"/>
      <c r="B704" s="571"/>
      <c r="C704" s="592"/>
      <c r="D704" s="563"/>
      <c r="E704" s="19">
        <v>3</v>
      </c>
      <c r="F704" s="292" t="s">
        <v>545</v>
      </c>
      <c r="G704" s="14">
        <v>0</v>
      </c>
      <c r="H704" s="269">
        <v>0</v>
      </c>
      <c r="I704" s="285"/>
      <c r="J704" s="273"/>
      <c r="K704" s="273">
        <v>0</v>
      </c>
      <c r="L704" s="16" t="s">
        <v>23</v>
      </c>
      <c r="M704" s="17">
        <v>0</v>
      </c>
      <c r="N704" s="3" t="s">
        <v>448</v>
      </c>
      <c r="O704" s="3">
        <v>426</v>
      </c>
      <c r="P704" s="4"/>
      <c r="Q704" s="108" t="s">
        <v>526</v>
      </c>
      <c r="R704" s="16"/>
      <c r="S704" s="17"/>
      <c r="T704" s="267"/>
    </row>
    <row r="705" spans="1:20" ht="48.75" hidden="1" customHeight="1" x14ac:dyDescent="0.25">
      <c r="A705" s="1"/>
      <c r="B705" s="571"/>
      <c r="C705" s="592"/>
      <c r="D705" s="563"/>
      <c r="E705" s="19">
        <v>4</v>
      </c>
      <c r="F705" s="292" t="s">
        <v>546</v>
      </c>
      <c r="G705" s="14">
        <v>0</v>
      </c>
      <c r="H705" s="269">
        <v>0</v>
      </c>
      <c r="I705" s="285"/>
      <c r="J705" s="273"/>
      <c r="K705" s="273">
        <v>0</v>
      </c>
      <c r="L705" s="16" t="s">
        <v>23</v>
      </c>
      <c r="M705" s="17">
        <v>0</v>
      </c>
      <c r="N705" s="3" t="s">
        <v>448</v>
      </c>
      <c r="O705" s="3">
        <v>426</v>
      </c>
      <c r="P705" s="4"/>
      <c r="Q705" s="108" t="s">
        <v>526</v>
      </c>
      <c r="R705" s="16"/>
      <c r="S705" s="17"/>
      <c r="T705" s="267"/>
    </row>
    <row r="706" spans="1:20" ht="38.25" hidden="1" customHeight="1" x14ac:dyDescent="0.25">
      <c r="A706" s="1"/>
      <c r="B706" s="571"/>
      <c r="C706" s="592"/>
      <c r="D706" s="563"/>
      <c r="E706" s="19">
        <v>5</v>
      </c>
      <c r="F706" s="292" t="s">
        <v>547</v>
      </c>
      <c r="G706" s="14">
        <v>0</v>
      </c>
      <c r="H706" s="269">
        <v>0</v>
      </c>
      <c r="I706" s="285"/>
      <c r="J706" s="273"/>
      <c r="K706" s="273">
        <v>0</v>
      </c>
      <c r="L706" s="16" t="s">
        <v>23</v>
      </c>
      <c r="M706" s="17">
        <v>0</v>
      </c>
      <c r="N706" s="3" t="s">
        <v>448</v>
      </c>
      <c r="O706" s="3">
        <v>426</v>
      </c>
      <c r="P706" s="4"/>
      <c r="Q706" s="108" t="s">
        <v>526</v>
      </c>
      <c r="R706" s="16"/>
      <c r="S706" s="17"/>
      <c r="T706" s="267"/>
    </row>
    <row r="707" spans="1:20" ht="32.25" hidden="1" customHeight="1" thickBot="1" x14ac:dyDescent="0.3">
      <c r="A707" s="1"/>
      <c r="B707" s="571"/>
      <c r="C707" s="593"/>
      <c r="D707" s="564"/>
      <c r="E707" s="295">
        <v>6</v>
      </c>
      <c r="F707" s="296" t="s">
        <v>548</v>
      </c>
      <c r="G707" s="289">
        <v>0</v>
      </c>
      <c r="H707" s="269">
        <v>0</v>
      </c>
      <c r="I707" s="290"/>
      <c r="J707" s="273"/>
      <c r="K707" s="273">
        <v>0</v>
      </c>
      <c r="L707" s="16" t="s">
        <v>23</v>
      </c>
      <c r="M707" s="17">
        <v>0</v>
      </c>
      <c r="N707" s="3" t="s">
        <v>448</v>
      </c>
      <c r="O707" s="3">
        <v>426</v>
      </c>
      <c r="P707" s="4"/>
      <c r="Q707" s="108" t="s">
        <v>526</v>
      </c>
      <c r="R707" s="16"/>
      <c r="S707" s="17"/>
      <c r="T707" s="267"/>
    </row>
    <row r="708" spans="1:20" ht="40.5" hidden="1" customHeight="1" x14ac:dyDescent="0.25">
      <c r="A708" s="1"/>
      <c r="B708" s="569">
        <v>400177</v>
      </c>
      <c r="C708" s="591" t="s">
        <v>550</v>
      </c>
      <c r="D708" s="562" t="s">
        <v>551</v>
      </c>
      <c r="E708" s="280">
        <v>1</v>
      </c>
      <c r="F708" s="281" t="s">
        <v>543</v>
      </c>
      <c r="G708" s="282">
        <v>45</v>
      </c>
      <c r="H708" s="269">
        <v>519840</v>
      </c>
      <c r="I708" s="283"/>
      <c r="J708" s="273"/>
      <c r="K708" s="273">
        <v>0</v>
      </c>
      <c r="L708" s="16" t="s">
        <v>23</v>
      </c>
      <c r="M708" s="17">
        <v>100</v>
      </c>
      <c r="N708" s="3" t="s">
        <v>448</v>
      </c>
      <c r="O708" s="3">
        <v>426</v>
      </c>
      <c r="P708" s="4"/>
      <c r="Q708" s="108" t="s">
        <v>526</v>
      </c>
      <c r="R708" s="16" t="s">
        <v>23</v>
      </c>
      <c r="S708" s="17">
        <v>100</v>
      </c>
      <c r="T708" s="267"/>
    </row>
    <row r="709" spans="1:20" ht="40.5" hidden="1" customHeight="1" x14ac:dyDescent="0.25">
      <c r="A709" s="1"/>
      <c r="B709" s="569"/>
      <c r="C709" s="592"/>
      <c r="D709" s="563"/>
      <c r="E709" s="19">
        <v>2</v>
      </c>
      <c r="F709" s="284" t="s">
        <v>552</v>
      </c>
      <c r="G709" s="14">
        <v>51.49</v>
      </c>
      <c r="H709" s="269">
        <v>594812</v>
      </c>
      <c r="I709" s="285">
        <f>+G709-G708</f>
        <v>6.490000000000002</v>
      </c>
      <c r="J709" s="286"/>
      <c r="K709" s="273">
        <v>0</v>
      </c>
      <c r="L709" s="16" t="s">
        <v>23</v>
      </c>
      <c r="M709" s="17">
        <v>100</v>
      </c>
      <c r="N709" s="3" t="s">
        <v>448</v>
      </c>
      <c r="O709" s="3">
        <v>426</v>
      </c>
      <c r="P709" s="4"/>
      <c r="Q709" s="108" t="s">
        <v>526</v>
      </c>
      <c r="R709" s="16"/>
      <c r="S709" s="17"/>
      <c r="T709" s="267"/>
    </row>
    <row r="710" spans="1:20" ht="25.9" hidden="1" customHeight="1" x14ac:dyDescent="0.25">
      <c r="A710" s="1"/>
      <c r="B710" s="569"/>
      <c r="C710" s="592"/>
      <c r="D710" s="563"/>
      <c r="E710" s="19">
        <v>3</v>
      </c>
      <c r="F710" s="284" t="s">
        <v>545</v>
      </c>
      <c r="G710" s="14">
        <v>58.15</v>
      </c>
      <c r="H710" s="269">
        <v>671749</v>
      </c>
      <c r="I710" s="285">
        <f>+G710-G708</f>
        <v>13.149999999999999</v>
      </c>
      <c r="J710" s="286"/>
      <c r="K710" s="273">
        <v>0</v>
      </c>
      <c r="L710" s="16" t="s">
        <v>23</v>
      </c>
      <c r="M710" s="17">
        <v>100</v>
      </c>
      <c r="N710" s="3" t="s">
        <v>448</v>
      </c>
      <c r="O710" s="3">
        <v>426</v>
      </c>
      <c r="P710" s="4"/>
      <c r="Q710" s="108" t="s">
        <v>526</v>
      </c>
      <c r="R710" s="16"/>
      <c r="S710" s="17"/>
      <c r="T710" s="267"/>
    </row>
    <row r="711" spans="1:20" ht="46.5" hidden="1" customHeight="1" x14ac:dyDescent="0.25">
      <c r="A711" s="1"/>
      <c r="B711" s="569"/>
      <c r="C711" s="592"/>
      <c r="D711" s="563"/>
      <c r="E711" s="19">
        <v>4</v>
      </c>
      <c r="F711" s="284" t="s">
        <v>546</v>
      </c>
      <c r="G711" s="14">
        <v>457.71</v>
      </c>
      <c r="H711" s="269">
        <v>5287466</v>
      </c>
      <c r="I711" s="285">
        <f>+G711-G708</f>
        <v>412.71</v>
      </c>
      <c r="J711" s="286"/>
      <c r="K711" s="273">
        <v>0</v>
      </c>
      <c r="L711" s="16" t="s">
        <v>23</v>
      </c>
      <c r="M711" s="17">
        <v>100</v>
      </c>
      <c r="N711" s="3" t="s">
        <v>448</v>
      </c>
      <c r="O711" s="3">
        <v>426</v>
      </c>
      <c r="P711" s="4"/>
      <c r="Q711" s="108" t="s">
        <v>526</v>
      </c>
      <c r="R711" s="16"/>
      <c r="S711" s="17"/>
      <c r="T711" s="267"/>
    </row>
    <row r="712" spans="1:20" ht="47.25" hidden="1" customHeight="1" thickBot="1" x14ac:dyDescent="0.3">
      <c r="A712" s="1"/>
      <c r="B712" s="569"/>
      <c r="C712" s="593"/>
      <c r="D712" s="564"/>
      <c r="E712" s="287">
        <v>5</v>
      </c>
      <c r="F712" s="288" t="s">
        <v>553</v>
      </c>
      <c r="G712" s="289">
        <v>1038.5</v>
      </c>
      <c r="H712" s="269">
        <v>11996752</v>
      </c>
      <c r="I712" s="290">
        <f>+G712-G708</f>
        <v>993.5</v>
      </c>
      <c r="J712" s="286"/>
      <c r="K712" s="273">
        <v>0</v>
      </c>
      <c r="L712" s="16" t="s">
        <v>23</v>
      </c>
      <c r="M712" s="17">
        <v>100</v>
      </c>
      <c r="N712" s="3" t="s">
        <v>448</v>
      </c>
      <c r="O712" s="3">
        <v>426</v>
      </c>
      <c r="P712" s="4"/>
      <c r="Q712" s="108" t="s">
        <v>526</v>
      </c>
      <c r="R712" s="16"/>
      <c r="S712" s="17"/>
      <c r="T712" s="267"/>
    </row>
    <row r="713" spans="1:20" ht="40.5" hidden="1" customHeight="1" x14ac:dyDescent="0.25">
      <c r="A713" s="1"/>
      <c r="B713" s="570">
        <v>90138</v>
      </c>
      <c r="C713" s="591">
        <v>90138</v>
      </c>
      <c r="D713" s="562" t="s">
        <v>554</v>
      </c>
      <c r="E713" s="280">
        <v>1</v>
      </c>
      <c r="F713" s="281" t="s">
        <v>543</v>
      </c>
      <c r="G713" s="282">
        <v>0</v>
      </c>
      <c r="H713" s="269">
        <v>0</v>
      </c>
      <c r="I713" s="297"/>
      <c r="J713" s="273"/>
      <c r="K713" s="273">
        <v>0</v>
      </c>
      <c r="L713" s="16" t="s">
        <v>23</v>
      </c>
      <c r="M713" s="17">
        <v>0</v>
      </c>
      <c r="N713" s="3" t="s">
        <v>448</v>
      </c>
      <c r="O713" s="3">
        <v>426</v>
      </c>
      <c r="P713" s="4"/>
      <c r="Q713" s="108" t="s">
        <v>526</v>
      </c>
      <c r="R713" s="16" t="s">
        <v>23</v>
      </c>
      <c r="S713" s="17">
        <v>0</v>
      </c>
      <c r="T713" s="267"/>
    </row>
    <row r="714" spans="1:20" ht="40.5" hidden="1" customHeight="1" x14ac:dyDescent="0.25">
      <c r="A714" s="1"/>
      <c r="B714" s="571"/>
      <c r="C714" s="592"/>
      <c r="D714" s="563"/>
      <c r="E714" s="19">
        <v>2</v>
      </c>
      <c r="F714" s="284" t="s">
        <v>552</v>
      </c>
      <c r="G714" s="14">
        <v>0</v>
      </c>
      <c r="H714" s="269">
        <v>0</v>
      </c>
      <c r="I714" s="290"/>
      <c r="J714" s="273"/>
      <c r="K714" s="273">
        <v>0</v>
      </c>
      <c r="L714" s="16" t="s">
        <v>23</v>
      </c>
      <c r="M714" s="17">
        <v>0</v>
      </c>
      <c r="N714" s="3" t="s">
        <v>448</v>
      </c>
      <c r="O714" s="3">
        <v>426</v>
      </c>
      <c r="P714" s="4"/>
      <c r="Q714" s="108" t="s">
        <v>526</v>
      </c>
      <c r="R714" s="16"/>
      <c r="S714" s="17"/>
      <c r="T714" s="267"/>
    </row>
    <row r="715" spans="1:20" ht="26.25" hidden="1" customHeight="1" x14ac:dyDescent="0.25">
      <c r="A715" s="1"/>
      <c r="B715" s="571"/>
      <c r="C715" s="592"/>
      <c r="D715" s="563"/>
      <c r="E715" s="19">
        <v>3</v>
      </c>
      <c r="F715" s="284" t="s">
        <v>545</v>
      </c>
      <c r="G715" s="14">
        <v>0</v>
      </c>
      <c r="H715" s="269">
        <v>0</v>
      </c>
      <c r="I715" s="290"/>
      <c r="J715" s="273"/>
      <c r="K715" s="273">
        <v>0</v>
      </c>
      <c r="L715" s="16" t="s">
        <v>23</v>
      </c>
      <c r="M715" s="17">
        <v>0</v>
      </c>
      <c r="N715" s="3" t="s">
        <v>448</v>
      </c>
      <c r="O715" s="3">
        <v>426</v>
      </c>
      <c r="P715" s="4"/>
      <c r="Q715" s="108" t="s">
        <v>526</v>
      </c>
      <c r="R715" s="16"/>
      <c r="S715" s="17"/>
      <c r="T715" s="267"/>
    </row>
    <row r="716" spans="1:20" ht="43.15" hidden="1" customHeight="1" x14ac:dyDescent="0.25">
      <c r="A716" s="1"/>
      <c r="B716" s="571"/>
      <c r="C716" s="592"/>
      <c r="D716" s="563"/>
      <c r="E716" s="19">
        <v>4</v>
      </c>
      <c r="F716" s="284" t="s">
        <v>546</v>
      </c>
      <c r="G716" s="14">
        <v>0</v>
      </c>
      <c r="H716" s="269">
        <v>0</v>
      </c>
      <c r="I716" s="290"/>
      <c r="J716" s="273"/>
      <c r="K716" s="273">
        <v>0</v>
      </c>
      <c r="L716" s="16" t="s">
        <v>23</v>
      </c>
      <c r="M716" s="17">
        <v>0</v>
      </c>
      <c r="N716" s="3" t="s">
        <v>448</v>
      </c>
      <c r="O716" s="3">
        <v>426</v>
      </c>
      <c r="P716" s="4"/>
      <c r="Q716" s="108" t="s">
        <v>526</v>
      </c>
      <c r="R716" s="16"/>
      <c r="S716" s="17"/>
      <c r="T716" s="267"/>
    </row>
    <row r="717" spans="1:20" ht="43.5" hidden="1" customHeight="1" thickBot="1" x14ac:dyDescent="0.3">
      <c r="A717" s="1"/>
      <c r="B717" s="571"/>
      <c r="C717" s="593"/>
      <c r="D717" s="564"/>
      <c r="E717" s="287">
        <v>5</v>
      </c>
      <c r="F717" s="288" t="s">
        <v>553</v>
      </c>
      <c r="G717" s="289">
        <v>0</v>
      </c>
      <c r="H717" s="269">
        <v>0</v>
      </c>
      <c r="I717" s="290"/>
      <c r="J717" s="273"/>
      <c r="K717" s="273">
        <v>0</v>
      </c>
      <c r="L717" s="16" t="s">
        <v>23</v>
      </c>
      <c r="M717" s="17">
        <v>0</v>
      </c>
      <c r="N717" s="3" t="s">
        <v>448</v>
      </c>
      <c r="O717" s="3">
        <v>426</v>
      </c>
      <c r="P717" s="4"/>
      <c r="Q717" s="108" t="s">
        <v>526</v>
      </c>
      <c r="R717" s="16"/>
      <c r="S717" s="17"/>
      <c r="T717" s="267"/>
    </row>
    <row r="718" spans="1:20" ht="32.25" hidden="1" customHeight="1" x14ac:dyDescent="0.25">
      <c r="A718" s="1"/>
      <c r="B718" s="569">
        <v>400178</v>
      </c>
      <c r="C718" s="591" t="s">
        <v>555</v>
      </c>
      <c r="D718" s="562" t="s">
        <v>556</v>
      </c>
      <c r="E718" s="280">
        <v>1</v>
      </c>
      <c r="F718" s="281" t="s">
        <v>557</v>
      </c>
      <c r="G718" s="282">
        <v>43.77</v>
      </c>
      <c r="H718" s="269">
        <v>505631</v>
      </c>
      <c r="I718" s="283"/>
      <c r="J718" s="273"/>
      <c r="K718" s="273">
        <v>0</v>
      </c>
      <c r="L718" s="16" t="s">
        <v>23</v>
      </c>
      <c r="M718" s="17">
        <v>100</v>
      </c>
      <c r="N718" s="3" t="s">
        <v>448</v>
      </c>
      <c r="O718" s="3">
        <v>426</v>
      </c>
      <c r="P718" s="4"/>
      <c r="Q718" s="108" t="s">
        <v>526</v>
      </c>
      <c r="R718" s="16" t="s">
        <v>23</v>
      </c>
      <c r="S718" s="17">
        <v>100</v>
      </c>
      <c r="T718" s="267"/>
    </row>
    <row r="719" spans="1:20" ht="32.25" hidden="1" customHeight="1" x14ac:dyDescent="0.25">
      <c r="A719" s="1"/>
      <c r="B719" s="569"/>
      <c r="C719" s="592"/>
      <c r="D719" s="563"/>
      <c r="E719" s="19">
        <v>2</v>
      </c>
      <c r="F719" s="284" t="s">
        <v>558</v>
      </c>
      <c r="G719" s="14">
        <v>178.43</v>
      </c>
      <c r="H719" s="269">
        <v>2061223</v>
      </c>
      <c r="I719" s="285">
        <f>+G719-G718</f>
        <v>134.66</v>
      </c>
      <c r="J719" s="286"/>
      <c r="K719" s="273">
        <v>0</v>
      </c>
      <c r="L719" s="16" t="s">
        <v>23</v>
      </c>
      <c r="M719" s="17">
        <v>100</v>
      </c>
      <c r="N719" s="3" t="s">
        <v>448</v>
      </c>
      <c r="O719" s="3">
        <v>426</v>
      </c>
      <c r="P719" s="4"/>
      <c r="Q719" s="108" t="s">
        <v>526</v>
      </c>
      <c r="R719" s="16"/>
      <c r="S719" s="17"/>
      <c r="T719" s="267"/>
    </row>
    <row r="720" spans="1:20" ht="32.25" hidden="1" customHeight="1" x14ac:dyDescent="0.25">
      <c r="A720" s="1"/>
      <c r="B720" s="569"/>
      <c r="C720" s="592"/>
      <c r="D720" s="563"/>
      <c r="E720" s="19">
        <v>3</v>
      </c>
      <c r="F720" s="284" t="s">
        <v>559</v>
      </c>
      <c r="G720" s="14">
        <v>155.22999999999999</v>
      </c>
      <c r="H720" s="269">
        <v>1793217</v>
      </c>
      <c r="I720" s="285">
        <f>+G720-G718</f>
        <v>111.45999999999998</v>
      </c>
      <c r="J720" s="286"/>
      <c r="K720" s="273">
        <v>0</v>
      </c>
      <c r="L720" s="16" t="s">
        <v>23</v>
      </c>
      <c r="M720" s="17">
        <v>100</v>
      </c>
      <c r="N720" s="3" t="s">
        <v>448</v>
      </c>
      <c r="O720" s="3">
        <v>426</v>
      </c>
      <c r="P720" s="4"/>
      <c r="Q720" s="108" t="s">
        <v>526</v>
      </c>
      <c r="R720" s="16"/>
      <c r="S720" s="17"/>
      <c r="T720" s="267"/>
    </row>
    <row r="721" spans="1:20" ht="32.25" hidden="1" customHeight="1" thickBot="1" x14ac:dyDescent="0.3">
      <c r="A721" s="1"/>
      <c r="B721" s="569"/>
      <c r="C721" s="593"/>
      <c r="D721" s="564"/>
      <c r="E721" s="287">
        <v>4</v>
      </c>
      <c r="F721" s="288" t="s">
        <v>560</v>
      </c>
      <c r="G721" s="289">
        <v>263.8</v>
      </c>
      <c r="H721" s="269">
        <v>3047418</v>
      </c>
      <c r="I721" s="290">
        <f>+G721-G718</f>
        <v>220.03</v>
      </c>
      <c r="J721" s="286"/>
      <c r="K721" s="273">
        <v>0</v>
      </c>
      <c r="L721" s="16" t="s">
        <v>23</v>
      </c>
      <c r="M721" s="17">
        <v>100</v>
      </c>
      <c r="N721" s="3" t="s">
        <v>448</v>
      </c>
      <c r="O721" s="3">
        <v>426</v>
      </c>
      <c r="P721" s="4"/>
      <c r="Q721" s="108" t="s">
        <v>526</v>
      </c>
      <c r="R721" s="16"/>
      <c r="S721" s="17"/>
      <c r="T721" s="267"/>
    </row>
    <row r="722" spans="1:20" ht="32.25" hidden="1" customHeight="1" x14ac:dyDescent="0.25">
      <c r="A722" s="1"/>
      <c r="B722" s="569">
        <v>90139</v>
      </c>
      <c r="C722" s="591">
        <v>90139</v>
      </c>
      <c r="D722" s="562" t="s">
        <v>561</v>
      </c>
      <c r="E722" s="280">
        <v>1</v>
      </c>
      <c r="F722" s="281" t="s">
        <v>557</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2.25" hidden="1" customHeight="1" x14ac:dyDescent="0.25">
      <c r="A723" s="1"/>
      <c r="B723" s="569"/>
      <c r="C723" s="592"/>
      <c r="D723" s="563"/>
      <c r="E723" s="19">
        <v>2</v>
      </c>
      <c r="F723" s="284" t="s">
        <v>558</v>
      </c>
      <c r="G723" s="14">
        <v>0</v>
      </c>
      <c r="H723" s="269">
        <v>0</v>
      </c>
      <c r="I723" s="285"/>
      <c r="J723" s="273"/>
      <c r="K723" s="273">
        <v>0</v>
      </c>
      <c r="L723" s="16" t="s">
        <v>23</v>
      </c>
      <c r="M723" s="17">
        <v>0</v>
      </c>
      <c r="N723" s="3" t="s">
        <v>448</v>
      </c>
      <c r="O723" s="3">
        <v>426</v>
      </c>
      <c r="P723" s="4"/>
      <c r="Q723" s="108" t="s">
        <v>526</v>
      </c>
      <c r="R723" s="16"/>
      <c r="S723" s="17"/>
      <c r="T723" s="267"/>
    </row>
    <row r="724" spans="1:20" ht="32.25" hidden="1" customHeight="1" x14ac:dyDescent="0.25">
      <c r="A724" s="1"/>
      <c r="B724" s="569"/>
      <c r="C724" s="592"/>
      <c r="D724" s="563"/>
      <c r="E724" s="19">
        <v>3</v>
      </c>
      <c r="F724" s="284" t="s">
        <v>559</v>
      </c>
      <c r="G724" s="14">
        <v>0</v>
      </c>
      <c r="H724" s="269">
        <v>0</v>
      </c>
      <c r="I724" s="285"/>
      <c r="J724" s="273"/>
      <c r="K724" s="273">
        <v>0</v>
      </c>
      <c r="L724" s="16" t="s">
        <v>23</v>
      </c>
      <c r="M724" s="17">
        <v>0</v>
      </c>
      <c r="N724" s="3" t="s">
        <v>448</v>
      </c>
      <c r="O724" s="3">
        <v>426</v>
      </c>
      <c r="P724" s="4"/>
      <c r="Q724" s="108" t="s">
        <v>526</v>
      </c>
      <c r="R724" s="16"/>
      <c r="S724" s="17"/>
      <c r="T724" s="267"/>
    </row>
    <row r="725" spans="1:20" ht="32.25" hidden="1" customHeight="1" thickBot="1" x14ac:dyDescent="0.3">
      <c r="A725" s="1"/>
      <c r="B725" s="569"/>
      <c r="C725" s="593"/>
      <c r="D725" s="564"/>
      <c r="E725" s="287">
        <v>4</v>
      </c>
      <c r="F725" s="288" t="s">
        <v>560</v>
      </c>
      <c r="G725" s="289">
        <v>0</v>
      </c>
      <c r="H725" s="269">
        <v>0</v>
      </c>
      <c r="I725" s="290"/>
      <c r="J725" s="273"/>
      <c r="K725" s="273">
        <v>0</v>
      </c>
      <c r="L725" s="16" t="s">
        <v>23</v>
      </c>
      <c r="M725" s="17">
        <v>0</v>
      </c>
      <c r="N725" s="3" t="s">
        <v>448</v>
      </c>
      <c r="O725" s="3">
        <v>426</v>
      </c>
      <c r="P725" s="4"/>
      <c r="Q725" s="108" t="s">
        <v>526</v>
      </c>
      <c r="R725" s="16"/>
      <c r="S725" s="17"/>
      <c r="T725" s="267"/>
    </row>
    <row r="726" spans="1:20" hidden="1" x14ac:dyDescent="0.25">
      <c r="A726" s="1"/>
      <c r="B726" s="85">
        <v>4002</v>
      </c>
      <c r="C726" s="298">
        <v>4002</v>
      </c>
      <c r="D726" s="541" t="s">
        <v>562</v>
      </c>
      <c r="E726" s="542"/>
      <c r="F726" s="542"/>
      <c r="G726" s="542"/>
      <c r="H726" s="543"/>
      <c r="I726" s="223"/>
      <c r="J726" s="278"/>
      <c r="K726" s="273">
        <v>0</v>
      </c>
      <c r="L726" s="16"/>
      <c r="M726" s="17" t="s">
        <v>45</v>
      </c>
      <c r="N726" s="3" t="s">
        <v>45</v>
      </c>
      <c r="O726" s="3"/>
      <c r="P726" s="4"/>
      <c r="Q726" s="108"/>
      <c r="R726" s="16"/>
      <c r="S726" s="17"/>
      <c r="T726" s="267"/>
    </row>
    <row r="727" spans="1:20" ht="42.75" hidden="1" x14ac:dyDescent="0.25">
      <c r="A727" s="1"/>
      <c r="B727" s="85">
        <v>40022</v>
      </c>
      <c r="C727" s="18" t="s">
        <v>563</v>
      </c>
      <c r="D727" s="84" t="s">
        <v>564</v>
      </c>
      <c r="E727" s="19"/>
      <c r="F727" s="19" t="s">
        <v>22</v>
      </c>
      <c r="G727" s="14">
        <v>12.68</v>
      </c>
      <c r="H727" s="269">
        <v>146479</v>
      </c>
      <c r="I727" s="224"/>
      <c r="J727" s="273"/>
      <c r="K727" s="273">
        <v>0</v>
      </c>
      <c r="L727" s="16" t="s">
        <v>186</v>
      </c>
      <c r="M727" s="17">
        <v>100</v>
      </c>
      <c r="N727" s="3" t="s">
        <v>565</v>
      </c>
      <c r="O727" s="3">
        <v>454</v>
      </c>
      <c r="P727" s="4"/>
      <c r="Q7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27" s="16" t="s">
        <v>186</v>
      </c>
      <c r="S727" s="17">
        <v>100</v>
      </c>
      <c r="T727" s="267"/>
    </row>
    <row r="728" spans="1:20" ht="42.75" hidden="1" x14ac:dyDescent="0.25">
      <c r="A728" s="1"/>
      <c r="B728" s="78">
        <v>40023</v>
      </c>
      <c r="C728" s="18" t="s">
        <v>566</v>
      </c>
      <c r="D728" s="84" t="s">
        <v>567</v>
      </c>
      <c r="E728" s="19"/>
      <c r="F728" s="19" t="s">
        <v>22</v>
      </c>
      <c r="G728" s="14">
        <v>28.54</v>
      </c>
      <c r="H728" s="269">
        <v>329694</v>
      </c>
      <c r="I728" s="224"/>
      <c r="J728" s="273"/>
      <c r="K728" s="273">
        <v>0</v>
      </c>
      <c r="L728" s="16" t="s">
        <v>449</v>
      </c>
      <c r="M728" s="17">
        <v>100</v>
      </c>
      <c r="N728" s="3" t="s">
        <v>565</v>
      </c>
      <c r="O728" s="3">
        <v>454</v>
      </c>
      <c r="P728" s="4"/>
      <c r="Q7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28" s="16" t="s">
        <v>449</v>
      </c>
      <c r="S728" s="17">
        <v>100</v>
      </c>
      <c r="T728" s="267"/>
    </row>
    <row r="729" spans="1:20" hidden="1" x14ac:dyDescent="0.25">
      <c r="A729" s="1"/>
      <c r="B729" s="78">
        <v>40024</v>
      </c>
      <c r="C729" s="155" t="s">
        <v>568</v>
      </c>
      <c r="D729" s="157" t="s">
        <v>569</v>
      </c>
      <c r="E729" s="140"/>
      <c r="F729" s="140" t="s">
        <v>22</v>
      </c>
      <c r="G729" s="141">
        <v>2.19</v>
      </c>
      <c r="H729" s="269">
        <v>25299</v>
      </c>
      <c r="I729" s="171"/>
      <c r="J729" s="20"/>
      <c r="K729" s="20">
        <v>0</v>
      </c>
      <c r="L729" s="31" t="s">
        <v>449</v>
      </c>
      <c r="M729" s="32">
        <v>100</v>
      </c>
      <c r="N729" s="33" t="s">
        <v>565</v>
      </c>
      <c r="O729" s="33">
        <v>454</v>
      </c>
      <c r="P729" s="34"/>
      <c r="Q7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29" s="16" t="s">
        <v>449</v>
      </c>
      <c r="S729" s="32">
        <v>100</v>
      </c>
      <c r="T729" s="267"/>
    </row>
    <row r="730" spans="1:20" hidden="1" x14ac:dyDescent="0.25">
      <c r="A730" s="1"/>
      <c r="B730" s="78">
        <v>40025</v>
      </c>
      <c r="C730" s="152" t="s">
        <v>570</v>
      </c>
      <c r="D730" s="165" t="s">
        <v>571</v>
      </c>
      <c r="E730" s="150"/>
      <c r="F730" s="150" t="s">
        <v>22</v>
      </c>
      <c r="G730" s="158">
        <v>13.91</v>
      </c>
      <c r="H730" s="269">
        <v>160688</v>
      </c>
      <c r="I730" s="172"/>
      <c r="J730" s="20"/>
      <c r="K730" s="20">
        <v>0</v>
      </c>
      <c r="L730" s="31" t="s">
        <v>449</v>
      </c>
      <c r="M730" s="32">
        <v>100</v>
      </c>
      <c r="N730" s="33" t="s">
        <v>565</v>
      </c>
      <c r="O730" s="33">
        <v>454</v>
      </c>
      <c r="P730" s="34"/>
      <c r="Q7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0" s="16" t="s">
        <v>449</v>
      </c>
      <c r="S730" s="32">
        <v>100</v>
      </c>
      <c r="T730" s="267"/>
    </row>
    <row r="731" spans="1:20" ht="23.25" hidden="1" customHeight="1" x14ac:dyDescent="0.25">
      <c r="A731" s="29"/>
      <c r="B731" s="78">
        <v>40026</v>
      </c>
      <c r="C731" s="519" t="s">
        <v>572</v>
      </c>
      <c r="D731" s="527" t="s">
        <v>573</v>
      </c>
      <c r="E731" s="161">
        <v>1</v>
      </c>
      <c r="F731" s="161" t="s">
        <v>574</v>
      </c>
      <c r="G731" s="162">
        <v>29.99</v>
      </c>
      <c r="H731" s="269">
        <v>346444</v>
      </c>
      <c r="I731" s="175"/>
      <c r="J731" s="91"/>
      <c r="K731" s="20">
        <v>0</v>
      </c>
      <c r="L731" s="31" t="s">
        <v>23</v>
      </c>
      <c r="M731" s="32">
        <v>100</v>
      </c>
      <c r="N731" s="33" t="s">
        <v>565</v>
      </c>
      <c r="O731" s="33">
        <v>454</v>
      </c>
      <c r="P731" s="34"/>
      <c r="Q7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31" s="16" t="s">
        <v>23</v>
      </c>
      <c r="S731" s="32">
        <v>100</v>
      </c>
      <c r="T731" s="267"/>
    </row>
    <row r="732" spans="1:20" ht="23.25" hidden="1" customHeight="1" x14ac:dyDescent="0.25">
      <c r="A732" s="18" t="s">
        <v>575</v>
      </c>
      <c r="B732" s="78"/>
      <c r="C732" s="523"/>
      <c r="D732" s="528"/>
      <c r="E732" s="140">
        <v>2</v>
      </c>
      <c r="F732" s="140" t="s">
        <v>576</v>
      </c>
      <c r="G732" s="141">
        <v>30.88</v>
      </c>
      <c r="H732" s="269">
        <v>356726</v>
      </c>
      <c r="I732" s="184">
        <f>+G732-G731</f>
        <v>0.89000000000000057</v>
      </c>
      <c r="J732" s="91"/>
      <c r="K732" s="20">
        <v>0</v>
      </c>
      <c r="L732" s="31" t="s">
        <v>23</v>
      </c>
      <c r="M732" s="32">
        <v>100</v>
      </c>
      <c r="N732" s="33" t="s">
        <v>565</v>
      </c>
      <c r="O732" s="33">
        <v>454</v>
      </c>
      <c r="P732" s="34"/>
      <c r="Q732" s="108"/>
      <c r="R732" s="4"/>
      <c r="S732" s="38"/>
      <c r="T732" s="267"/>
    </row>
    <row r="733" spans="1:20" ht="23.25" hidden="1" customHeight="1" x14ac:dyDescent="0.25">
      <c r="A733" s="18" t="s">
        <v>577</v>
      </c>
      <c r="B733" s="78"/>
      <c r="C733" s="523"/>
      <c r="D733" s="528"/>
      <c r="E733" s="140">
        <v>3</v>
      </c>
      <c r="F733" s="140" t="s">
        <v>578</v>
      </c>
      <c r="G733" s="141">
        <v>31.77</v>
      </c>
      <c r="H733" s="269">
        <v>367007</v>
      </c>
      <c r="I733" s="184">
        <f>+G733-G731</f>
        <v>1.7800000000000011</v>
      </c>
      <c r="J733" s="91"/>
      <c r="K733" s="20">
        <v>0</v>
      </c>
      <c r="L733" s="31" t="s">
        <v>23</v>
      </c>
      <c r="M733" s="32">
        <v>100</v>
      </c>
      <c r="N733" s="33" t="s">
        <v>565</v>
      </c>
      <c r="O733" s="33">
        <v>454</v>
      </c>
      <c r="P733" s="34"/>
      <c r="Q733" s="108"/>
      <c r="R733" s="4"/>
      <c r="S733" s="38"/>
      <c r="T733" s="267"/>
    </row>
    <row r="734" spans="1:20" ht="23.25" hidden="1" customHeight="1" thickBot="1" x14ac:dyDescent="0.3">
      <c r="A734" s="18" t="s">
        <v>579</v>
      </c>
      <c r="B734" s="78"/>
      <c r="C734" s="520"/>
      <c r="D734" s="529"/>
      <c r="E734" s="163">
        <v>4</v>
      </c>
      <c r="F734" s="163" t="s">
        <v>580</v>
      </c>
      <c r="G734" s="164">
        <v>34.01</v>
      </c>
      <c r="H734" s="269">
        <v>392884</v>
      </c>
      <c r="I734" s="185">
        <f>+G734-G731</f>
        <v>4.0199999999999996</v>
      </c>
      <c r="J734" s="91"/>
      <c r="K734" s="20">
        <v>0</v>
      </c>
      <c r="L734" s="31" t="s">
        <v>23</v>
      </c>
      <c r="M734" s="32">
        <v>100</v>
      </c>
      <c r="N734" s="33" t="s">
        <v>565</v>
      </c>
      <c r="O734" s="33">
        <v>454</v>
      </c>
      <c r="P734" s="34"/>
      <c r="Q734" s="108"/>
      <c r="R734" s="4"/>
      <c r="S734" s="38"/>
      <c r="T734" s="267"/>
    </row>
    <row r="735" spans="1:20" ht="19.5" hidden="1" customHeight="1" x14ac:dyDescent="0.25">
      <c r="A735" s="29"/>
      <c r="B735" s="78">
        <v>400210</v>
      </c>
      <c r="C735" s="519" t="s">
        <v>581</v>
      </c>
      <c r="D735" s="527" t="s">
        <v>582</v>
      </c>
      <c r="E735" s="210">
        <v>1</v>
      </c>
      <c r="F735" s="210" t="s">
        <v>583</v>
      </c>
      <c r="G735" s="162">
        <v>45.81</v>
      </c>
      <c r="H735" s="269">
        <v>529197</v>
      </c>
      <c r="I735" s="175"/>
      <c r="J735" s="15"/>
      <c r="K735" s="20">
        <v>0</v>
      </c>
      <c r="L735" s="31" t="s">
        <v>186</v>
      </c>
      <c r="M735" s="32">
        <v>100</v>
      </c>
      <c r="N735" s="33" t="s">
        <v>565</v>
      </c>
      <c r="O735" s="33">
        <v>454</v>
      </c>
      <c r="P735" s="34"/>
      <c r="Q7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35" s="16" t="s">
        <v>186</v>
      </c>
      <c r="S735" s="32">
        <v>100</v>
      </c>
      <c r="T735" s="267"/>
    </row>
    <row r="736" spans="1:20" ht="19.5" hidden="1" customHeight="1" x14ac:dyDescent="0.25">
      <c r="A736" s="18" t="s">
        <v>584</v>
      </c>
      <c r="B736" s="78"/>
      <c r="C736" s="523"/>
      <c r="D736" s="528"/>
      <c r="E736" s="148">
        <v>2</v>
      </c>
      <c r="F736" s="148" t="s">
        <v>585</v>
      </c>
      <c r="G736" s="141">
        <v>48.48</v>
      </c>
      <c r="H736" s="269">
        <v>560041</v>
      </c>
      <c r="I736" s="184">
        <f>+G736-G735</f>
        <v>2.6699999999999946</v>
      </c>
      <c r="J736" s="91"/>
      <c r="K736" s="20">
        <v>0</v>
      </c>
      <c r="L736" s="31" t="s">
        <v>186</v>
      </c>
      <c r="M736" s="32">
        <v>100</v>
      </c>
      <c r="N736" s="33" t="s">
        <v>565</v>
      </c>
      <c r="O736" s="33"/>
      <c r="P736" s="34"/>
      <c r="Q736" s="106"/>
      <c r="R736" s="4"/>
      <c r="S736" s="38"/>
      <c r="T736" s="267"/>
    </row>
    <row r="737" spans="1:20" ht="19.5" hidden="1" customHeight="1" x14ac:dyDescent="0.25">
      <c r="A737" s="18" t="s">
        <v>586</v>
      </c>
      <c r="B737" s="78"/>
      <c r="C737" s="523"/>
      <c r="D737" s="528"/>
      <c r="E737" s="148">
        <v>3</v>
      </c>
      <c r="F737" s="148" t="s">
        <v>587</v>
      </c>
      <c r="G737" s="141">
        <v>51.87</v>
      </c>
      <c r="H737" s="269">
        <v>599202</v>
      </c>
      <c r="I737" s="184">
        <f>+G737-G735</f>
        <v>6.0599999999999952</v>
      </c>
      <c r="J737" s="91"/>
      <c r="K737" s="20">
        <v>0</v>
      </c>
      <c r="L737" s="31" t="s">
        <v>186</v>
      </c>
      <c r="M737" s="32">
        <v>100</v>
      </c>
      <c r="N737" s="33" t="s">
        <v>565</v>
      </c>
      <c r="O737" s="33"/>
      <c r="P737" s="34"/>
      <c r="Q737" s="106"/>
      <c r="R737" s="4"/>
      <c r="S737" s="38"/>
      <c r="T737" s="267"/>
    </row>
    <row r="738" spans="1:20" ht="19.5" hidden="1" customHeight="1" x14ac:dyDescent="0.25">
      <c r="A738" s="18" t="s">
        <v>588</v>
      </c>
      <c r="B738" s="78"/>
      <c r="C738" s="523"/>
      <c r="D738" s="528"/>
      <c r="E738" s="148">
        <v>4</v>
      </c>
      <c r="F738" s="148" t="s">
        <v>589</v>
      </c>
      <c r="G738" s="141">
        <v>55.22</v>
      </c>
      <c r="H738" s="269">
        <v>637901</v>
      </c>
      <c r="I738" s="184">
        <f>+G738-G735</f>
        <v>9.4099999999999966</v>
      </c>
      <c r="J738" s="91"/>
      <c r="K738" s="20">
        <v>0</v>
      </c>
      <c r="L738" s="31" t="s">
        <v>186</v>
      </c>
      <c r="M738" s="32">
        <v>100</v>
      </c>
      <c r="N738" s="33" t="s">
        <v>565</v>
      </c>
      <c r="O738" s="33"/>
      <c r="P738" s="34"/>
      <c r="Q738" s="106"/>
      <c r="R738" s="4"/>
      <c r="S738" s="38"/>
      <c r="T738" s="267"/>
    </row>
    <row r="739" spans="1:20" ht="19.5" hidden="1" customHeight="1" thickBot="1" x14ac:dyDescent="0.3">
      <c r="A739" s="18" t="s">
        <v>590</v>
      </c>
      <c r="B739" s="78"/>
      <c r="C739" s="520"/>
      <c r="D739" s="529"/>
      <c r="E739" s="211">
        <v>5</v>
      </c>
      <c r="F739" s="211" t="s">
        <v>591</v>
      </c>
      <c r="G739" s="164">
        <v>69.900000000000006</v>
      </c>
      <c r="H739" s="269">
        <v>807485</v>
      </c>
      <c r="I739" s="185">
        <f>+G739-G735</f>
        <v>24.090000000000003</v>
      </c>
      <c r="J739" s="91"/>
      <c r="K739" s="20">
        <v>0</v>
      </c>
      <c r="L739" s="31" t="s">
        <v>186</v>
      </c>
      <c r="M739" s="32">
        <v>100</v>
      </c>
      <c r="N739" s="33" t="s">
        <v>565</v>
      </c>
      <c r="O739" s="33"/>
      <c r="P739" s="34"/>
      <c r="Q739" s="106"/>
      <c r="R739" s="4"/>
      <c r="S739" s="38"/>
      <c r="T739" s="267"/>
    </row>
    <row r="740" spans="1:20" ht="21" hidden="1" customHeight="1" x14ac:dyDescent="0.25">
      <c r="A740" s="29"/>
      <c r="B740" s="78">
        <v>400215</v>
      </c>
      <c r="C740" s="519" t="s">
        <v>592</v>
      </c>
      <c r="D740" s="527" t="s">
        <v>593</v>
      </c>
      <c r="E740" s="161">
        <v>1</v>
      </c>
      <c r="F740" s="161" t="s">
        <v>594</v>
      </c>
      <c r="G740" s="162">
        <v>27.19</v>
      </c>
      <c r="H740" s="269">
        <v>314099</v>
      </c>
      <c r="I740" s="175"/>
      <c r="J740" s="15"/>
      <c r="K740" s="20">
        <v>0</v>
      </c>
      <c r="L740" s="31" t="s">
        <v>595</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0" s="16" t="s">
        <v>595</v>
      </c>
      <c r="S740" s="32">
        <v>100</v>
      </c>
      <c r="T740" s="267"/>
    </row>
    <row r="741" spans="1:20" ht="21" hidden="1" customHeight="1" x14ac:dyDescent="0.25">
      <c r="A741" s="18" t="s">
        <v>596</v>
      </c>
      <c r="B741" s="78"/>
      <c r="C741" s="523"/>
      <c r="D741" s="528"/>
      <c r="E741" s="140">
        <v>2</v>
      </c>
      <c r="F741" s="140" t="s">
        <v>597</v>
      </c>
      <c r="G741" s="141">
        <v>28.88</v>
      </c>
      <c r="H741" s="269">
        <v>333622</v>
      </c>
      <c r="I741" s="184">
        <f>+G741-G740</f>
        <v>1.6899999999999977</v>
      </c>
      <c r="J741" s="187"/>
      <c r="K741" s="20">
        <v>0</v>
      </c>
      <c r="L741" s="31" t="s">
        <v>595</v>
      </c>
      <c r="M741" s="32">
        <v>100</v>
      </c>
      <c r="N741" s="33" t="s">
        <v>565</v>
      </c>
      <c r="O741" s="33"/>
      <c r="P741" s="34"/>
      <c r="Q741" s="108"/>
      <c r="R741" s="4"/>
      <c r="S741" s="38"/>
      <c r="T741" s="267"/>
    </row>
    <row r="742" spans="1:20" ht="21" hidden="1" customHeight="1" x14ac:dyDescent="0.25">
      <c r="A742" s="18" t="s">
        <v>598</v>
      </c>
      <c r="B742" s="78"/>
      <c r="C742" s="523"/>
      <c r="D742" s="528"/>
      <c r="E742" s="140">
        <v>3</v>
      </c>
      <c r="F742" s="140" t="s">
        <v>599</v>
      </c>
      <c r="G742" s="141">
        <v>30.79</v>
      </c>
      <c r="H742" s="269">
        <v>355686</v>
      </c>
      <c r="I742" s="184">
        <f>+G742-G740</f>
        <v>3.5999999999999979</v>
      </c>
      <c r="J742" s="187"/>
      <c r="K742" s="20">
        <v>0</v>
      </c>
      <c r="L742" s="31" t="s">
        <v>595</v>
      </c>
      <c r="M742" s="32">
        <v>100</v>
      </c>
      <c r="N742" s="33" t="s">
        <v>565</v>
      </c>
      <c r="O742" s="33"/>
      <c r="P742" s="34"/>
      <c r="Q742" s="108"/>
      <c r="R742" s="4"/>
      <c r="S742" s="38"/>
      <c r="T742" s="267"/>
    </row>
    <row r="743" spans="1:20" ht="21" hidden="1" customHeight="1" x14ac:dyDescent="0.25">
      <c r="A743" s="18" t="s">
        <v>600</v>
      </c>
      <c r="B743" s="78"/>
      <c r="C743" s="523"/>
      <c r="D743" s="528"/>
      <c r="E743" s="140">
        <v>4</v>
      </c>
      <c r="F743" s="140" t="s">
        <v>601</v>
      </c>
      <c r="G743" s="141">
        <v>32.659999999999997</v>
      </c>
      <c r="H743" s="269">
        <v>377288</v>
      </c>
      <c r="I743" s="184">
        <f>+G743-G740</f>
        <v>5.4699999999999953</v>
      </c>
      <c r="J743" s="187"/>
      <c r="K743" s="20">
        <v>0</v>
      </c>
      <c r="L743" s="31" t="s">
        <v>595</v>
      </c>
      <c r="M743" s="32">
        <v>100</v>
      </c>
      <c r="N743" s="33" t="s">
        <v>565</v>
      </c>
      <c r="O743" s="33"/>
      <c r="P743" s="34"/>
      <c r="Q743" s="108"/>
      <c r="R743" s="4"/>
      <c r="S743" s="38"/>
      <c r="T743" s="267"/>
    </row>
    <row r="744" spans="1:20" ht="21" hidden="1" customHeight="1" thickBot="1" x14ac:dyDescent="0.3">
      <c r="A744" s="18" t="s">
        <v>602</v>
      </c>
      <c r="B744" s="78"/>
      <c r="C744" s="520"/>
      <c r="D744" s="529"/>
      <c r="E744" s="163">
        <v>5</v>
      </c>
      <c r="F744" s="163" t="s">
        <v>603</v>
      </c>
      <c r="G744" s="164">
        <v>41.95</v>
      </c>
      <c r="H744" s="269">
        <v>484606</v>
      </c>
      <c r="I744" s="185">
        <f>+G744-G740</f>
        <v>14.760000000000002</v>
      </c>
      <c r="J744" s="187"/>
      <c r="K744" s="20">
        <v>0</v>
      </c>
      <c r="L744" s="31" t="s">
        <v>595</v>
      </c>
      <c r="M744" s="32">
        <v>100</v>
      </c>
      <c r="N744" s="33" t="s">
        <v>565</v>
      </c>
      <c r="O744" s="33"/>
      <c r="P744" s="34"/>
      <c r="Q744" s="108"/>
      <c r="R744" s="4"/>
      <c r="S744" s="38"/>
      <c r="T744" s="267"/>
    </row>
    <row r="745" spans="1:20" ht="28.5" hidden="1" customHeight="1" x14ac:dyDescent="0.25">
      <c r="A745" s="29"/>
      <c r="B745" s="78">
        <v>400220</v>
      </c>
      <c r="C745" s="519" t="s">
        <v>604</v>
      </c>
      <c r="D745" s="527" t="s">
        <v>605</v>
      </c>
      <c r="E745" s="161">
        <v>1</v>
      </c>
      <c r="F745" s="161" t="s">
        <v>606</v>
      </c>
      <c r="G745" s="162">
        <v>31.68</v>
      </c>
      <c r="H745" s="269">
        <v>365967</v>
      </c>
      <c r="I745" s="175"/>
      <c r="J745" s="15"/>
      <c r="K745" s="20">
        <v>0</v>
      </c>
      <c r="L745" s="31" t="s">
        <v>186</v>
      </c>
      <c r="M745" s="32">
        <v>100</v>
      </c>
      <c r="N745" s="33" t="s">
        <v>565</v>
      </c>
      <c r="O745" s="33">
        <v>454</v>
      </c>
      <c r="P745" s="34"/>
      <c r="Q7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45" s="16" t="s">
        <v>186</v>
      </c>
      <c r="S745" s="32">
        <v>100</v>
      </c>
      <c r="T745" s="267"/>
    </row>
    <row r="746" spans="1:20" ht="28.5" hidden="1" customHeight="1" x14ac:dyDescent="0.25">
      <c r="A746" s="18" t="s">
        <v>607</v>
      </c>
      <c r="B746" s="78"/>
      <c r="C746" s="523"/>
      <c r="D746" s="528"/>
      <c r="E746" s="140">
        <v>2</v>
      </c>
      <c r="F746" s="140" t="s">
        <v>608</v>
      </c>
      <c r="G746" s="141">
        <v>34.01</v>
      </c>
      <c r="H746" s="269">
        <v>392884</v>
      </c>
      <c r="I746" s="184">
        <f>+G746-G745</f>
        <v>2.3299999999999983</v>
      </c>
      <c r="J746" s="187"/>
      <c r="K746" s="20">
        <v>0</v>
      </c>
      <c r="L746" s="31" t="s">
        <v>186</v>
      </c>
      <c r="M746" s="32">
        <v>100</v>
      </c>
      <c r="N746" s="33" t="s">
        <v>565</v>
      </c>
      <c r="O746" s="33"/>
      <c r="P746" s="34"/>
      <c r="Q746" s="106"/>
      <c r="R746" s="4"/>
      <c r="S746" s="38"/>
      <c r="T746" s="267"/>
    </row>
    <row r="747" spans="1:20" ht="28.5" hidden="1" customHeight="1" thickBot="1" x14ac:dyDescent="0.3">
      <c r="A747" s="18" t="s">
        <v>609</v>
      </c>
      <c r="B747" s="78"/>
      <c r="C747" s="520"/>
      <c r="D747" s="529"/>
      <c r="E747" s="163">
        <v>3</v>
      </c>
      <c r="F747" s="163" t="s">
        <v>610</v>
      </c>
      <c r="G747" s="164">
        <v>39.32</v>
      </c>
      <c r="H747" s="269">
        <v>454225</v>
      </c>
      <c r="I747" s="185">
        <f>+G747-G745</f>
        <v>7.6400000000000006</v>
      </c>
      <c r="J747" s="187"/>
      <c r="K747" s="20">
        <v>0</v>
      </c>
      <c r="L747" s="31" t="s">
        <v>186</v>
      </c>
      <c r="M747" s="32">
        <v>100</v>
      </c>
      <c r="N747" s="33" t="s">
        <v>565</v>
      </c>
      <c r="O747" s="33"/>
      <c r="P747" s="34"/>
      <c r="Q747" s="106"/>
      <c r="R747" s="4"/>
      <c r="S747" s="38"/>
      <c r="T747" s="267"/>
    </row>
    <row r="748" spans="1:20" ht="28.5" hidden="1" x14ac:dyDescent="0.25">
      <c r="A748" s="1"/>
      <c r="B748" s="78">
        <v>400223</v>
      </c>
      <c r="C748" s="299" t="s">
        <v>611</v>
      </c>
      <c r="D748" s="300" t="s">
        <v>612</v>
      </c>
      <c r="E748" s="301"/>
      <c r="F748" s="291" t="s">
        <v>22</v>
      </c>
      <c r="G748" s="293">
        <v>53.48</v>
      </c>
      <c r="H748" s="269">
        <v>617801</v>
      </c>
      <c r="I748" s="223"/>
      <c r="J748" s="115"/>
      <c r="K748" s="273">
        <v>0</v>
      </c>
      <c r="L748" s="16" t="s">
        <v>23</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48" s="16" t="s">
        <v>23</v>
      </c>
      <c r="S748" s="17">
        <v>100</v>
      </c>
      <c r="T748" s="267"/>
    </row>
    <row r="749" spans="1:20" hidden="1" x14ac:dyDescent="0.25">
      <c r="A749" s="1"/>
      <c r="B749" s="78">
        <v>400224</v>
      </c>
      <c r="C749" s="155" t="s">
        <v>613</v>
      </c>
      <c r="D749" s="157" t="s">
        <v>614</v>
      </c>
      <c r="E749" s="202"/>
      <c r="F749" s="140" t="s">
        <v>22</v>
      </c>
      <c r="G749" s="141">
        <v>118.12</v>
      </c>
      <c r="H749" s="269">
        <v>1364522</v>
      </c>
      <c r="I749" s="171"/>
      <c r="J749" s="15"/>
      <c r="K749" s="20">
        <v>0</v>
      </c>
      <c r="L749" s="31" t="s">
        <v>23</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49" s="16" t="s">
        <v>23</v>
      </c>
      <c r="S749" s="32">
        <v>100</v>
      </c>
      <c r="T749" s="267"/>
    </row>
    <row r="750" spans="1:20" ht="28.5" hidden="1" x14ac:dyDescent="0.25">
      <c r="A750" s="1"/>
      <c r="B750" s="78">
        <v>400225</v>
      </c>
      <c r="C750" s="155" t="s">
        <v>615</v>
      </c>
      <c r="D750" s="157" t="s">
        <v>616</v>
      </c>
      <c r="E750" s="202"/>
      <c r="F750" s="140" t="s">
        <v>22</v>
      </c>
      <c r="G750" s="141">
        <v>153.19</v>
      </c>
      <c r="H750" s="269">
        <v>1769651</v>
      </c>
      <c r="I750" s="171"/>
      <c r="J750" s="15"/>
      <c r="K750" s="20">
        <v>0</v>
      </c>
      <c r="L750" s="31" t="s">
        <v>23</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0" s="16" t="s">
        <v>23</v>
      </c>
      <c r="S750" s="32">
        <v>100</v>
      </c>
      <c r="T750" s="267"/>
    </row>
    <row r="751" spans="1:20" ht="18" hidden="1" customHeight="1" thickBot="1" x14ac:dyDescent="0.3">
      <c r="A751" s="1"/>
      <c r="B751" s="78">
        <v>400226</v>
      </c>
      <c r="C751" s="152" t="s">
        <v>617</v>
      </c>
      <c r="D751" s="165" t="s">
        <v>618</v>
      </c>
      <c r="E751" s="150"/>
      <c r="F751" s="150" t="s">
        <v>22</v>
      </c>
      <c r="G751" s="158">
        <v>138.6</v>
      </c>
      <c r="H751" s="269">
        <v>1601107</v>
      </c>
      <c r="I751" s="172"/>
      <c r="J751" s="15"/>
      <c r="K751" s="20">
        <v>0</v>
      </c>
      <c r="L751" s="31" t="s">
        <v>23</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51" s="16" t="s">
        <v>23</v>
      </c>
      <c r="S751" s="32">
        <v>100</v>
      </c>
      <c r="T751" s="267"/>
    </row>
    <row r="752" spans="1:20" ht="28.5" hidden="1" customHeight="1" x14ac:dyDescent="0.25">
      <c r="A752" s="29"/>
      <c r="B752" s="78">
        <v>400227</v>
      </c>
      <c r="C752" s="519" t="s">
        <v>619</v>
      </c>
      <c r="D752" s="527" t="s">
        <v>620</v>
      </c>
      <c r="E752" s="161">
        <v>1</v>
      </c>
      <c r="F752" s="161" t="s">
        <v>621</v>
      </c>
      <c r="G752" s="162">
        <v>18.66</v>
      </c>
      <c r="H752" s="269">
        <v>215560</v>
      </c>
      <c r="I752" s="175"/>
      <c r="J752" s="15"/>
      <c r="K752" s="20">
        <v>0</v>
      </c>
      <c r="L752" s="31" t="s">
        <v>595</v>
      </c>
      <c r="M752" s="32">
        <v>100</v>
      </c>
      <c r="N752" s="33" t="s">
        <v>565</v>
      </c>
      <c r="O752" s="33">
        <v>454</v>
      </c>
      <c r="P752" s="34"/>
      <c r="Q7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52" s="16" t="s">
        <v>595</v>
      </c>
      <c r="S752" s="32">
        <v>100</v>
      </c>
      <c r="T752" s="267"/>
    </row>
    <row r="753" spans="1:21" ht="28.5" hidden="1" customHeight="1" x14ac:dyDescent="0.25">
      <c r="A753" s="18" t="s">
        <v>622</v>
      </c>
      <c r="B753" s="78"/>
      <c r="C753" s="523"/>
      <c r="D753" s="528"/>
      <c r="E753" s="140">
        <v>2</v>
      </c>
      <c r="F753" s="140" t="s">
        <v>623</v>
      </c>
      <c r="G753" s="141">
        <v>24.22</v>
      </c>
      <c r="H753" s="269">
        <v>279789</v>
      </c>
      <c r="I753" s="184">
        <f>+G753-G752</f>
        <v>5.5599999999999987</v>
      </c>
      <c r="J753" s="187"/>
      <c r="K753" s="20">
        <v>0</v>
      </c>
      <c r="L753" s="31" t="s">
        <v>595</v>
      </c>
      <c r="M753" s="32">
        <v>100</v>
      </c>
      <c r="N753" s="33" t="s">
        <v>565</v>
      </c>
      <c r="O753" s="33"/>
      <c r="P753" s="34"/>
      <c r="Q753" s="106"/>
      <c r="R753" s="4"/>
      <c r="S753" s="38"/>
      <c r="T753" s="267"/>
    </row>
    <row r="754" spans="1:21" ht="28.5" hidden="1" customHeight="1" x14ac:dyDescent="0.25">
      <c r="A754" s="18" t="s">
        <v>624</v>
      </c>
      <c r="B754" s="78"/>
      <c r="C754" s="523"/>
      <c r="D754" s="528"/>
      <c r="E754" s="140">
        <v>3</v>
      </c>
      <c r="F754" s="140" t="s">
        <v>625</v>
      </c>
      <c r="G754" s="141">
        <v>29.22</v>
      </c>
      <c r="H754" s="269">
        <v>337549</v>
      </c>
      <c r="I754" s="184">
        <f>+G754-G752</f>
        <v>10.559999999999999</v>
      </c>
      <c r="J754" s="187"/>
      <c r="K754" s="20">
        <v>0</v>
      </c>
      <c r="L754" s="31" t="s">
        <v>595</v>
      </c>
      <c r="M754" s="32">
        <v>100</v>
      </c>
      <c r="N754" s="33" t="s">
        <v>565</v>
      </c>
      <c r="O754" s="33"/>
      <c r="P754" s="34"/>
      <c r="Q754" s="106"/>
      <c r="R754" s="4"/>
      <c r="S754" s="38"/>
      <c r="T754" s="267"/>
    </row>
    <row r="755" spans="1:21" ht="28.5" hidden="1" customHeight="1" x14ac:dyDescent="0.25">
      <c r="A755" s="18" t="s">
        <v>626</v>
      </c>
      <c r="B755" s="78"/>
      <c r="C755" s="523"/>
      <c r="D755" s="528"/>
      <c r="E755" s="140">
        <v>4</v>
      </c>
      <c r="F755" s="140" t="s">
        <v>627</v>
      </c>
      <c r="G755" s="141">
        <v>34.74</v>
      </c>
      <c r="H755" s="269">
        <v>401316</v>
      </c>
      <c r="I755" s="184">
        <f>+G755-G752</f>
        <v>16.080000000000002</v>
      </c>
      <c r="J755" s="187"/>
      <c r="K755" s="20">
        <v>0</v>
      </c>
      <c r="L755" s="31" t="s">
        <v>595</v>
      </c>
      <c r="M755" s="32">
        <v>100</v>
      </c>
      <c r="N755" s="33" t="s">
        <v>565</v>
      </c>
      <c r="O755" s="33"/>
      <c r="P755" s="34"/>
      <c r="Q755" s="106"/>
      <c r="R755" s="4"/>
      <c r="S755" s="38"/>
      <c r="T755" s="267"/>
    </row>
    <row r="756" spans="1:21" ht="28.5" hidden="1" customHeight="1" thickBot="1" x14ac:dyDescent="0.3">
      <c r="A756" s="18" t="s">
        <v>628</v>
      </c>
      <c r="B756" s="78"/>
      <c r="C756" s="520"/>
      <c r="D756" s="529"/>
      <c r="E756" s="163">
        <v>5</v>
      </c>
      <c r="F756" s="163" t="s">
        <v>629</v>
      </c>
      <c r="G756" s="164">
        <v>39.74</v>
      </c>
      <c r="H756" s="269">
        <v>459076</v>
      </c>
      <c r="I756" s="185">
        <f>+G756-G752</f>
        <v>21.080000000000002</v>
      </c>
      <c r="J756" s="187"/>
      <c r="K756" s="20">
        <v>0</v>
      </c>
      <c r="L756" s="31" t="s">
        <v>595</v>
      </c>
      <c r="M756" s="32">
        <v>100</v>
      </c>
      <c r="N756" s="33" t="s">
        <v>565</v>
      </c>
      <c r="O756" s="33"/>
      <c r="P756" s="34"/>
      <c r="Q756" s="106"/>
      <c r="R756" s="4"/>
      <c r="S756" s="38"/>
      <c r="T756" s="267"/>
    </row>
    <row r="757" spans="1:21" ht="47.25" hidden="1" customHeight="1" x14ac:dyDescent="0.25">
      <c r="A757" s="1"/>
      <c r="B757" s="78">
        <v>400232</v>
      </c>
      <c r="C757" s="204" t="s">
        <v>630</v>
      </c>
      <c r="D757" s="205" t="s">
        <v>631</v>
      </c>
      <c r="E757" s="151"/>
      <c r="F757" s="151" t="s">
        <v>22</v>
      </c>
      <c r="G757" s="195">
        <v>19.510000000000002</v>
      </c>
      <c r="H757" s="269">
        <v>225380</v>
      </c>
      <c r="I757" s="174"/>
      <c r="J757" s="15"/>
      <c r="K757" s="20">
        <v>0</v>
      </c>
      <c r="L757" s="31" t="s">
        <v>449</v>
      </c>
      <c r="M757" s="32">
        <v>100</v>
      </c>
      <c r="N757" s="33" t="s">
        <v>565</v>
      </c>
      <c r="O757" s="33">
        <v>454</v>
      </c>
      <c r="P757" s="3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57" s="16" t="s">
        <v>449</v>
      </c>
      <c r="S757" s="32">
        <v>100</v>
      </c>
      <c r="T757" s="267"/>
    </row>
    <row r="758" spans="1:21" ht="60.75" hidden="1" customHeight="1" x14ac:dyDescent="0.25">
      <c r="A758" s="1"/>
      <c r="B758" s="78">
        <v>400233</v>
      </c>
      <c r="C758" s="155" t="s">
        <v>632</v>
      </c>
      <c r="D758" s="157" t="s">
        <v>633</v>
      </c>
      <c r="E758" s="140"/>
      <c r="F758" s="140" t="s">
        <v>22</v>
      </c>
      <c r="G758" s="141">
        <v>20.99</v>
      </c>
      <c r="H758" s="269">
        <v>242476</v>
      </c>
      <c r="I758" s="171"/>
      <c r="J758" s="15"/>
      <c r="K758" s="20">
        <v>0</v>
      </c>
      <c r="L758" s="31" t="s">
        <v>449</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58" s="16" t="s">
        <v>449</v>
      </c>
      <c r="S758" s="32">
        <v>100</v>
      </c>
      <c r="T758" s="267"/>
    </row>
    <row r="759" spans="1:21" ht="57" hidden="1" customHeight="1" x14ac:dyDescent="0.25">
      <c r="A759" s="1"/>
      <c r="B759" s="78">
        <v>400234</v>
      </c>
      <c r="C759" s="155" t="s">
        <v>634</v>
      </c>
      <c r="D759" s="157" t="s">
        <v>635</v>
      </c>
      <c r="E759" s="140"/>
      <c r="F759" s="140" t="s">
        <v>22</v>
      </c>
      <c r="G759" s="141">
        <v>39.36</v>
      </c>
      <c r="H759" s="269">
        <v>454687</v>
      </c>
      <c r="I759" s="171"/>
      <c r="J759" s="15"/>
      <c r="K759" s="20">
        <v>0</v>
      </c>
      <c r="L759" s="31" t="s">
        <v>449</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59" s="16" t="s">
        <v>449</v>
      </c>
      <c r="S759" s="32">
        <v>100</v>
      </c>
      <c r="T759" s="267"/>
    </row>
    <row r="760" spans="1:21" ht="28.5" hidden="1" x14ac:dyDescent="0.25">
      <c r="A760" s="1"/>
      <c r="B760" s="78">
        <v>400236</v>
      </c>
      <c r="C760" s="155" t="s">
        <v>636</v>
      </c>
      <c r="D760" s="157" t="s">
        <v>637</v>
      </c>
      <c r="E760" s="140"/>
      <c r="F760" s="140" t="s">
        <v>22</v>
      </c>
      <c r="G760" s="141">
        <v>23.58</v>
      </c>
      <c r="H760" s="269">
        <v>272396</v>
      </c>
      <c r="I760" s="171"/>
      <c r="J760" s="15"/>
      <c r="K760" s="20">
        <v>0</v>
      </c>
      <c r="L760" s="31" t="s">
        <v>318</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0" s="16" t="s">
        <v>318</v>
      </c>
      <c r="S760" s="32">
        <v>100</v>
      </c>
      <c r="T760" s="267"/>
    </row>
    <row r="761" spans="1:21" ht="28.5" hidden="1" x14ac:dyDescent="0.25">
      <c r="A761" s="1"/>
      <c r="B761" s="78">
        <v>400237</v>
      </c>
      <c r="C761" s="155" t="s">
        <v>638</v>
      </c>
      <c r="D761" s="157" t="s">
        <v>639</v>
      </c>
      <c r="E761" s="140"/>
      <c r="F761" s="140" t="s">
        <v>22</v>
      </c>
      <c r="G761" s="141">
        <v>66.42</v>
      </c>
      <c r="H761" s="269">
        <v>767284</v>
      </c>
      <c r="I761" s="171"/>
      <c r="J761" s="15"/>
      <c r="K761" s="20">
        <v>0</v>
      </c>
      <c r="L761" s="31" t="s">
        <v>266</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61" s="16" t="s">
        <v>266</v>
      </c>
      <c r="S761" s="32">
        <v>100</v>
      </c>
      <c r="T761" s="267"/>
    </row>
    <row r="762" spans="1:21" ht="42.75" hidden="1" x14ac:dyDescent="0.25">
      <c r="A762" s="1"/>
      <c r="B762" s="78">
        <v>400238</v>
      </c>
      <c r="C762" s="155" t="s">
        <v>640</v>
      </c>
      <c r="D762" s="157" t="s">
        <v>641</v>
      </c>
      <c r="E762" s="140"/>
      <c r="F762" s="140" t="s">
        <v>22</v>
      </c>
      <c r="G762" s="141">
        <v>223.51</v>
      </c>
      <c r="H762" s="269">
        <v>2581988</v>
      </c>
      <c r="I762" s="171"/>
      <c r="J762" s="15"/>
      <c r="K762" s="20">
        <v>0</v>
      </c>
      <c r="L762" s="31" t="s">
        <v>186</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62" s="16" t="s">
        <v>186</v>
      </c>
      <c r="S762" s="32">
        <v>100</v>
      </c>
      <c r="T762" s="267"/>
    </row>
    <row r="763" spans="1:21" ht="28.5" hidden="1" x14ac:dyDescent="0.25">
      <c r="A763" s="1"/>
      <c r="B763" s="89"/>
      <c r="C763" s="155" t="s">
        <v>642</v>
      </c>
      <c r="D763" s="157" t="s">
        <v>643</v>
      </c>
      <c r="E763" s="140"/>
      <c r="F763" s="140" t="s">
        <v>22</v>
      </c>
      <c r="G763" s="141">
        <v>24.73</v>
      </c>
      <c r="H763" s="269">
        <v>285681</v>
      </c>
      <c r="I763" s="171"/>
      <c r="J763" s="115"/>
      <c r="K763" s="20">
        <v>0</v>
      </c>
      <c r="L763" s="16" t="s">
        <v>644</v>
      </c>
      <c r="M763" s="17">
        <v>100</v>
      </c>
      <c r="N763" s="3" t="s">
        <v>565</v>
      </c>
      <c r="O763" s="3">
        <v>454</v>
      </c>
      <c r="P763" s="4"/>
      <c r="Q7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63" s="16" t="s">
        <v>645</v>
      </c>
      <c r="S763" s="17">
        <v>100</v>
      </c>
      <c r="T763" s="267"/>
    </row>
    <row r="764" spans="1:21" hidden="1" x14ac:dyDescent="0.25">
      <c r="A764" s="1"/>
      <c r="B764" s="89">
        <v>4003</v>
      </c>
      <c r="C764" s="155">
        <v>4003</v>
      </c>
      <c r="D764" s="157" t="s">
        <v>646</v>
      </c>
      <c r="E764" s="140"/>
      <c r="F764" s="140" t="s">
        <v>22</v>
      </c>
      <c r="G764" s="141">
        <v>1.91</v>
      </c>
      <c r="H764" s="269">
        <v>22064</v>
      </c>
      <c r="I764" s="171"/>
      <c r="J764" s="115"/>
      <c r="K764" s="20">
        <v>0</v>
      </c>
      <c r="L764" s="16" t="s">
        <v>644</v>
      </c>
      <c r="M764" s="17">
        <v>100</v>
      </c>
      <c r="N764" s="3" t="s">
        <v>565</v>
      </c>
      <c r="O764" s="3">
        <v>503</v>
      </c>
      <c r="P764" s="4"/>
      <c r="Q7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64" s="16" t="s">
        <v>644</v>
      </c>
      <c r="S764" s="17">
        <v>100</v>
      </c>
      <c r="T764" s="267"/>
    </row>
    <row r="765" spans="1:21" ht="28.5" hidden="1" x14ac:dyDescent="0.25">
      <c r="A765" s="1"/>
      <c r="B765" s="89"/>
      <c r="C765" s="155" t="s">
        <v>647</v>
      </c>
      <c r="D765" s="157" t="s">
        <v>648</v>
      </c>
      <c r="E765" s="140" t="s">
        <v>22</v>
      </c>
      <c r="F765" s="140" t="s">
        <v>22</v>
      </c>
      <c r="G765" s="141">
        <v>1.0900000000000001</v>
      </c>
      <c r="H765" s="269">
        <v>12592</v>
      </c>
      <c r="I765" s="172"/>
      <c r="J765" s="115"/>
      <c r="K765" s="20">
        <v>0</v>
      </c>
      <c r="L765" s="16"/>
      <c r="M765" s="17"/>
      <c r="N765" s="3"/>
      <c r="O765" s="3"/>
      <c r="P765" s="4"/>
      <c r="Q765" s="108"/>
      <c r="R765" s="2"/>
      <c r="S765" s="3"/>
      <c r="T765" s="267"/>
      <c r="U765" s="255"/>
    </row>
    <row r="766" spans="1:21" hidden="1" x14ac:dyDescent="0.25">
      <c r="A766" s="1"/>
      <c r="B766" s="78">
        <v>4004</v>
      </c>
      <c r="C766" s="212">
        <v>4004</v>
      </c>
      <c r="D766" s="547" t="s">
        <v>649</v>
      </c>
      <c r="E766" s="548"/>
      <c r="F766" s="548"/>
      <c r="G766" s="548"/>
      <c r="H766" s="549"/>
      <c r="I766" s="172"/>
      <c r="J766" s="15"/>
      <c r="K766" s="20">
        <v>0</v>
      </c>
      <c r="L766" s="31" t="s">
        <v>449</v>
      </c>
      <c r="M766" s="32" t="s">
        <v>45</v>
      </c>
      <c r="N766" s="33" t="s">
        <v>45</v>
      </c>
      <c r="O766" s="33"/>
      <c r="P766" s="34"/>
      <c r="Q766" s="108"/>
      <c r="R766" s="4"/>
      <c r="S766" s="38"/>
      <c r="T766" s="267"/>
    </row>
    <row r="767" spans="1:21" ht="28.5" hidden="1" customHeight="1" x14ac:dyDescent="0.25">
      <c r="A767" s="64"/>
      <c r="B767" s="116">
        <v>40041</v>
      </c>
      <c r="C767" s="519" t="s">
        <v>650</v>
      </c>
      <c r="D767" s="527" t="s">
        <v>651</v>
      </c>
      <c r="E767" s="161">
        <v>1</v>
      </c>
      <c r="F767" s="201" t="s">
        <v>652</v>
      </c>
      <c r="G767" s="162">
        <v>36.35</v>
      </c>
      <c r="H767" s="269">
        <v>419915</v>
      </c>
      <c r="I767" s="175"/>
      <c r="J767" s="15"/>
      <c r="K767" s="20">
        <v>0</v>
      </c>
      <c r="L767" s="31" t="s">
        <v>449</v>
      </c>
      <c r="M767" s="32">
        <v>100</v>
      </c>
      <c r="N767" s="33" t="s">
        <v>565</v>
      </c>
      <c r="O767" s="33">
        <v>1705</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67" s="16" t="s">
        <v>449</v>
      </c>
      <c r="S767" s="32">
        <v>100</v>
      </c>
      <c r="T767" s="267"/>
    </row>
    <row r="768" spans="1:21" ht="29.25" hidden="1" customHeight="1" x14ac:dyDescent="0.25">
      <c r="A768" s="117" t="s">
        <v>653</v>
      </c>
      <c r="B768" s="116"/>
      <c r="C768" s="523"/>
      <c r="D768" s="528"/>
      <c r="E768" s="140">
        <v>2</v>
      </c>
      <c r="F768" s="202" t="s">
        <v>654</v>
      </c>
      <c r="G768" s="141">
        <v>108.7</v>
      </c>
      <c r="H768" s="269">
        <v>1255702</v>
      </c>
      <c r="I768" s="184">
        <f>+G768-G767</f>
        <v>72.349999999999994</v>
      </c>
      <c r="J768" s="187"/>
      <c r="K768" s="20">
        <v>0</v>
      </c>
      <c r="L768" s="31" t="s">
        <v>449</v>
      </c>
      <c r="M768" s="32">
        <v>100</v>
      </c>
      <c r="N768" s="33" t="s">
        <v>565</v>
      </c>
      <c r="O768" s="33"/>
      <c r="P768" s="34"/>
      <c r="Q768" s="108"/>
      <c r="R768" s="4"/>
      <c r="S768" s="38"/>
      <c r="T768" s="267"/>
    </row>
    <row r="769" spans="1:20" ht="27" hidden="1" customHeight="1" thickBot="1" x14ac:dyDescent="0.3">
      <c r="A769" s="118" t="s">
        <v>655</v>
      </c>
      <c r="B769" s="116"/>
      <c r="C769" s="520"/>
      <c r="D769" s="529"/>
      <c r="E769" s="163">
        <v>3</v>
      </c>
      <c r="F769" s="203" t="s">
        <v>656</v>
      </c>
      <c r="G769" s="164">
        <v>161.41999999999999</v>
      </c>
      <c r="H769" s="269">
        <v>1864724</v>
      </c>
      <c r="I769" s="185">
        <f>+G769-G767</f>
        <v>125.07</v>
      </c>
      <c r="J769" s="187"/>
      <c r="K769" s="20">
        <v>0</v>
      </c>
      <c r="L769" s="31" t="s">
        <v>449</v>
      </c>
      <c r="M769" s="32">
        <v>100</v>
      </c>
      <c r="N769" s="33" t="s">
        <v>565</v>
      </c>
      <c r="O769" s="33"/>
      <c r="P769" s="34"/>
      <c r="Q769" s="108"/>
      <c r="R769" s="4"/>
      <c r="S769" s="38"/>
      <c r="T769" s="267"/>
    </row>
    <row r="770" spans="1:20" hidden="1" x14ac:dyDescent="0.25">
      <c r="A770" s="1"/>
      <c r="B770" s="78">
        <v>4006</v>
      </c>
      <c r="C770" s="213">
        <v>4006</v>
      </c>
      <c r="D770" s="556" t="s">
        <v>657</v>
      </c>
      <c r="E770" s="557"/>
      <c r="F770" s="557"/>
      <c r="G770" s="557"/>
      <c r="H770" s="558"/>
      <c r="I770" s="178"/>
      <c r="J770" s="30"/>
      <c r="K770" s="20">
        <v>0</v>
      </c>
      <c r="L770" s="31"/>
      <c r="M770" s="32" t="s">
        <v>45</v>
      </c>
      <c r="N770" s="33" t="s">
        <v>45</v>
      </c>
      <c r="O770" s="33"/>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0" s="4"/>
      <c r="S770" s="38"/>
      <c r="T770" s="267"/>
    </row>
    <row r="771" spans="1:20" ht="37.5" hidden="1" customHeight="1" x14ac:dyDescent="0.25">
      <c r="A771" s="29"/>
      <c r="B771" s="85">
        <v>40061</v>
      </c>
      <c r="C771" s="559" t="s">
        <v>658</v>
      </c>
      <c r="D771" s="587" t="s">
        <v>659</v>
      </c>
      <c r="E771" s="280">
        <v>1</v>
      </c>
      <c r="F771" s="280" t="s">
        <v>660</v>
      </c>
      <c r="G771" s="282">
        <v>2648.21</v>
      </c>
      <c r="H771" s="269">
        <v>30592122</v>
      </c>
      <c r="I771" s="283"/>
      <c r="J771" s="115"/>
      <c r="K771" s="273">
        <v>0</v>
      </c>
      <c r="L771" s="16" t="s">
        <v>23</v>
      </c>
      <c r="M771" s="17">
        <v>100</v>
      </c>
      <c r="N771" s="3" t="s">
        <v>565</v>
      </c>
      <c r="O771" s="3">
        <v>243</v>
      </c>
      <c r="P771" s="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71" s="16" t="s">
        <v>23</v>
      </c>
      <c r="S771" s="17">
        <v>100</v>
      </c>
      <c r="T771" s="267"/>
    </row>
    <row r="772" spans="1:20" ht="37.5" hidden="1" customHeight="1" x14ac:dyDescent="0.25">
      <c r="A772" s="18" t="s">
        <v>661</v>
      </c>
      <c r="B772" s="85"/>
      <c r="C772" s="560"/>
      <c r="D772" s="588"/>
      <c r="E772" s="19">
        <v>2</v>
      </c>
      <c r="F772" s="19" t="s">
        <v>662</v>
      </c>
      <c r="G772" s="14">
        <v>4851.51</v>
      </c>
      <c r="H772" s="269">
        <v>56044644</v>
      </c>
      <c r="I772" s="285">
        <f>+G772-G771</f>
        <v>2203.3000000000002</v>
      </c>
      <c r="J772" s="302"/>
      <c r="K772" s="273">
        <v>0</v>
      </c>
      <c r="L772" s="16" t="s">
        <v>23</v>
      </c>
      <c r="M772" s="17">
        <v>100</v>
      </c>
      <c r="N772" s="3" t="s">
        <v>565</v>
      </c>
      <c r="O772" s="3"/>
      <c r="P772" s="4"/>
      <c r="Q772" s="108"/>
      <c r="R772" s="4"/>
      <c r="S772" s="2"/>
      <c r="T772" s="267"/>
    </row>
    <row r="773" spans="1:20" ht="37.5" hidden="1" customHeight="1" x14ac:dyDescent="0.25">
      <c r="A773" s="18" t="s">
        <v>663</v>
      </c>
      <c r="B773" s="85"/>
      <c r="C773" s="560"/>
      <c r="D773" s="588"/>
      <c r="E773" s="19">
        <v>3</v>
      </c>
      <c r="F773" s="19" t="s">
        <v>664</v>
      </c>
      <c r="G773" s="14">
        <v>7472.32</v>
      </c>
      <c r="H773" s="269">
        <v>86320241</v>
      </c>
      <c r="I773" s="285">
        <f>+G773-G771</f>
        <v>4824.1099999999997</v>
      </c>
      <c r="J773" s="302"/>
      <c r="K773" s="273">
        <v>0</v>
      </c>
      <c r="L773" s="16" t="s">
        <v>23</v>
      </c>
      <c r="M773" s="17">
        <v>100</v>
      </c>
      <c r="N773" s="3" t="s">
        <v>565</v>
      </c>
      <c r="O773" s="3"/>
      <c r="P773" s="4"/>
      <c r="Q773" s="108"/>
      <c r="R773" s="4"/>
      <c r="S773" s="2"/>
      <c r="T773" s="267"/>
    </row>
    <row r="774" spans="1:20" ht="37.5" hidden="1" customHeight="1" thickBot="1" x14ac:dyDescent="0.3">
      <c r="A774" s="18" t="s">
        <v>665</v>
      </c>
      <c r="B774" s="85"/>
      <c r="C774" s="561"/>
      <c r="D774" s="589"/>
      <c r="E774" s="287">
        <v>4</v>
      </c>
      <c r="F774" s="287" t="s">
        <v>666</v>
      </c>
      <c r="G774" s="289">
        <v>12819.92</v>
      </c>
      <c r="H774" s="269">
        <v>148095716</v>
      </c>
      <c r="I774" s="290">
        <f>+G774-G771</f>
        <v>10171.709999999999</v>
      </c>
      <c r="J774" s="302"/>
      <c r="K774" s="273">
        <v>0</v>
      </c>
      <c r="L774" s="16" t="s">
        <v>23</v>
      </c>
      <c r="M774" s="17">
        <v>100</v>
      </c>
      <c r="N774" s="3" t="s">
        <v>565</v>
      </c>
      <c r="O774" s="3"/>
      <c r="P774" s="4"/>
      <c r="Q774" s="108"/>
      <c r="R774" s="4"/>
      <c r="S774" s="2"/>
      <c r="T774" s="267"/>
    </row>
    <row r="775" spans="1:20" ht="36.75" hidden="1" customHeight="1" x14ac:dyDescent="0.25">
      <c r="A775" s="29"/>
      <c r="B775" s="78">
        <v>40065</v>
      </c>
      <c r="C775" s="559" t="s">
        <v>667</v>
      </c>
      <c r="D775" s="587" t="s">
        <v>668</v>
      </c>
      <c r="E775" s="280">
        <v>1</v>
      </c>
      <c r="F775" s="280" t="s">
        <v>660</v>
      </c>
      <c r="G775" s="282">
        <v>2648.21</v>
      </c>
      <c r="H775" s="269">
        <v>30592122</v>
      </c>
      <c r="I775" s="283"/>
      <c r="J775" s="115"/>
      <c r="K775" s="273">
        <v>0</v>
      </c>
      <c r="L775" s="16" t="s">
        <v>23</v>
      </c>
      <c r="M775" s="17">
        <v>100</v>
      </c>
      <c r="N775" s="3" t="s">
        <v>565</v>
      </c>
      <c r="O775" s="3">
        <v>243</v>
      </c>
      <c r="P775" s="4"/>
      <c r="Q7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75" s="16" t="s">
        <v>23</v>
      </c>
      <c r="S775" s="17">
        <v>100</v>
      </c>
      <c r="T775" s="267"/>
    </row>
    <row r="776" spans="1:20" ht="31.15" hidden="1" customHeight="1" x14ac:dyDescent="0.25">
      <c r="A776" s="18" t="s">
        <v>669</v>
      </c>
      <c r="B776" s="78"/>
      <c r="C776" s="560"/>
      <c r="D776" s="588"/>
      <c r="E776" s="19">
        <v>2</v>
      </c>
      <c r="F776" s="19" t="s">
        <v>662</v>
      </c>
      <c r="G776" s="14">
        <v>4851.51</v>
      </c>
      <c r="H776" s="269">
        <v>56044644</v>
      </c>
      <c r="I776" s="285">
        <f>+G776-G775</f>
        <v>2203.3000000000002</v>
      </c>
      <c r="J776" s="302"/>
      <c r="K776" s="273">
        <v>0</v>
      </c>
      <c r="L776" s="16" t="s">
        <v>23</v>
      </c>
      <c r="M776" s="17">
        <v>100</v>
      </c>
      <c r="N776" s="3" t="s">
        <v>565</v>
      </c>
      <c r="O776" s="3"/>
      <c r="P776" s="4"/>
      <c r="Q776" s="108"/>
      <c r="R776" s="4"/>
      <c r="S776" s="2"/>
      <c r="T776" s="267"/>
    </row>
    <row r="777" spans="1:20" ht="33" hidden="1" customHeight="1" x14ac:dyDescent="0.25">
      <c r="A777" s="18" t="s">
        <v>670</v>
      </c>
      <c r="B777" s="78"/>
      <c r="C777" s="560"/>
      <c r="D777" s="588"/>
      <c r="E777" s="19">
        <v>3</v>
      </c>
      <c r="F777" s="19" t="s">
        <v>664</v>
      </c>
      <c r="G777" s="14">
        <v>7472.32</v>
      </c>
      <c r="H777" s="269">
        <v>86320241</v>
      </c>
      <c r="I777" s="285">
        <f>+G777-G775</f>
        <v>4824.1099999999997</v>
      </c>
      <c r="J777" s="302"/>
      <c r="K777" s="273">
        <v>0</v>
      </c>
      <c r="L777" s="16" t="s">
        <v>23</v>
      </c>
      <c r="M777" s="17">
        <v>100</v>
      </c>
      <c r="N777" s="3" t="s">
        <v>565</v>
      </c>
      <c r="O777" s="3"/>
      <c r="P777" s="4"/>
      <c r="Q777" s="108"/>
      <c r="R777" s="4"/>
      <c r="S777" s="2"/>
      <c r="T777" s="267"/>
    </row>
    <row r="778" spans="1:20" ht="24.6" hidden="1" customHeight="1" thickBot="1" x14ac:dyDescent="0.3">
      <c r="A778" s="18" t="s">
        <v>671</v>
      </c>
      <c r="B778" s="78"/>
      <c r="C778" s="561"/>
      <c r="D778" s="589"/>
      <c r="E778" s="287">
        <v>4</v>
      </c>
      <c r="F778" s="287" t="s">
        <v>666</v>
      </c>
      <c r="G778" s="289">
        <v>12819.92</v>
      </c>
      <c r="H778" s="269">
        <v>148095716</v>
      </c>
      <c r="I778" s="290">
        <f>+G778-G775</f>
        <v>10171.709999999999</v>
      </c>
      <c r="J778" s="302"/>
      <c r="K778" s="273">
        <v>0</v>
      </c>
      <c r="L778" s="16" t="s">
        <v>23</v>
      </c>
      <c r="M778" s="17">
        <v>100</v>
      </c>
      <c r="N778" s="3" t="s">
        <v>565</v>
      </c>
      <c r="O778" s="3"/>
      <c r="P778" s="4"/>
      <c r="Q778" s="108"/>
      <c r="R778" s="4"/>
      <c r="S778" s="2"/>
      <c r="T778" s="267"/>
    </row>
    <row r="779" spans="1:20" ht="36.75" hidden="1" customHeight="1" x14ac:dyDescent="0.25">
      <c r="A779" s="29"/>
      <c r="B779" s="78">
        <v>40069</v>
      </c>
      <c r="C779" s="559" t="s">
        <v>672</v>
      </c>
      <c r="D779" s="590" t="s">
        <v>673</v>
      </c>
      <c r="E779" s="280">
        <v>1</v>
      </c>
      <c r="F779" s="280" t="s">
        <v>660</v>
      </c>
      <c r="G779" s="282">
        <v>3289.31</v>
      </c>
      <c r="H779" s="269">
        <v>37998109</v>
      </c>
      <c r="I779" s="283"/>
      <c r="J779" s="115"/>
      <c r="K779" s="273">
        <v>0</v>
      </c>
      <c r="L779" s="16" t="s">
        <v>23</v>
      </c>
      <c r="M779" s="17">
        <v>100</v>
      </c>
      <c r="N779" s="3" t="s">
        <v>565</v>
      </c>
      <c r="O779" s="3">
        <v>243</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79" s="16" t="s">
        <v>23</v>
      </c>
      <c r="S779" s="17">
        <v>100</v>
      </c>
      <c r="T779" s="267"/>
    </row>
    <row r="780" spans="1:20" ht="36.75" hidden="1" customHeight="1" x14ac:dyDescent="0.25">
      <c r="A780" s="18" t="s">
        <v>674</v>
      </c>
      <c r="B780" s="78"/>
      <c r="C780" s="560"/>
      <c r="D780" s="588"/>
      <c r="E780" s="19">
        <v>2</v>
      </c>
      <c r="F780" s="19" t="s">
        <v>662</v>
      </c>
      <c r="G780" s="14">
        <v>6042.61</v>
      </c>
      <c r="H780" s="269">
        <v>69804231</v>
      </c>
      <c r="I780" s="285">
        <f>+G780-G779</f>
        <v>2753.2999999999997</v>
      </c>
      <c r="J780" s="302"/>
      <c r="K780" s="273">
        <v>0</v>
      </c>
      <c r="L780" s="16" t="s">
        <v>23</v>
      </c>
      <c r="M780" s="17">
        <v>100</v>
      </c>
      <c r="N780" s="3" t="s">
        <v>565</v>
      </c>
      <c r="O780" s="3"/>
      <c r="P780" s="4"/>
      <c r="Q780" s="108"/>
      <c r="R780" s="4"/>
      <c r="S780" s="2"/>
      <c r="T780" s="267"/>
    </row>
    <row r="781" spans="1:20" ht="36.75" hidden="1" customHeight="1" x14ac:dyDescent="0.25">
      <c r="A781" s="18" t="s">
        <v>675</v>
      </c>
      <c r="B781" s="78"/>
      <c r="C781" s="560"/>
      <c r="D781" s="588"/>
      <c r="E781" s="19">
        <v>3</v>
      </c>
      <c r="F781" s="19" t="s">
        <v>664</v>
      </c>
      <c r="G781" s="14">
        <v>9318.64</v>
      </c>
      <c r="H781" s="269">
        <v>107648929</v>
      </c>
      <c r="I781" s="285">
        <f>+G781-G779</f>
        <v>6029.33</v>
      </c>
      <c r="J781" s="302"/>
      <c r="K781" s="273">
        <v>0</v>
      </c>
      <c r="L781" s="16" t="s">
        <v>23</v>
      </c>
      <c r="M781" s="17">
        <v>100</v>
      </c>
      <c r="N781" s="3" t="s">
        <v>565</v>
      </c>
      <c r="O781" s="3"/>
      <c r="P781" s="4"/>
      <c r="Q781" s="108"/>
      <c r="R781" s="4"/>
      <c r="S781" s="2"/>
      <c r="T781" s="267"/>
    </row>
    <row r="782" spans="1:20" ht="26.45" hidden="1" customHeight="1" thickBot="1" x14ac:dyDescent="0.3">
      <c r="A782" s="18" t="s">
        <v>676</v>
      </c>
      <c r="B782" s="78"/>
      <c r="C782" s="561"/>
      <c r="D782" s="589"/>
      <c r="E782" s="287">
        <v>4</v>
      </c>
      <c r="F782" s="287" t="s">
        <v>666</v>
      </c>
      <c r="G782" s="289">
        <v>16003.15</v>
      </c>
      <c r="H782" s="269">
        <v>184868389</v>
      </c>
      <c r="I782" s="290">
        <f>+G782-G779</f>
        <v>12713.84</v>
      </c>
      <c r="J782" s="302"/>
      <c r="K782" s="273">
        <v>0</v>
      </c>
      <c r="L782" s="16" t="s">
        <v>23</v>
      </c>
      <c r="M782" s="17">
        <v>100</v>
      </c>
      <c r="N782" s="3" t="s">
        <v>565</v>
      </c>
      <c r="O782" s="3"/>
      <c r="P782" s="4"/>
      <c r="Q782" s="108"/>
      <c r="R782" s="4"/>
      <c r="S782" s="2"/>
      <c r="T782" s="267"/>
    </row>
    <row r="783" spans="1:20" ht="33.75" hidden="1" customHeight="1" x14ac:dyDescent="0.25">
      <c r="A783" s="29"/>
      <c r="B783" s="78">
        <v>400613</v>
      </c>
      <c r="C783" s="559" t="s">
        <v>677</v>
      </c>
      <c r="D783" s="587" t="s">
        <v>678</v>
      </c>
      <c r="E783" s="280">
        <v>1</v>
      </c>
      <c r="F783" s="280" t="s">
        <v>660</v>
      </c>
      <c r="G783" s="282">
        <v>1422.75</v>
      </c>
      <c r="H783" s="269">
        <v>16435608</v>
      </c>
      <c r="I783" s="283"/>
      <c r="J783" s="115"/>
      <c r="K783" s="273">
        <v>0</v>
      </c>
      <c r="L783" s="16" t="s">
        <v>23</v>
      </c>
      <c r="M783" s="17">
        <v>100</v>
      </c>
      <c r="N783" s="3" t="s">
        <v>565</v>
      </c>
      <c r="O783" s="3">
        <v>243</v>
      </c>
      <c r="P783" s="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83" s="16" t="s">
        <v>23</v>
      </c>
      <c r="S783" s="17">
        <v>100</v>
      </c>
      <c r="T783" s="267"/>
    </row>
    <row r="784" spans="1:20" ht="28.5" hidden="1" customHeight="1" x14ac:dyDescent="0.25">
      <c r="A784" s="18" t="s">
        <v>679</v>
      </c>
      <c r="B784" s="78"/>
      <c r="C784" s="560"/>
      <c r="D784" s="588"/>
      <c r="E784" s="19">
        <v>2</v>
      </c>
      <c r="F784" s="19" t="s">
        <v>662</v>
      </c>
      <c r="G784" s="14">
        <v>2788.76</v>
      </c>
      <c r="H784" s="269">
        <v>32215756</v>
      </c>
      <c r="I784" s="285">
        <f>+G784-G783</f>
        <v>1366.0100000000002</v>
      </c>
      <c r="J784" s="302"/>
      <c r="K784" s="273">
        <v>0</v>
      </c>
      <c r="L784" s="16" t="s">
        <v>23</v>
      </c>
      <c r="M784" s="17">
        <v>100</v>
      </c>
      <c r="N784" s="3" t="s">
        <v>565</v>
      </c>
      <c r="O784" s="3"/>
      <c r="P784" s="4"/>
      <c r="Q784" s="108"/>
      <c r="R784" s="4"/>
      <c r="S784" s="2"/>
      <c r="T784" s="267"/>
    </row>
    <row r="785" spans="1:20" ht="24" hidden="1" customHeight="1" x14ac:dyDescent="0.25">
      <c r="A785" s="18" t="s">
        <v>680</v>
      </c>
      <c r="B785" s="78"/>
      <c r="C785" s="560"/>
      <c r="D785" s="588"/>
      <c r="E785" s="19">
        <v>3</v>
      </c>
      <c r="F785" s="19" t="s">
        <v>664</v>
      </c>
      <c r="G785" s="14">
        <v>4523.41</v>
      </c>
      <c r="H785" s="269">
        <v>52254432</v>
      </c>
      <c r="I785" s="285">
        <f>+G785-G783</f>
        <v>3100.66</v>
      </c>
      <c r="J785" s="302"/>
      <c r="K785" s="273">
        <v>0</v>
      </c>
      <c r="L785" s="16" t="s">
        <v>23</v>
      </c>
      <c r="M785" s="17">
        <v>100</v>
      </c>
      <c r="N785" s="3" t="s">
        <v>565</v>
      </c>
      <c r="O785" s="3"/>
      <c r="P785" s="4"/>
      <c r="Q785" s="108"/>
      <c r="R785" s="4"/>
      <c r="S785" s="2"/>
      <c r="T785" s="267"/>
    </row>
    <row r="786" spans="1:20" ht="31.5" hidden="1" customHeight="1" thickBot="1" x14ac:dyDescent="0.3">
      <c r="A786" s="18" t="s">
        <v>681</v>
      </c>
      <c r="B786" s="78"/>
      <c r="C786" s="561"/>
      <c r="D786" s="589"/>
      <c r="E786" s="287">
        <v>4</v>
      </c>
      <c r="F786" s="287" t="s">
        <v>666</v>
      </c>
      <c r="G786" s="289">
        <v>8216.56</v>
      </c>
      <c r="H786" s="269">
        <v>94917701</v>
      </c>
      <c r="I786" s="290">
        <f>+G786-G783</f>
        <v>6793.8099999999995</v>
      </c>
      <c r="J786" s="302"/>
      <c r="K786" s="273">
        <v>0</v>
      </c>
      <c r="L786" s="16" t="s">
        <v>23</v>
      </c>
      <c r="M786" s="17">
        <v>100</v>
      </c>
      <c r="N786" s="3" t="s">
        <v>565</v>
      </c>
      <c r="O786" s="3"/>
      <c r="P786" s="4"/>
      <c r="Q786" s="108"/>
      <c r="R786" s="4"/>
      <c r="S786" s="2"/>
      <c r="T786" s="267"/>
    </row>
    <row r="787" spans="1:20" hidden="1" x14ac:dyDescent="0.25">
      <c r="A787" s="1"/>
      <c r="B787" s="78">
        <v>4007</v>
      </c>
      <c r="C787" s="299">
        <v>4007</v>
      </c>
      <c r="D787" s="300" t="s">
        <v>682</v>
      </c>
      <c r="E787" s="291"/>
      <c r="F787" s="291" t="s">
        <v>22</v>
      </c>
      <c r="G787" s="293">
        <v>53.06</v>
      </c>
      <c r="H787" s="269">
        <v>612949</v>
      </c>
      <c r="I787" s="223"/>
      <c r="J787" s="115"/>
      <c r="K787" s="273">
        <v>0</v>
      </c>
      <c r="L787" s="16" t="s">
        <v>23</v>
      </c>
      <c r="M787" s="17">
        <v>100</v>
      </c>
      <c r="N787" s="3" t="s">
        <v>565</v>
      </c>
      <c r="O787" s="3">
        <v>245</v>
      </c>
      <c r="P787" s="4"/>
      <c r="Q7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87" s="16" t="s">
        <v>23</v>
      </c>
      <c r="S787" s="17">
        <v>100</v>
      </c>
      <c r="T787" s="267"/>
    </row>
    <row r="788" spans="1:20" ht="156.75" hidden="1" x14ac:dyDescent="0.25">
      <c r="A788" s="1"/>
      <c r="B788" s="78">
        <v>4008</v>
      </c>
      <c r="C788" s="18">
        <v>4008</v>
      </c>
      <c r="D788" s="84" t="s">
        <v>683</v>
      </c>
      <c r="E788" s="19"/>
      <c r="F788" s="19" t="s">
        <v>22</v>
      </c>
      <c r="G788" s="14">
        <v>49.54</v>
      </c>
      <c r="H788" s="269">
        <v>572286</v>
      </c>
      <c r="I788" s="224"/>
      <c r="J788" s="115"/>
      <c r="K788" s="273">
        <v>0</v>
      </c>
      <c r="L788" s="16" t="s">
        <v>180</v>
      </c>
      <c r="M788" s="17">
        <v>100</v>
      </c>
      <c r="N788" s="3" t="s">
        <v>565</v>
      </c>
      <c r="O788" s="3">
        <v>217</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88" s="16" t="s">
        <v>180</v>
      </c>
      <c r="S788" s="17">
        <v>100</v>
      </c>
      <c r="T788" s="267"/>
    </row>
    <row r="789" spans="1:20" ht="28.5" hidden="1" x14ac:dyDescent="0.25">
      <c r="A789" s="1"/>
      <c r="B789" s="78">
        <v>4009</v>
      </c>
      <c r="C789" s="18">
        <v>4009</v>
      </c>
      <c r="D789" s="84" t="s">
        <v>684</v>
      </c>
      <c r="E789" s="19"/>
      <c r="F789" s="19" t="s">
        <v>22</v>
      </c>
      <c r="G789" s="14">
        <v>2014.32</v>
      </c>
      <c r="H789" s="269">
        <v>23269425</v>
      </c>
      <c r="I789" s="224"/>
      <c r="J789" s="115"/>
      <c r="K789" s="273">
        <v>0</v>
      </c>
      <c r="L789" s="16" t="s">
        <v>180</v>
      </c>
      <c r="M789" s="17">
        <v>100</v>
      </c>
      <c r="N789" s="3" t="s">
        <v>565</v>
      </c>
      <c r="O789" s="3">
        <v>243</v>
      </c>
      <c r="P789" s="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89" s="16" t="s">
        <v>180</v>
      </c>
      <c r="S789" s="17">
        <v>100</v>
      </c>
      <c r="T789" s="267"/>
    </row>
    <row r="790" spans="1:20" ht="57" hidden="1" x14ac:dyDescent="0.25">
      <c r="A790" s="1"/>
      <c r="B790" s="78">
        <v>40101</v>
      </c>
      <c r="C790" s="18" t="s">
        <v>685</v>
      </c>
      <c r="D790" s="84" t="s">
        <v>686</v>
      </c>
      <c r="E790" s="19"/>
      <c r="F790" s="19" t="s">
        <v>22</v>
      </c>
      <c r="G790" s="14">
        <v>1892.59</v>
      </c>
      <c r="H790" s="269">
        <v>21863200</v>
      </c>
      <c r="I790" s="224"/>
      <c r="J790" s="115"/>
      <c r="K790" s="273">
        <v>0</v>
      </c>
      <c r="L790" s="16" t="s">
        <v>23</v>
      </c>
      <c r="M790" s="17">
        <v>100</v>
      </c>
      <c r="N790" s="3" t="s">
        <v>565</v>
      </c>
      <c r="O790" s="22" t="s">
        <v>687</v>
      </c>
      <c r="P790" s="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0" s="16" t="s">
        <v>23</v>
      </c>
      <c r="S790" s="17">
        <v>100</v>
      </c>
      <c r="T790" s="267"/>
    </row>
    <row r="791" spans="1:20" ht="28.5" hidden="1" x14ac:dyDescent="0.25">
      <c r="A791" s="1"/>
      <c r="B791" s="78">
        <v>40102</v>
      </c>
      <c r="C791" s="274" t="s">
        <v>688</v>
      </c>
      <c r="D791" s="275" t="s">
        <v>689</v>
      </c>
      <c r="E791" s="276"/>
      <c r="F791" s="276" t="s">
        <v>22</v>
      </c>
      <c r="G791" s="277">
        <v>1676.59</v>
      </c>
      <c r="H791" s="269">
        <v>19367968</v>
      </c>
      <c r="I791" s="303"/>
      <c r="J791" s="115"/>
      <c r="K791" s="273">
        <v>0</v>
      </c>
      <c r="L791" s="16" t="s">
        <v>23</v>
      </c>
      <c r="M791" s="17">
        <v>100</v>
      </c>
      <c r="N791" s="3" t="s">
        <v>565</v>
      </c>
      <c r="O791" s="3">
        <v>243</v>
      </c>
      <c r="P791" s="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791" s="16" t="s">
        <v>23</v>
      </c>
      <c r="S791" s="17">
        <v>100</v>
      </c>
      <c r="T791" s="267"/>
    </row>
    <row r="792" spans="1:20" ht="41.25" hidden="1" customHeight="1" x14ac:dyDescent="0.25">
      <c r="A792" s="29"/>
      <c r="B792" s="78">
        <v>4011</v>
      </c>
      <c r="C792" s="559">
        <v>4011</v>
      </c>
      <c r="D792" s="587" t="s">
        <v>690</v>
      </c>
      <c r="E792" s="280">
        <v>1</v>
      </c>
      <c r="F792" s="280" t="s">
        <v>662</v>
      </c>
      <c r="G792" s="282">
        <v>5196.66</v>
      </c>
      <c r="H792" s="269">
        <v>60031816</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792" s="16" t="s">
        <v>23</v>
      </c>
      <c r="S792" s="17">
        <v>100</v>
      </c>
      <c r="T792" s="267"/>
    </row>
    <row r="793" spans="1:20" ht="39.75" hidden="1" customHeight="1" x14ac:dyDescent="0.25">
      <c r="A793" s="18">
        <v>4012</v>
      </c>
      <c r="B793" s="78"/>
      <c r="C793" s="560"/>
      <c r="D793" s="588"/>
      <c r="E793" s="19">
        <v>2</v>
      </c>
      <c r="F793" s="19" t="s">
        <v>664</v>
      </c>
      <c r="G793" s="14">
        <v>9551.39</v>
      </c>
      <c r="H793" s="269">
        <v>110337657</v>
      </c>
      <c r="I793" s="285">
        <f>+G793-G792</f>
        <v>4354.7299999999996</v>
      </c>
      <c r="J793" s="115"/>
      <c r="K793" s="273">
        <v>0</v>
      </c>
      <c r="L793" s="16" t="s">
        <v>23</v>
      </c>
      <c r="M793" s="17">
        <v>100</v>
      </c>
      <c r="N793" s="3" t="s">
        <v>565</v>
      </c>
      <c r="O793" s="3"/>
      <c r="P793" s="4"/>
      <c r="Q793" s="108"/>
      <c r="R793" s="4"/>
      <c r="S793" s="2"/>
      <c r="T793" s="267"/>
    </row>
    <row r="794" spans="1:20" ht="36" hidden="1" customHeight="1" thickBot="1" x14ac:dyDescent="0.3">
      <c r="A794" s="18">
        <v>4013</v>
      </c>
      <c r="B794" s="78"/>
      <c r="C794" s="561"/>
      <c r="D794" s="589"/>
      <c r="E794" s="287">
        <v>3</v>
      </c>
      <c r="F794" s="287" t="s">
        <v>666</v>
      </c>
      <c r="G794" s="289">
        <v>14228.04</v>
      </c>
      <c r="H794" s="269">
        <v>164362318</v>
      </c>
      <c r="I794" s="290">
        <f>+G794-G792</f>
        <v>9031.380000000001</v>
      </c>
      <c r="J794" s="115"/>
      <c r="K794" s="273">
        <v>0</v>
      </c>
      <c r="L794" s="16" t="s">
        <v>23</v>
      </c>
      <c r="M794" s="17">
        <v>100</v>
      </c>
      <c r="N794" s="3" t="s">
        <v>565</v>
      </c>
      <c r="O794" s="3"/>
      <c r="P794" s="4"/>
      <c r="Q794" s="108"/>
      <c r="R794" s="4"/>
      <c r="S794" s="2"/>
      <c r="T794" s="267"/>
    </row>
    <row r="795" spans="1:20" ht="28.5" hidden="1" x14ac:dyDescent="0.25">
      <c r="A795" s="1"/>
      <c r="B795" s="78">
        <v>4017</v>
      </c>
      <c r="C795" s="299">
        <v>4017</v>
      </c>
      <c r="D795" s="300" t="s">
        <v>691</v>
      </c>
      <c r="E795" s="291"/>
      <c r="F795" s="291" t="s">
        <v>22</v>
      </c>
      <c r="G795" s="293">
        <v>1206.32</v>
      </c>
      <c r="H795" s="269">
        <v>13935409</v>
      </c>
      <c r="I795" s="223"/>
      <c r="J795" s="115"/>
      <c r="K795" s="273">
        <v>0</v>
      </c>
      <c r="L795" s="16" t="s">
        <v>23</v>
      </c>
      <c r="M795" s="17">
        <v>100</v>
      </c>
      <c r="N795" s="3" t="s">
        <v>565</v>
      </c>
      <c r="O795" s="3">
        <v>5254</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795" s="16" t="s">
        <v>23</v>
      </c>
      <c r="S795" s="17">
        <v>100</v>
      </c>
      <c r="T795" s="267"/>
    </row>
    <row r="796" spans="1:20" s="222" customFormat="1" ht="57" hidden="1" x14ac:dyDescent="0.25">
      <c r="A796" s="229"/>
      <c r="B796" s="236">
        <v>4018</v>
      </c>
      <c r="C796" s="155">
        <v>4018</v>
      </c>
      <c r="D796" s="157" t="s">
        <v>692</v>
      </c>
      <c r="E796" s="140"/>
      <c r="F796" s="140" t="s">
        <v>22</v>
      </c>
      <c r="G796" s="141">
        <v>302.44</v>
      </c>
      <c r="H796" s="269">
        <v>3493787</v>
      </c>
      <c r="I796" s="171"/>
      <c r="J796" s="15"/>
      <c r="K796" s="20">
        <v>0</v>
      </c>
      <c r="L796" s="31" t="s">
        <v>180</v>
      </c>
      <c r="M796" s="32">
        <v>100</v>
      </c>
      <c r="N796" s="33" t="s">
        <v>565</v>
      </c>
      <c r="O796" s="33">
        <v>5258</v>
      </c>
      <c r="P796" s="34"/>
      <c r="Q7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796" s="31" t="s">
        <v>180</v>
      </c>
      <c r="S796" s="32">
        <v>100</v>
      </c>
      <c r="T796" s="267"/>
    </row>
    <row r="797" spans="1:20" ht="28.5" hidden="1" x14ac:dyDescent="0.25">
      <c r="A797" s="1"/>
      <c r="B797" s="78">
        <v>40181</v>
      </c>
      <c r="C797" s="155" t="s">
        <v>693</v>
      </c>
      <c r="D797" s="157" t="s">
        <v>694</v>
      </c>
      <c r="E797" s="140"/>
      <c r="F797" s="140" t="s">
        <v>22</v>
      </c>
      <c r="G797" s="141">
        <v>186.7</v>
      </c>
      <c r="H797" s="269">
        <v>2156758</v>
      </c>
      <c r="I797" s="171"/>
      <c r="J797" s="15"/>
      <c r="K797" s="20">
        <v>0</v>
      </c>
      <c r="L797" s="31" t="s">
        <v>318</v>
      </c>
      <c r="M797" s="32">
        <v>100</v>
      </c>
      <c r="N797" s="33" t="s">
        <v>565</v>
      </c>
      <c r="O797" s="33">
        <v>1746</v>
      </c>
      <c r="P797" s="3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797" s="16" t="s">
        <v>318</v>
      </c>
      <c r="S797" s="32">
        <v>100</v>
      </c>
      <c r="T797" s="267"/>
    </row>
    <row r="798" spans="1:20" s="222" customFormat="1" ht="28.5" hidden="1" x14ac:dyDescent="0.25">
      <c r="A798" s="229"/>
      <c r="B798" s="236">
        <v>40183</v>
      </c>
      <c r="C798" s="155" t="s">
        <v>695</v>
      </c>
      <c r="D798" s="157" t="s">
        <v>696</v>
      </c>
      <c r="E798" s="140"/>
      <c r="F798" s="140" t="s">
        <v>22</v>
      </c>
      <c r="G798" s="141">
        <v>521.63</v>
      </c>
      <c r="H798" s="269">
        <v>6025870</v>
      </c>
      <c r="I798" s="171"/>
      <c r="J798" s="15"/>
      <c r="K798" s="20">
        <v>0</v>
      </c>
      <c r="L798" s="31" t="s">
        <v>318</v>
      </c>
      <c r="M798" s="32">
        <v>100</v>
      </c>
      <c r="N798" s="33" t="s">
        <v>565</v>
      </c>
      <c r="O798" s="33">
        <v>1746</v>
      </c>
      <c r="P798" s="34"/>
      <c r="Q7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798" s="31" t="s">
        <v>318</v>
      </c>
      <c r="S798" s="32">
        <v>100</v>
      </c>
      <c r="T798" s="267"/>
    </row>
    <row r="799" spans="1:20" ht="28.5" hidden="1" x14ac:dyDescent="0.25">
      <c r="A799" s="1"/>
      <c r="B799" s="78">
        <v>40231</v>
      </c>
      <c r="C799" s="155" t="s">
        <v>697</v>
      </c>
      <c r="D799" s="157" t="s">
        <v>698</v>
      </c>
      <c r="E799" s="140"/>
      <c r="F799" s="140" t="s">
        <v>22</v>
      </c>
      <c r="G799" s="141">
        <v>309.44</v>
      </c>
      <c r="H799" s="269">
        <v>3574651</v>
      </c>
      <c r="I799" s="171"/>
      <c r="J799" s="15"/>
      <c r="K799" s="20">
        <v>0</v>
      </c>
      <c r="L799" s="31" t="s">
        <v>318</v>
      </c>
      <c r="M799" s="32">
        <v>100</v>
      </c>
      <c r="N799" s="33" t="s">
        <v>565</v>
      </c>
      <c r="O799" s="33">
        <v>261</v>
      </c>
      <c r="P799" s="3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799" s="16" t="s">
        <v>318</v>
      </c>
      <c r="S799" s="32">
        <v>100</v>
      </c>
      <c r="T799" s="267"/>
    </row>
    <row r="800" spans="1:20" ht="42.75" hidden="1" x14ac:dyDescent="0.25">
      <c r="A800" s="1"/>
      <c r="B800" s="78">
        <v>40232</v>
      </c>
      <c r="C800" s="155" t="s">
        <v>699</v>
      </c>
      <c r="D800" s="157" t="s">
        <v>700</v>
      </c>
      <c r="E800" s="140"/>
      <c r="F800" s="140" t="s">
        <v>22</v>
      </c>
      <c r="G800" s="141">
        <v>423.65</v>
      </c>
      <c r="H800" s="269">
        <v>4894005</v>
      </c>
      <c r="I800" s="171"/>
      <c r="J800" s="15"/>
      <c r="K800" s="20">
        <v>0</v>
      </c>
      <c r="L800" s="31" t="s">
        <v>318</v>
      </c>
      <c r="M800" s="32">
        <v>100</v>
      </c>
      <c r="N800" s="33" t="s">
        <v>565</v>
      </c>
      <c r="O800" s="33">
        <v>404</v>
      </c>
      <c r="P800" s="3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0" s="16" t="s">
        <v>318</v>
      </c>
      <c r="S800" s="32">
        <v>100</v>
      </c>
      <c r="T800" s="267"/>
    </row>
    <row r="801" spans="1:20" s="222" customFormat="1" ht="69" hidden="1" customHeight="1" x14ac:dyDescent="0.25">
      <c r="A801" s="229"/>
      <c r="B801" s="236">
        <v>40233</v>
      </c>
      <c r="C801" s="155" t="s">
        <v>701</v>
      </c>
      <c r="D801" s="157" t="s">
        <v>702</v>
      </c>
      <c r="E801" s="140"/>
      <c r="F801" s="140" t="s">
        <v>22</v>
      </c>
      <c r="G801" s="141">
        <v>337.22</v>
      </c>
      <c r="H801" s="269">
        <v>3895565</v>
      </c>
      <c r="I801" s="171"/>
      <c r="J801" s="15"/>
      <c r="K801" s="20">
        <v>0</v>
      </c>
      <c r="L801" s="31" t="s">
        <v>318</v>
      </c>
      <c r="M801" s="32">
        <v>100</v>
      </c>
      <c r="N801" s="33" t="s">
        <v>565</v>
      </c>
      <c r="O801" s="33">
        <v>259</v>
      </c>
      <c r="P801" s="34"/>
      <c r="Q8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01" s="31" t="s">
        <v>318</v>
      </c>
      <c r="S801" s="32">
        <v>100</v>
      </c>
      <c r="T801" s="267"/>
    </row>
    <row r="802" spans="1:20" hidden="1" x14ac:dyDescent="0.25">
      <c r="A802" s="1"/>
      <c r="B802" s="78">
        <v>40234</v>
      </c>
      <c r="C802" s="155" t="s">
        <v>703</v>
      </c>
      <c r="D802" s="157" t="s">
        <v>704</v>
      </c>
      <c r="E802" s="140"/>
      <c r="F802" s="140" t="s">
        <v>22</v>
      </c>
      <c r="G802" s="141">
        <v>539.52</v>
      </c>
      <c r="H802" s="269">
        <v>6232535</v>
      </c>
      <c r="I802" s="171"/>
      <c r="J802" s="15"/>
      <c r="K802" s="20">
        <v>0</v>
      </c>
      <c r="L802" s="31" t="s">
        <v>318</v>
      </c>
      <c r="M802" s="32">
        <v>100</v>
      </c>
      <c r="N802" s="33" t="s">
        <v>565</v>
      </c>
      <c r="O802" s="33">
        <v>947</v>
      </c>
      <c r="P802" s="3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02" s="16" t="s">
        <v>318</v>
      </c>
      <c r="S802" s="32">
        <v>100</v>
      </c>
      <c r="T802" s="267"/>
    </row>
    <row r="803" spans="1:20" ht="28.5" hidden="1" x14ac:dyDescent="0.25">
      <c r="A803" s="1"/>
      <c r="B803" s="78">
        <v>4024</v>
      </c>
      <c r="C803" s="155">
        <v>4024</v>
      </c>
      <c r="D803" s="157" t="s">
        <v>705</v>
      </c>
      <c r="E803" s="140"/>
      <c r="F803" s="140" t="s">
        <v>22</v>
      </c>
      <c r="G803" s="141">
        <v>972.08</v>
      </c>
      <c r="H803" s="269">
        <v>11229468</v>
      </c>
      <c r="I803" s="171"/>
      <c r="J803" s="15"/>
      <c r="K803" s="20">
        <v>0</v>
      </c>
      <c r="L803" s="31" t="s">
        <v>180</v>
      </c>
      <c r="M803" s="32">
        <v>100</v>
      </c>
      <c r="N803" s="33" t="s">
        <v>565</v>
      </c>
      <c r="O803" s="33">
        <v>406</v>
      </c>
      <c r="P803" s="34"/>
      <c r="Q8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03" s="16" t="s">
        <v>180</v>
      </c>
      <c r="S803" s="32">
        <v>100</v>
      </c>
      <c r="T803" s="267"/>
    </row>
    <row r="804" spans="1:20" ht="28.5" hidden="1" x14ac:dyDescent="0.25">
      <c r="A804" s="1"/>
      <c r="B804" s="78">
        <v>40251</v>
      </c>
      <c r="C804" s="155" t="s">
        <v>706</v>
      </c>
      <c r="D804" s="157" t="s">
        <v>707</v>
      </c>
      <c r="E804" s="140"/>
      <c r="F804" s="140" t="s">
        <v>22</v>
      </c>
      <c r="G804" s="141">
        <v>1494.05</v>
      </c>
      <c r="H804" s="269">
        <v>17259266</v>
      </c>
      <c r="I804" s="171"/>
      <c r="J804" s="15"/>
      <c r="K804" s="20">
        <v>0</v>
      </c>
      <c r="L804" s="31" t="s">
        <v>23</v>
      </c>
      <c r="M804" s="32">
        <v>100</v>
      </c>
      <c r="N804" s="33" t="s">
        <v>565</v>
      </c>
      <c r="O804" s="33">
        <v>191</v>
      </c>
      <c r="P804" s="3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04" s="16" t="s">
        <v>23</v>
      </c>
      <c r="S804" s="32">
        <v>100</v>
      </c>
      <c r="T804" s="267"/>
    </row>
    <row r="805" spans="1:20" ht="28.5" hidden="1" x14ac:dyDescent="0.25">
      <c r="A805" s="149"/>
      <c r="B805" s="143">
        <v>40252</v>
      </c>
      <c r="C805" s="155" t="s">
        <v>708</v>
      </c>
      <c r="D805" s="157" t="s">
        <v>709</v>
      </c>
      <c r="E805" s="111"/>
      <c r="F805" s="140" t="s">
        <v>22</v>
      </c>
      <c r="G805" s="141">
        <v>403.3</v>
      </c>
      <c r="H805" s="269">
        <v>4658922</v>
      </c>
      <c r="I805" s="171"/>
      <c r="J805" s="15"/>
      <c r="K805" s="20">
        <v>0</v>
      </c>
      <c r="L805" s="31" t="s">
        <v>23</v>
      </c>
      <c r="M805" s="32">
        <v>100</v>
      </c>
      <c r="N805" s="33" t="s">
        <v>565</v>
      </c>
      <c r="O805" s="33">
        <v>191</v>
      </c>
      <c r="P805" s="34"/>
      <c r="Q8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05" s="16" t="s">
        <v>23</v>
      </c>
      <c r="S805" s="32">
        <v>100</v>
      </c>
      <c r="T805" s="267"/>
    </row>
    <row r="806" spans="1:20" hidden="1" x14ac:dyDescent="0.25">
      <c r="A806" s="1"/>
      <c r="B806" s="119">
        <v>40253</v>
      </c>
      <c r="C806" s="155" t="s">
        <v>710</v>
      </c>
      <c r="D806" s="157" t="s">
        <v>711</v>
      </c>
      <c r="E806" s="140"/>
      <c r="F806" s="140" t="s">
        <v>22</v>
      </c>
      <c r="G806" s="141">
        <v>496.64</v>
      </c>
      <c r="H806" s="269">
        <v>5737185</v>
      </c>
      <c r="I806" s="171"/>
      <c r="J806" s="15"/>
      <c r="K806" s="20">
        <v>0</v>
      </c>
      <c r="L806" s="31" t="s">
        <v>23</v>
      </c>
      <c r="M806" s="32">
        <v>100</v>
      </c>
      <c r="N806" s="33" t="s">
        <v>565</v>
      </c>
      <c r="O806" s="33">
        <v>191</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06" s="16" t="s">
        <v>23</v>
      </c>
      <c r="S806" s="32">
        <v>100</v>
      </c>
      <c r="T806" s="267"/>
    </row>
    <row r="807" spans="1:20" ht="156.75" hidden="1" x14ac:dyDescent="0.25">
      <c r="A807" s="29">
        <v>4022</v>
      </c>
      <c r="B807" s="78">
        <v>4026</v>
      </c>
      <c r="C807" s="155">
        <v>4026</v>
      </c>
      <c r="D807" s="157" t="s">
        <v>712</v>
      </c>
      <c r="E807" s="140"/>
      <c r="F807" s="140" t="s">
        <v>22</v>
      </c>
      <c r="G807" s="141">
        <v>38.93</v>
      </c>
      <c r="H807" s="269">
        <v>449719</v>
      </c>
      <c r="I807" s="171"/>
      <c r="J807" s="15"/>
      <c r="K807" s="20">
        <v>0</v>
      </c>
      <c r="L807" s="51" t="s">
        <v>713</v>
      </c>
      <c r="M807" s="32">
        <v>100</v>
      </c>
      <c r="N807" s="33" t="s">
        <v>565</v>
      </c>
      <c r="O807" s="33">
        <v>1243</v>
      </c>
      <c r="P807" s="34"/>
      <c r="Q8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07" s="25" t="s">
        <v>713</v>
      </c>
      <c r="S807" s="32">
        <v>100</v>
      </c>
      <c r="T807" s="267"/>
    </row>
    <row r="808" spans="1:20" ht="28.5" hidden="1" x14ac:dyDescent="0.25">
      <c r="A808" s="1"/>
      <c r="B808" s="78">
        <v>4027</v>
      </c>
      <c r="C808" s="155">
        <v>4027</v>
      </c>
      <c r="D808" s="157" t="s">
        <v>714</v>
      </c>
      <c r="E808" s="140"/>
      <c r="F808" s="140" t="s">
        <v>22</v>
      </c>
      <c r="G808" s="141">
        <v>38.93</v>
      </c>
      <c r="H808" s="269">
        <v>449719</v>
      </c>
      <c r="I808" s="171"/>
      <c r="J808" s="15"/>
      <c r="K808" s="20">
        <v>0</v>
      </c>
      <c r="L808" s="31" t="s">
        <v>180</v>
      </c>
      <c r="M808" s="32">
        <v>100</v>
      </c>
      <c r="N808" s="33" t="s">
        <v>565</v>
      </c>
      <c r="O808" s="33">
        <v>1243</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08" s="16" t="s">
        <v>180</v>
      </c>
      <c r="S808" s="32">
        <v>100</v>
      </c>
      <c r="T808" s="267"/>
    </row>
    <row r="809" spans="1:20" ht="29.25" hidden="1" x14ac:dyDescent="0.25">
      <c r="A809" s="1"/>
      <c r="B809" s="143">
        <v>4028</v>
      </c>
      <c r="C809" s="166">
        <v>4028</v>
      </c>
      <c r="D809" s="167" t="s">
        <v>715</v>
      </c>
      <c r="E809" s="140"/>
      <c r="F809" s="140" t="s">
        <v>22</v>
      </c>
      <c r="G809" s="141">
        <v>49.54</v>
      </c>
      <c r="H809" s="269">
        <v>572286</v>
      </c>
      <c r="I809" s="171"/>
      <c r="J809" s="15"/>
      <c r="K809" s="20">
        <v>0</v>
      </c>
      <c r="L809" s="31" t="s">
        <v>318</v>
      </c>
      <c r="M809" s="32">
        <v>100</v>
      </c>
      <c r="N809" s="33" t="s">
        <v>565</v>
      </c>
      <c r="O809" s="33">
        <v>1243</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09" s="16" t="s">
        <v>318</v>
      </c>
      <c r="S809" s="32">
        <v>100</v>
      </c>
      <c r="T809" s="267"/>
    </row>
    <row r="810" spans="1:20" ht="71.25" hidden="1" x14ac:dyDescent="0.25">
      <c r="A810" s="1"/>
      <c r="B810" s="78">
        <v>4029</v>
      </c>
      <c r="C810" s="18">
        <v>4029</v>
      </c>
      <c r="D810" s="84" t="s">
        <v>716</v>
      </c>
      <c r="E810" s="19"/>
      <c r="F810" s="19" t="s">
        <v>22</v>
      </c>
      <c r="G810" s="14">
        <v>778.26</v>
      </c>
      <c r="H810" s="269">
        <v>8990460</v>
      </c>
      <c r="I810" s="224"/>
      <c r="J810" s="115"/>
      <c r="K810" s="273">
        <v>0</v>
      </c>
      <c r="L810" s="16" t="s">
        <v>186</v>
      </c>
      <c r="M810" s="17">
        <v>100</v>
      </c>
      <c r="N810" s="3" t="s">
        <v>565</v>
      </c>
      <c r="O810" s="3">
        <v>419</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0" s="16" t="s">
        <v>186</v>
      </c>
      <c r="S810" s="17">
        <v>100</v>
      </c>
      <c r="T810" s="267"/>
    </row>
    <row r="811" spans="1:20" ht="57" hidden="1" x14ac:dyDescent="0.25">
      <c r="A811" s="1"/>
      <c r="B811" s="78">
        <v>4030</v>
      </c>
      <c r="C811" s="152">
        <v>4030</v>
      </c>
      <c r="D811" s="165" t="s">
        <v>717</v>
      </c>
      <c r="E811" s="150"/>
      <c r="F811" s="150" t="s">
        <v>22</v>
      </c>
      <c r="G811" s="158">
        <v>924.2</v>
      </c>
      <c r="H811" s="269">
        <v>10676358</v>
      </c>
      <c r="I811" s="172"/>
      <c r="J811" s="15"/>
      <c r="K811" s="20">
        <v>0</v>
      </c>
      <c r="L811" s="31" t="s">
        <v>186</v>
      </c>
      <c r="M811" s="32">
        <v>100</v>
      </c>
      <c r="N811" s="33" t="s">
        <v>565</v>
      </c>
      <c r="O811" s="33">
        <v>950</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11" s="16" t="s">
        <v>186</v>
      </c>
      <c r="S811" s="32">
        <v>100</v>
      </c>
      <c r="T811" s="267"/>
    </row>
    <row r="812" spans="1:20" ht="36.75" hidden="1" customHeight="1" x14ac:dyDescent="0.25">
      <c r="A812" s="29"/>
      <c r="B812" s="78">
        <v>40301</v>
      </c>
      <c r="C812" s="519" t="s">
        <v>718</v>
      </c>
      <c r="D812" s="527" t="s">
        <v>719</v>
      </c>
      <c r="E812" s="161">
        <v>1</v>
      </c>
      <c r="F812" s="161" t="s">
        <v>720</v>
      </c>
      <c r="G812" s="162">
        <v>1767.35</v>
      </c>
      <c r="H812" s="269">
        <v>20416427</v>
      </c>
      <c r="I812" s="175"/>
      <c r="J812" s="15"/>
      <c r="K812" s="20">
        <v>0</v>
      </c>
      <c r="L812" s="31" t="s">
        <v>186</v>
      </c>
      <c r="M812" s="32">
        <v>100</v>
      </c>
      <c r="N812" s="33" t="s">
        <v>565</v>
      </c>
      <c r="O812" s="33">
        <v>1783</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12" s="16" t="s">
        <v>186</v>
      </c>
      <c r="S812" s="32">
        <v>100</v>
      </c>
      <c r="T812" s="267"/>
    </row>
    <row r="813" spans="1:20" ht="31.5" hidden="1" customHeight="1" x14ac:dyDescent="0.25">
      <c r="A813" s="18" t="s">
        <v>721</v>
      </c>
      <c r="B813" s="78"/>
      <c r="C813" s="523"/>
      <c r="D813" s="528"/>
      <c r="E813" s="140">
        <v>2</v>
      </c>
      <c r="F813" s="140" t="s">
        <v>722</v>
      </c>
      <c r="G813" s="141">
        <v>2423.21</v>
      </c>
      <c r="H813" s="269">
        <v>27992922</v>
      </c>
      <c r="I813" s="184">
        <f>+G813-G812</f>
        <v>655.86000000000013</v>
      </c>
      <c r="J813" s="91"/>
      <c r="K813" s="20">
        <v>0</v>
      </c>
      <c r="L813" s="31" t="s">
        <v>186</v>
      </c>
      <c r="M813" s="32">
        <v>100</v>
      </c>
      <c r="N813" s="33" t="s">
        <v>565</v>
      </c>
      <c r="O813" s="33"/>
      <c r="P813" s="34"/>
      <c r="Q813" s="108"/>
      <c r="R813" s="4"/>
      <c r="S813" s="38"/>
      <c r="T813" s="267"/>
    </row>
    <row r="814" spans="1:20" ht="37.5" hidden="1" customHeight="1" thickBot="1" x14ac:dyDescent="0.3">
      <c r="A814" s="18" t="s">
        <v>723</v>
      </c>
      <c r="B814" s="78"/>
      <c r="C814" s="520"/>
      <c r="D814" s="529"/>
      <c r="E814" s="163">
        <v>3</v>
      </c>
      <c r="F814" s="163" t="s">
        <v>724</v>
      </c>
      <c r="G814" s="164">
        <v>3352.88</v>
      </c>
      <c r="H814" s="269">
        <v>38732470</v>
      </c>
      <c r="I814" s="185">
        <f>+G814-G812</f>
        <v>1585.5300000000002</v>
      </c>
      <c r="J814" s="91"/>
      <c r="K814" s="20">
        <v>0</v>
      </c>
      <c r="L814" s="31" t="s">
        <v>186</v>
      </c>
      <c r="M814" s="32">
        <v>100</v>
      </c>
      <c r="N814" s="33" t="s">
        <v>565</v>
      </c>
      <c r="O814" s="33"/>
      <c r="P814" s="34"/>
      <c r="Q814" s="108"/>
      <c r="R814" s="4"/>
      <c r="S814" s="38"/>
      <c r="T814" s="267"/>
    </row>
    <row r="815" spans="1:20" ht="38.25" hidden="1" customHeight="1" x14ac:dyDescent="0.25">
      <c r="A815" s="29"/>
      <c r="B815" s="78">
        <v>4031</v>
      </c>
      <c r="C815" s="559">
        <v>4031</v>
      </c>
      <c r="D815" s="562" t="s">
        <v>725</v>
      </c>
      <c r="E815" s="280">
        <v>1</v>
      </c>
      <c r="F815" s="280" t="s">
        <v>662</v>
      </c>
      <c r="G815" s="282">
        <v>3388.97</v>
      </c>
      <c r="H815" s="269">
        <v>39149381</v>
      </c>
      <c r="I815" s="223"/>
      <c r="J815" s="115"/>
      <c r="K815" s="273">
        <v>0</v>
      </c>
      <c r="L815" s="16" t="s">
        <v>23</v>
      </c>
      <c r="M815" s="17">
        <v>100</v>
      </c>
      <c r="N815" s="3" t="s">
        <v>565</v>
      </c>
      <c r="O815" s="3">
        <v>5254</v>
      </c>
      <c r="P815" s="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15" s="16" t="s">
        <v>23</v>
      </c>
      <c r="S815" s="17">
        <v>100</v>
      </c>
      <c r="T815" s="267"/>
    </row>
    <row r="816" spans="1:20" ht="38.25" hidden="1" customHeight="1" x14ac:dyDescent="0.25">
      <c r="A816" s="18">
        <v>4032</v>
      </c>
      <c r="B816" s="78"/>
      <c r="C816" s="560"/>
      <c r="D816" s="563"/>
      <c r="E816" s="19">
        <v>2</v>
      </c>
      <c r="F816" s="19" t="s">
        <v>664</v>
      </c>
      <c r="G816" s="14">
        <v>6473.73</v>
      </c>
      <c r="H816" s="269">
        <v>74784529</v>
      </c>
      <c r="I816" s="224">
        <f>+G816-G815</f>
        <v>3084.7599999999998</v>
      </c>
      <c r="J816" s="304"/>
      <c r="K816" s="273">
        <v>0</v>
      </c>
      <c r="L816" s="16" t="s">
        <v>23</v>
      </c>
      <c r="M816" s="17">
        <v>100</v>
      </c>
      <c r="N816" s="3" t="s">
        <v>565</v>
      </c>
      <c r="O816" s="3"/>
      <c r="P816" s="4"/>
      <c r="Q816" s="108"/>
      <c r="R816" s="4"/>
      <c r="S816" s="2"/>
      <c r="T816" s="267"/>
    </row>
    <row r="817" spans="1:20" ht="38.25" hidden="1" customHeight="1" thickBot="1" x14ac:dyDescent="0.3">
      <c r="A817" s="18">
        <v>4033</v>
      </c>
      <c r="B817" s="78"/>
      <c r="C817" s="561"/>
      <c r="D817" s="564"/>
      <c r="E817" s="287">
        <v>3</v>
      </c>
      <c r="F817" s="287" t="s">
        <v>666</v>
      </c>
      <c r="G817" s="289">
        <v>8575.0300000000007</v>
      </c>
      <c r="H817" s="269">
        <v>99058747</v>
      </c>
      <c r="I817" s="224">
        <f>+G817-G815</f>
        <v>5186.0600000000013</v>
      </c>
      <c r="J817" s="304"/>
      <c r="K817" s="273">
        <v>0</v>
      </c>
      <c r="L817" s="16" t="s">
        <v>23</v>
      </c>
      <c r="M817" s="17">
        <v>100</v>
      </c>
      <c r="N817" s="3" t="s">
        <v>565</v>
      </c>
      <c r="O817" s="3"/>
      <c r="P817" s="4"/>
      <c r="Q817" s="108"/>
      <c r="R817" s="4"/>
      <c r="S817" s="2"/>
      <c r="T817" s="267"/>
    </row>
    <row r="818" spans="1:20" ht="56.25" hidden="1" customHeight="1" x14ac:dyDescent="0.25">
      <c r="A818" s="1"/>
      <c r="B818" s="78">
        <v>4035</v>
      </c>
      <c r="C818" s="299">
        <v>4035</v>
      </c>
      <c r="D818" s="300" t="s">
        <v>726</v>
      </c>
      <c r="E818" s="291"/>
      <c r="F818" s="291" t="s">
        <v>22</v>
      </c>
      <c r="G818" s="293">
        <v>1185.08</v>
      </c>
      <c r="H818" s="269">
        <v>13690044</v>
      </c>
      <c r="I818" s="224"/>
      <c r="J818" s="115"/>
      <c r="K818" s="273">
        <v>0</v>
      </c>
      <c r="L818" s="16" t="s">
        <v>23</v>
      </c>
      <c r="M818" s="17">
        <v>100</v>
      </c>
      <c r="N818" s="3" t="s">
        <v>565</v>
      </c>
      <c r="O818" s="3">
        <v>5254</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18" s="16" t="s">
        <v>23</v>
      </c>
      <c r="S818" s="17">
        <v>100</v>
      </c>
      <c r="T818" s="267"/>
    </row>
    <row r="819" spans="1:20" ht="42.75" hidden="1" x14ac:dyDescent="0.25">
      <c r="A819" s="1"/>
      <c r="B819" s="78">
        <v>4036</v>
      </c>
      <c r="C819" s="18">
        <v>4036</v>
      </c>
      <c r="D819" s="84" t="s">
        <v>727</v>
      </c>
      <c r="E819" s="19"/>
      <c r="F819" s="19" t="s">
        <v>22</v>
      </c>
      <c r="G819" s="14">
        <v>1393.79</v>
      </c>
      <c r="H819" s="269">
        <v>16101062</v>
      </c>
      <c r="I819" s="224"/>
      <c r="J819" s="115"/>
      <c r="K819" s="273">
        <v>0</v>
      </c>
      <c r="L819" s="16" t="s">
        <v>23</v>
      </c>
      <c r="M819" s="17">
        <v>100</v>
      </c>
      <c r="N819" s="3" t="s">
        <v>565</v>
      </c>
      <c r="O819" s="3">
        <v>243</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19" s="16" t="s">
        <v>23</v>
      </c>
      <c r="S819" s="17">
        <v>100</v>
      </c>
      <c r="T819" s="267"/>
    </row>
    <row r="820" spans="1:20" ht="42.75" hidden="1" x14ac:dyDescent="0.25">
      <c r="A820" s="1"/>
      <c r="B820" s="78">
        <v>4037</v>
      </c>
      <c r="C820" s="18">
        <v>4037</v>
      </c>
      <c r="D820" s="84" t="s">
        <v>728</v>
      </c>
      <c r="E820" s="19"/>
      <c r="F820" s="19" t="s">
        <v>22</v>
      </c>
      <c r="G820" s="14">
        <v>834.88</v>
      </c>
      <c r="H820" s="269">
        <v>9644534</v>
      </c>
      <c r="I820" s="224"/>
      <c r="J820" s="115"/>
      <c r="K820" s="273">
        <v>0</v>
      </c>
      <c r="L820" s="16" t="s">
        <v>23</v>
      </c>
      <c r="M820" s="17">
        <v>100</v>
      </c>
      <c r="N820" s="3" t="s">
        <v>565</v>
      </c>
      <c r="O820" s="3">
        <v>5254</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0" s="16" t="s">
        <v>23</v>
      </c>
      <c r="S820" s="17">
        <v>100</v>
      </c>
      <c r="T820" s="267"/>
    </row>
    <row r="821" spans="1:20" ht="42.75" hidden="1" x14ac:dyDescent="0.25">
      <c r="A821" s="1"/>
      <c r="B821" s="78">
        <v>4038</v>
      </c>
      <c r="C821" s="18">
        <v>4038</v>
      </c>
      <c r="D821" s="84" t="s">
        <v>729</v>
      </c>
      <c r="E821" s="19"/>
      <c r="F821" s="19" t="s">
        <v>22</v>
      </c>
      <c r="G821" s="14">
        <v>778.26</v>
      </c>
      <c r="H821" s="269">
        <v>8990460</v>
      </c>
      <c r="I821" s="224"/>
      <c r="J821" s="115"/>
      <c r="K821" s="273">
        <v>0</v>
      </c>
      <c r="L821" s="16" t="s">
        <v>23</v>
      </c>
      <c r="M821" s="17">
        <v>100</v>
      </c>
      <c r="N821" s="3" t="s">
        <v>565</v>
      </c>
      <c r="O821" s="3">
        <v>243</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21" s="16" t="s">
        <v>23</v>
      </c>
      <c r="S821" s="17">
        <v>100</v>
      </c>
      <c r="T821" s="267"/>
    </row>
    <row r="822" spans="1:20" ht="38.25" hidden="1" customHeight="1" thickBot="1" x14ac:dyDescent="0.3">
      <c r="A822" s="1"/>
      <c r="B822" s="78">
        <v>4039</v>
      </c>
      <c r="C822" s="274">
        <v>4039</v>
      </c>
      <c r="D822" s="275" t="s">
        <v>730</v>
      </c>
      <c r="E822" s="276"/>
      <c r="F822" s="276" t="s">
        <v>22</v>
      </c>
      <c r="G822" s="277">
        <v>619.09</v>
      </c>
      <c r="H822" s="269">
        <v>7151728</v>
      </c>
      <c r="I822" s="303"/>
      <c r="J822" s="115"/>
      <c r="K822" s="273">
        <v>0</v>
      </c>
      <c r="L822" s="16" t="s">
        <v>23</v>
      </c>
      <c r="M822" s="17">
        <v>100</v>
      </c>
      <c r="N822" s="3" t="s">
        <v>565</v>
      </c>
      <c r="O822" s="3">
        <v>5254</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22" s="16" t="s">
        <v>23</v>
      </c>
      <c r="S822" s="17">
        <v>100</v>
      </c>
      <c r="T822" s="267"/>
    </row>
    <row r="823" spans="1:20" ht="41.25" hidden="1" customHeight="1" x14ac:dyDescent="0.25">
      <c r="A823" s="29"/>
      <c r="B823" s="78" t="e">
        <v>#REF!</v>
      </c>
      <c r="C823" s="559">
        <v>4040</v>
      </c>
      <c r="D823" s="562" t="s">
        <v>731</v>
      </c>
      <c r="E823" s="280">
        <v>1</v>
      </c>
      <c r="F823" s="280" t="s">
        <v>660</v>
      </c>
      <c r="G823" s="282">
        <v>1422.07</v>
      </c>
      <c r="H823" s="269">
        <v>16427753</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23" s="16" t="s">
        <v>23</v>
      </c>
      <c r="S823" s="17">
        <v>100</v>
      </c>
      <c r="T823" s="267"/>
    </row>
    <row r="824" spans="1:20" ht="41.25" hidden="1" customHeight="1" x14ac:dyDescent="0.25">
      <c r="A824" s="18" t="s">
        <v>732</v>
      </c>
      <c r="B824" s="78"/>
      <c r="C824" s="560"/>
      <c r="D824" s="563"/>
      <c r="E824" s="19">
        <v>2</v>
      </c>
      <c r="F824" s="19" t="s">
        <v>662</v>
      </c>
      <c r="G824" s="14">
        <v>1983.74</v>
      </c>
      <c r="H824" s="269">
        <v>22916164</v>
      </c>
      <c r="I824" s="285">
        <f>+G824-G823</f>
        <v>561.67000000000007</v>
      </c>
      <c r="J824" s="304"/>
      <c r="K824" s="273">
        <v>0</v>
      </c>
      <c r="L824" s="16" t="s">
        <v>23</v>
      </c>
      <c r="M824" s="17">
        <v>100</v>
      </c>
      <c r="N824" s="3" t="s">
        <v>565</v>
      </c>
      <c r="O824" s="3"/>
      <c r="P824" s="4"/>
      <c r="Q824" s="108"/>
      <c r="R824" s="4"/>
      <c r="S824" s="2"/>
      <c r="T824" s="267"/>
    </row>
    <row r="825" spans="1:20" ht="41.25" hidden="1" customHeight="1" x14ac:dyDescent="0.25">
      <c r="A825" s="18" t="s">
        <v>733</v>
      </c>
      <c r="B825" s="78"/>
      <c r="C825" s="560"/>
      <c r="D825" s="563"/>
      <c r="E825" s="19">
        <v>3</v>
      </c>
      <c r="F825" s="19" t="s">
        <v>664</v>
      </c>
      <c r="G825" s="14">
        <v>3249.4</v>
      </c>
      <c r="H825" s="269">
        <v>37537069</v>
      </c>
      <c r="I825" s="285">
        <f>+G825-G823</f>
        <v>1827.3300000000002</v>
      </c>
      <c r="J825" s="304"/>
      <c r="K825" s="273">
        <v>0</v>
      </c>
      <c r="L825" s="16" t="s">
        <v>23</v>
      </c>
      <c r="M825" s="17">
        <v>100</v>
      </c>
      <c r="N825" s="3" t="s">
        <v>565</v>
      </c>
      <c r="O825" s="3"/>
      <c r="P825" s="4"/>
      <c r="Q825" s="108"/>
      <c r="R825" s="4"/>
      <c r="S825" s="2"/>
      <c r="T825" s="267"/>
    </row>
    <row r="826" spans="1:20" ht="41.25" hidden="1" customHeight="1" thickBot="1" x14ac:dyDescent="0.3">
      <c r="A826" s="18" t="s">
        <v>734</v>
      </c>
      <c r="B826" s="78"/>
      <c r="C826" s="561"/>
      <c r="D826" s="564"/>
      <c r="E826" s="287">
        <v>4</v>
      </c>
      <c r="F826" s="287" t="s">
        <v>666</v>
      </c>
      <c r="G826" s="289">
        <v>5861.68</v>
      </c>
      <c r="H826" s="269">
        <v>67714127</v>
      </c>
      <c r="I826" s="290">
        <f>+G826-G823</f>
        <v>4439.6100000000006</v>
      </c>
      <c r="J826" s="304"/>
      <c r="K826" s="273">
        <v>0</v>
      </c>
      <c r="L826" s="16" t="s">
        <v>23</v>
      </c>
      <c r="M826" s="17">
        <v>100</v>
      </c>
      <c r="N826" s="3" t="s">
        <v>565</v>
      </c>
      <c r="O826" s="3"/>
      <c r="P826" s="4"/>
      <c r="Q826" s="108"/>
      <c r="R826" s="4"/>
      <c r="S826" s="2"/>
      <c r="T826" s="267"/>
    </row>
    <row r="827" spans="1:20" ht="38.25" hidden="1" customHeight="1" x14ac:dyDescent="0.25">
      <c r="A827" s="29"/>
      <c r="B827" s="78" t="e">
        <v>#REF!</v>
      </c>
      <c r="C827" s="559">
        <v>4041</v>
      </c>
      <c r="D827" s="562" t="s">
        <v>735</v>
      </c>
      <c r="E827" s="280">
        <v>1</v>
      </c>
      <c r="F827" s="280" t="s">
        <v>660</v>
      </c>
      <c r="G827" s="282">
        <v>930.39</v>
      </c>
      <c r="H827" s="269">
        <v>10747865</v>
      </c>
      <c r="I827" s="283"/>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27" s="16" t="s">
        <v>23</v>
      </c>
      <c r="S827" s="17">
        <v>100</v>
      </c>
      <c r="T827" s="267"/>
    </row>
    <row r="828" spans="1:20" ht="38.25" hidden="1" customHeight="1" x14ac:dyDescent="0.25">
      <c r="A828" s="18" t="s">
        <v>736</v>
      </c>
      <c r="B828" s="78"/>
      <c r="C828" s="560"/>
      <c r="D828" s="563"/>
      <c r="E828" s="19">
        <v>2</v>
      </c>
      <c r="F828" s="19" t="s">
        <v>662</v>
      </c>
      <c r="G828" s="14">
        <v>1719.81</v>
      </c>
      <c r="H828" s="269">
        <v>19867245</v>
      </c>
      <c r="I828" s="285">
        <f>+G828-G827</f>
        <v>789.42</v>
      </c>
      <c r="J828" s="304"/>
      <c r="K828" s="273">
        <v>0</v>
      </c>
      <c r="L828" s="16" t="s">
        <v>23</v>
      </c>
      <c r="M828" s="17">
        <v>100</v>
      </c>
      <c r="N828" s="3" t="s">
        <v>565</v>
      </c>
      <c r="O828" s="3"/>
      <c r="P828" s="4"/>
      <c r="Q828" s="108"/>
      <c r="R828" s="4"/>
      <c r="S828" s="2"/>
      <c r="T828" s="267"/>
    </row>
    <row r="829" spans="1:20" ht="38.25" hidden="1" customHeight="1" x14ac:dyDescent="0.25">
      <c r="A829" s="18" t="s">
        <v>737</v>
      </c>
      <c r="B829" s="78"/>
      <c r="C829" s="560"/>
      <c r="D829" s="563"/>
      <c r="E829" s="19">
        <v>3</v>
      </c>
      <c r="F829" s="19" t="s">
        <v>664</v>
      </c>
      <c r="G829" s="14">
        <v>2899.28</v>
      </c>
      <c r="H829" s="269">
        <v>33492483</v>
      </c>
      <c r="I829" s="285">
        <f>+G829-G827</f>
        <v>1968.8900000000003</v>
      </c>
      <c r="J829" s="304"/>
      <c r="K829" s="273">
        <v>0</v>
      </c>
      <c r="L829" s="16" t="s">
        <v>23</v>
      </c>
      <c r="M829" s="17">
        <v>100</v>
      </c>
      <c r="N829" s="3" t="s">
        <v>565</v>
      </c>
      <c r="O829" s="3"/>
      <c r="P829" s="4"/>
      <c r="Q829" s="108"/>
      <c r="R829" s="4"/>
      <c r="S829" s="2"/>
      <c r="T829" s="267"/>
    </row>
    <row r="830" spans="1:20" ht="38.25" hidden="1" customHeight="1" thickBot="1" x14ac:dyDescent="0.3">
      <c r="A830" s="18" t="s">
        <v>738</v>
      </c>
      <c r="B830" s="78"/>
      <c r="C830" s="561"/>
      <c r="D830" s="564"/>
      <c r="E830" s="287">
        <v>4</v>
      </c>
      <c r="F830" s="287" t="s">
        <v>666</v>
      </c>
      <c r="G830" s="289">
        <v>5393.03</v>
      </c>
      <c r="H830" s="269">
        <v>62300283</v>
      </c>
      <c r="I830" s="290">
        <f>+G830-G827</f>
        <v>4462.6399999999994</v>
      </c>
      <c r="J830" s="304"/>
      <c r="K830" s="273">
        <v>0</v>
      </c>
      <c r="L830" s="16" t="s">
        <v>23</v>
      </c>
      <c r="M830" s="17">
        <v>100</v>
      </c>
      <c r="N830" s="3" t="s">
        <v>565</v>
      </c>
      <c r="O830" s="3"/>
      <c r="P830" s="4"/>
      <c r="Q830" s="108"/>
      <c r="R830" s="4"/>
      <c r="S830" s="2"/>
      <c r="T830" s="267"/>
    </row>
    <row r="831" spans="1:20" ht="28.5" hidden="1" x14ac:dyDescent="0.25">
      <c r="A831" s="1"/>
      <c r="B831" s="78">
        <v>4042</v>
      </c>
      <c r="C831" s="299">
        <v>4042</v>
      </c>
      <c r="D831" s="300" t="s">
        <v>739</v>
      </c>
      <c r="E831" s="291"/>
      <c r="F831" s="291" t="s">
        <v>22</v>
      </c>
      <c r="G831" s="293">
        <v>1291.19</v>
      </c>
      <c r="H831" s="269">
        <v>14915827</v>
      </c>
      <c r="I831" s="223"/>
      <c r="J831" s="115"/>
      <c r="K831" s="273">
        <v>0</v>
      </c>
      <c r="L831" s="16" t="s">
        <v>23</v>
      </c>
      <c r="M831" s="17">
        <v>100</v>
      </c>
      <c r="N831" s="3" t="s">
        <v>565</v>
      </c>
      <c r="O831" s="3">
        <v>243</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31" s="16" t="s">
        <v>23</v>
      </c>
      <c r="S831" s="17">
        <v>100</v>
      </c>
      <c r="T831" s="267"/>
    </row>
    <row r="832" spans="1:20" ht="28.5" hidden="1" x14ac:dyDescent="0.25">
      <c r="A832" s="1"/>
      <c r="B832" s="89">
        <v>4043</v>
      </c>
      <c r="C832" s="18">
        <v>4043</v>
      </c>
      <c r="D832" s="84" t="s">
        <v>740</v>
      </c>
      <c r="E832" s="19"/>
      <c r="F832" s="19" t="s">
        <v>22</v>
      </c>
      <c r="G832" s="14">
        <v>845.48</v>
      </c>
      <c r="H832" s="269">
        <v>9766985</v>
      </c>
      <c r="I832" s="224"/>
      <c r="J832" s="115"/>
      <c r="K832" s="273">
        <v>0</v>
      </c>
      <c r="L832" s="16" t="s">
        <v>23</v>
      </c>
      <c r="M832" s="17">
        <v>100</v>
      </c>
      <c r="N832" s="3" t="s">
        <v>565</v>
      </c>
      <c r="O832" s="3">
        <v>5254</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32" s="16" t="s">
        <v>23</v>
      </c>
      <c r="S832" s="17">
        <v>100</v>
      </c>
      <c r="T832" s="267"/>
    </row>
    <row r="833" spans="1:20" ht="30" hidden="1" customHeight="1" x14ac:dyDescent="0.25">
      <c r="A833" s="1"/>
      <c r="B833" s="78">
        <v>4044</v>
      </c>
      <c r="C833" s="305">
        <v>4044</v>
      </c>
      <c r="D833" s="553" t="s">
        <v>741</v>
      </c>
      <c r="E833" s="554"/>
      <c r="F833" s="554"/>
      <c r="G833" s="554"/>
      <c r="H833" s="555"/>
      <c r="I833" s="224"/>
      <c r="J833" s="306"/>
      <c r="K833" s="273">
        <v>0</v>
      </c>
      <c r="L833" s="16"/>
      <c r="M833" s="17" t="s">
        <v>45</v>
      </c>
      <c r="N833" s="3" t="s">
        <v>45</v>
      </c>
      <c r="O833" s="3"/>
      <c r="P833" s="4"/>
      <c r="Q833" s="108"/>
      <c r="R833" s="4"/>
      <c r="S833" s="2"/>
      <c r="T833" s="267"/>
    </row>
    <row r="834" spans="1:20" ht="28.5" hidden="1" x14ac:dyDescent="0.25">
      <c r="A834" s="1"/>
      <c r="B834" s="85">
        <v>40441</v>
      </c>
      <c r="C834" s="155" t="s">
        <v>742</v>
      </c>
      <c r="D834" s="157" t="s">
        <v>743</v>
      </c>
      <c r="E834" s="140"/>
      <c r="F834" s="140" t="s">
        <v>22</v>
      </c>
      <c r="G834" s="141">
        <v>781.78</v>
      </c>
      <c r="H834" s="269">
        <v>9031123</v>
      </c>
      <c r="I834" s="171"/>
      <c r="J834" s="15"/>
      <c r="K834" s="20">
        <v>0</v>
      </c>
      <c r="L834" s="31" t="s">
        <v>23</v>
      </c>
      <c r="M834" s="32">
        <v>100</v>
      </c>
      <c r="N834" s="33" t="s">
        <v>565</v>
      </c>
      <c r="O834" s="33">
        <v>243</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34" s="16" t="s">
        <v>23</v>
      </c>
      <c r="S834" s="32">
        <v>100</v>
      </c>
      <c r="T834" s="267"/>
    </row>
    <row r="835" spans="1:20" ht="28.5" hidden="1" x14ac:dyDescent="0.25">
      <c r="A835" s="1"/>
      <c r="B835" s="78">
        <v>40442</v>
      </c>
      <c r="C835" s="155" t="s">
        <v>744</v>
      </c>
      <c r="D835" s="157" t="s">
        <v>745</v>
      </c>
      <c r="E835" s="140"/>
      <c r="F835" s="140" t="s">
        <v>22</v>
      </c>
      <c r="G835" s="141">
        <v>891.46</v>
      </c>
      <c r="H835" s="269">
        <v>10298146</v>
      </c>
      <c r="I835" s="171"/>
      <c r="J835" s="15"/>
      <c r="K835" s="20">
        <v>0</v>
      </c>
      <c r="L835" s="31" t="s">
        <v>23</v>
      </c>
      <c r="M835" s="32">
        <v>100</v>
      </c>
      <c r="N835" s="33" t="s">
        <v>565</v>
      </c>
      <c r="O835" s="33">
        <v>243</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35" s="16" t="s">
        <v>23</v>
      </c>
      <c r="S835" s="32">
        <v>100</v>
      </c>
      <c r="T835" s="267"/>
    </row>
    <row r="836" spans="1:20" ht="42.75" hidden="1" x14ac:dyDescent="0.25">
      <c r="A836" s="1"/>
      <c r="B836" s="78">
        <v>40443</v>
      </c>
      <c r="C836" s="155" t="s">
        <v>746</v>
      </c>
      <c r="D836" s="157" t="s">
        <v>747</v>
      </c>
      <c r="E836" s="140"/>
      <c r="F836" s="140" t="s">
        <v>22</v>
      </c>
      <c r="G836" s="141">
        <v>643.80999999999995</v>
      </c>
      <c r="H836" s="269">
        <v>7437293</v>
      </c>
      <c r="I836" s="171"/>
      <c r="J836" s="15"/>
      <c r="K836" s="20">
        <v>0</v>
      </c>
      <c r="L836" s="31" t="s">
        <v>23</v>
      </c>
      <c r="M836" s="32">
        <v>100</v>
      </c>
      <c r="N836" s="33" t="s">
        <v>565</v>
      </c>
      <c r="O836" s="33">
        <v>5254</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36" s="16" t="s">
        <v>23</v>
      </c>
      <c r="S836" s="32">
        <v>100</v>
      </c>
      <c r="T836" s="267"/>
    </row>
    <row r="837" spans="1:20" hidden="1" x14ac:dyDescent="0.25">
      <c r="A837" s="1"/>
      <c r="B837" s="78">
        <v>40444</v>
      </c>
      <c r="C837" s="155" t="s">
        <v>748</v>
      </c>
      <c r="D837" s="157" t="s">
        <v>749</v>
      </c>
      <c r="E837" s="140"/>
      <c r="F837" s="140" t="s">
        <v>22</v>
      </c>
      <c r="G837" s="141">
        <v>1591.13</v>
      </c>
      <c r="H837" s="269">
        <v>18380734</v>
      </c>
      <c r="K837" s="20">
        <v>0</v>
      </c>
      <c r="L837" s="31" t="s">
        <v>23</v>
      </c>
      <c r="M837" s="32">
        <v>100</v>
      </c>
      <c r="N837" s="33" t="s">
        <v>565</v>
      </c>
      <c r="O837" s="33">
        <v>243</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37" s="16" t="s">
        <v>23</v>
      </c>
      <c r="S837" s="32">
        <v>100</v>
      </c>
      <c r="T837" s="267"/>
    </row>
    <row r="838" spans="1:20" hidden="1" x14ac:dyDescent="0.25">
      <c r="A838" s="1"/>
      <c r="B838" s="78">
        <v>4045</v>
      </c>
      <c r="C838" s="155">
        <v>4045</v>
      </c>
      <c r="D838" s="214" t="s">
        <v>750</v>
      </c>
      <c r="E838" s="191"/>
      <c r="F838" s="140" t="s">
        <v>22</v>
      </c>
      <c r="G838" s="141">
        <v>7.08</v>
      </c>
      <c r="H838" s="269">
        <v>81788</v>
      </c>
      <c r="I838" s="171"/>
      <c r="J838" s="265">
        <v>1.91</v>
      </c>
      <c r="K838" s="268">
        <v>22064</v>
      </c>
      <c r="L838" s="31" t="s">
        <v>449</v>
      </c>
      <c r="M838" s="32">
        <v>100</v>
      </c>
      <c r="N838" s="33" t="s">
        <v>565</v>
      </c>
      <c r="O838" s="33">
        <v>454</v>
      </c>
      <c r="P838" s="34" t="s">
        <v>124</v>
      </c>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38" s="16" t="s">
        <v>449</v>
      </c>
      <c r="S838" s="32">
        <v>100</v>
      </c>
      <c r="T838" s="267"/>
    </row>
    <row r="839" spans="1:20" ht="42.75" hidden="1" x14ac:dyDescent="0.25">
      <c r="A839" s="1"/>
      <c r="B839" s="78" t="e">
        <v>#REF!</v>
      </c>
      <c r="C839" s="155">
        <v>4047</v>
      </c>
      <c r="D839" s="157" t="s">
        <v>751</v>
      </c>
      <c r="E839" s="140"/>
      <c r="F839" s="140" t="s">
        <v>22</v>
      </c>
      <c r="G839" s="141">
        <v>42.45</v>
      </c>
      <c r="H839" s="269">
        <v>490382</v>
      </c>
      <c r="I839" s="171"/>
      <c r="J839" s="15"/>
      <c r="K839" s="20">
        <v>0</v>
      </c>
      <c r="L839" s="31" t="s">
        <v>23</v>
      </c>
      <c r="M839" s="32">
        <v>100</v>
      </c>
      <c r="N839" s="33" t="s">
        <v>565</v>
      </c>
      <c r="O839" s="33">
        <v>219</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39" s="16" t="s">
        <v>23</v>
      </c>
      <c r="S839" s="32">
        <v>100</v>
      </c>
      <c r="T839" s="267"/>
    </row>
    <row r="840" spans="1:20" ht="28.5" hidden="1" x14ac:dyDescent="0.25">
      <c r="A840" s="1"/>
      <c r="B840" s="78">
        <v>4049</v>
      </c>
      <c r="C840" s="155">
        <v>4049</v>
      </c>
      <c r="D840" s="157" t="s">
        <v>752</v>
      </c>
      <c r="E840" s="140"/>
      <c r="F840" s="140" t="s">
        <v>22</v>
      </c>
      <c r="G840" s="141">
        <v>966.91</v>
      </c>
      <c r="H840" s="269">
        <v>11169744</v>
      </c>
      <c r="I840" s="171"/>
      <c r="J840" s="187"/>
      <c r="K840" s="20">
        <v>0</v>
      </c>
      <c r="L840" s="31" t="s">
        <v>23</v>
      </c>
      <c r="M840" s="32">
        <v>100</v>
      </c>
      <c r="N840" s="33" t="s">
        <v>565</v>
      </c>
      <c r="O840" s="33">
        <v>239</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0" s="16" t="s">
        <v>23</v>
      </c>
      <c r="S840" s="32">
        <v>100</v>
      </c>
      <c r="T840" s="267"/>
    </row>
    <row r="841" spans="1:20" ht="28.5" hidden="1" x14ac:dyDescent="0.25">
      <c r="A841" s="1"/>
      <c r="B841" s="78">
        <v>40491</v>
      </c>
      <c r="C841" s="155" t="s">
        <v>753</v>
      </c>
      <c r="D841" s="157" t="s">
        <v>754</v>
      </c>
      <c r="E841" s="140"/>
      <c r="F841" s="140" t="s">
        <v>22</v>
      </c>
      <c r="G841" s="141">
        <v>1423.18</v>
      </c>
      <c r="H841" s="269">
        <v>16440575</v>
      </c>
      <c r="I841" s="171"/>
      <c r="J841" s="15"/>
      <c r="K841" s="20">
        <v>0</v>
      </c>
      <c r="L841" s="31" t="s">
        <v>23</v>
      </c>
      <c r="M841" s="32">
        <v>100</v>
      </c>
      <c r="N841" s="33" t="s">
        <v>565</v>
      </c>
      <c r="O841" s="33">
        <v>239</v>
      </c>
      <c r="P841" s="120"/>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41" s="16" t="s">
        <v>23</v>
      </c>
      <c r="S841" s="32">
        <v>100</v>
      </c>
      <c r="T841" s="267"/>
    </row>
    <row r="842" spans="1:20" hidden="1" x14ac:dyDescent="0.25">
      <c r="A842" s="1"/>
      <c r="B842" s="78">
        <v>40492</v>
      </c>
      <c r="C842" s="155" t="s">
        <v>755</v>
      </c>
      <c r="D842" s="157" t="s">
        <v>756</v>
      </c>
      <c r="E842" s="140"/>
      <c r="F842" s="140" t="s">
        <v>22</v>
      </c>
      <c r="G842" s="141">
        <v>714.22</v>
      </c>
      <c r="H842" s="269">
        <v>8250669</v>
      </c>
      <c r="I842" s="171"/>
      <c r="J842" s="15"/>
      <c r="K842" s="20">
        <v>0</v>
      </c>
      <c r="L842" s="16" t="s">
        <v>23</v>
      </c>
      <c r="M842" s="17">
        <v>100</v>
      </c>
      <c r="N842" s="33" t="s">
        <v>565</v>
      </c>
      <c r="O842" s="3">
        <v>239</v>
      </c>
      <c r="P842" s="121"/>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42" s="16" t="s">
        <v>23</v>
      </c>
      <c r="S842" s="17">
        <v>100</v>
      </c>
      <c r="T842" s="267"/>
    </row>
    <row r="843" spans="1:20" ht="28.5" hidden="1" x14ac:dyDescent="0.25">
      <c r="A843" s="1"/>
      <c r="B843" s="122">
        <v>40494</v>
      </c>
      <c r="C843" s="155" t="s">
        <v>757</v>
      </c>
      <c r="D843" s="157" t="s">
        <v>758</v>
      </c>
      <c r="E843" s="140"/>
      <c r="F843" s="140" t="s">
        <v>22</v>
      </c>
      <c r="G843" s="141">
        <v>395.66</v>
      </c>
      <c r="H843" s="269">
        <v>4570664</v>
      </c>
      <c r="I843" s="171"/>
      <c r="J843" s="15"/>
      <c r="K843" s="20">
        <v>0</v>
      </c>
      <c r="L843" s="16" t="s">
        <v>23</v>
      </c>
      <c r="M843" s="17">
        <v>100</v>
      </c>
      <c r="N843" s="33" t="s">
        <v>565</v>
      </c>
      <c r="O843" s="3">
        <v>239</v>
      </c>
      <c r="P843" s="121"/>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43" s="16" t="s">
        <v>23</v>
      </c>
      <c r="S843" s="17">
        <v>100</v>
      </c>
      <c r="T843" s="267"/>
    </row>
    <row r="844" spans="1:20" ht="28.5" hidden="1" x14ac:dyDescent="0.25">
      <c r="A844" s="1"/>
      <c r="B844" s="18" t="s">
        <v>759</v>
      </c>
      <c r="C844" s="155" t="s">
        <v>760</v>
      </c>
      <c r="D844" s="157" t="s">
        <v>761</v>
      </c>
      <c r="E844" s="140"/>
      <c r="F844" s="140" t="s">
        <v>22</v>
      </c>
      <c r="G844" s="141">
        <v>7927.52</v>
      </c>
      <c r="H844" s="269">
        <v>91578711</v>
      </c>
      <c r="I844" s="171"/>
      <c r="J844" s="15"/>
      <c r="K844" s="20">
        <v>0</v>
      </c>
      <c r="L844" s="16" t="s">
        <v>23</v>
      </c>
      <c r="M844" s="17">
        <v>100</v>
      </c>
      <c r="N844" s="33" t="s">
        <v>565</v>
      </c>
      <c r="O844" s="3">
        <v>239</v>
      </c>
      <c r="P844" s="121"/>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44" s="16" t="s">
        <v>23</v>
      </c>
      <c r="S844" s="17">
        <v>100</v>
      </c>
      <c r="T844" s="267"/>
    </row>
    <row r="845" spans="1:20" ht="28.5" hidden="1" x14ac:dyDescent="0.25">
      <c r="A845" s="1"/>
      <c r="B845" s="18" t="s">
        <v>762</v>
      </c>
      <c r="C845" s="155" t="s">
        <v>763</v>
      </c>
      <c r="D845" s="157" t="s">
        <v>764</v>
      </c>
      <c r="E845" s="140"/>
      <c r="F845" s="140" t="s">
        <v>22</v>
      </c>
      <c r="G845" s="141">
        <v>5502.11</v>
      </c>
      <c r="H845" s="269">
        <v>63560375</v>
      </c>
      <c r="I845" s="171"/>
      <c r="J845" s="15"/>
      <c r="K845" s="20">
        <v>0</v>
      </c>
      <c r="L845" s="16" t="s">
        <v>23</v>
      </c>
      <c r="M845" s="17">
        <v>100</v>
      </c>
      <c r="N845" s="33" t="s">
        <v>565</v>
      </c>
      <c r="O845" s="3">
        <v>239</v>
      </c>
      <c r="P845" s="121"/>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45" s="16" t="s">
        <v>23</v>
      </c>
      <c r="S845" s="17">
        <v>100</v>
      </c>
      <c r="T845" s="267"/>
    </row>
    <row r="846" spans="1:20" hidden="1" x14ac:dyDescent="0.25">
      <c r="A846" s="1"/>
      <c r="B846" s="78">
        <v>4050</v>
      </c>
      <c r="C846" s="191">
        <v>4050</v>
      </c>
      <c r="D846" s="538" t="s">
        <v>765</v>
      </c>
      <c r="E846" s="539"/>
      <c r="F846" s="539"/>
      <c r="G846" s="539"/>
      <c r="H846" s="540"/>
      <c r="I846" s="171"/>
      <c r="J846" s="15"/>
      <c r="K846" s="20">
        <v>0</v>
      </c>
      <c r="L846" s="16"/>
      <c r="M846" s="17" t="s">
        <v>45</v>
      </c>
      <c r="N846" s="3" t="s">
        <v>45</v>
      </c>
      <c r="O846" s="3"/>
      <c r="P846" s="121"/>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46" s="4"/>
      <c r="S846" s="2"/>
      <c r="T846" s="267"/>
    </row>
    <row r="847" spans="1:20" ht="28.5" hidden="1" x14ac:dyDescent="0.25">
      <c r="A847" s="1"/>
      <c r="B847" s="85">
        <v>40501</v>
      </c>
      <c r="C847" s="155" t="s">
        <v>766</v>
      </c>
      <c r="D847" s="157" t="s">
        <v>767</v>
      </c>
      <c r="E847" s="140"/>
      <c r="F847" s="140" t="s">
        <v>22</v>
      </c>
      <c r="G847" s="141">
        <v>17.690000000000001</v>
      </c>
      <c r="H847" s="269">
        <v>204355</v>
      </c>
      <c r="I847" s="171"/>
      <c r="J847" s="15"/>
      <c r="K847" s="20">
        <v>136198</v>
      </c>
      <c r="L847" s="16" t="s">
        <v>768</v>
      </c>
      <c r="M847" s="17">
        <v>100</v>
      </c>
      <c r="N847" s="3" t="s">
        <v>565</v>
      </c>
      <c r="O847" s="3">
        <v>1807</v>
      </c>
      <c r="P847" s="121"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47" s="16" t="s">
        <v>768</v>
      </c>
      <c r="S847" s="17">
        <v>100</v>
      </c>
      <c r="T847" s="267"/>
    </row>
    <row r="848" spans="1:20" ht="42.75" hidden="1" x14ac:dyDescent="0.25">
      <c r="A848" s="1"/>
      <c r="B848" s="78">
        <v>40502</v>
      </c>
      <c r="C848" s="155" t="s">
        <v>769</v>
      </c>
      <c r="D848" s="157" t="s">
        <v>770</v>
      </c>
      <c r="E848" s="140"/>
      <c r="F848" s="140" t="s">
        <v>22</v>
      </c>
      <c r="G848" s="141">
        <v>29.48</v>
      </c>
      <c r="H848" s="269">
        <v>340553</v>
      </c>
      <c r="I848" s="171"/>
      <c r="J848" s="15"/>
      <c r="K848" s="20">
        <v>0</v>
      </c>
      <c r="L848" s="16" t="s">
        <v>768</v>
      </c>
      <c r="M848" s="17">
        <v>100</v>
      </c>
      <c r="N848" s="3" t="s">
        <v>565</v>
      </c>
      <c r="O848" s="3">
        <v>1807</v>
      </c>
      <c r="P848" s="123" t="e">
        <f>+#REF!-#REF!</f>
        <v>#REF!</v>
      </c>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48" s="16" t="s">
        <v>768</v>
      </c>
      <c r="S848" s="17">
        <v>100</v>
      </c>
      <c r="T848" s="267"/>
    </row>
    <row r="849" spans="1:20" ht="42.75" hidden="1" x14ac:dyDescent="0.25">
      <c r="A849" s="1"/>
      <c r="B849" s="78">
        <v>40503</v>
      </c>
      <c r="C849" s="155" t="s">
        <v>771</v>
      </c>
      <c r="D849" s="157" t="s">
        <v>772</v>
      </c>
      <c r="E849" s="140"/>
      <c r="F849" s="140" t="s">
        <v>22</v>
      </c>
      <c r="G849" s="141">
        <v>41.27</v>
      </c>
      <c r="H849" s="269">
        <v>476751</v>
      </c>
      <c r="I849" s="171"/>
      <c r="J849" s="15"/>
      <c r="K849" s="20">
        <v>0</v>
      </c>
      <c r="L849" s="16" t="s">
        <v>768</v>
      </c>
      <c r="M849" s="17">
        <v>100</v>
      </c>
      <c r="N849" s="3" t="s">
        <v>565</v>
      </c>
      <c r="O849" s="3">
        <v>1807</v>
      </c>
      <c r="P849" s="123" t="e">
        <f>+#REF!-#REF!</f>
        <v>#REF!</v>
      </c>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49" s="16" t="s">
        <v>768</v>
      </c>
      <c r="S849" s="17">
        <v>100</v>
      </c>
      <c r="T849" s="267"/>
    </row>
    <row r="850" spans="1:20" ht="42.75" hidden="1" x14ac:dyDescent="0.25">
      <c r="A850" s="1"/>
      <c r="B850" s="78">
        <v>40504</v>
      </c>
      <c r="C850" s="155" t="s">
        <v>773</v>
      </c>
      <c r="D850" s="157" t="s">
        <v>774</v>
      </c>
      <c r="E850" s="140"/>
      <c r="F850" s="140" t="s">
        <v>22</v>
      </c>
      <c r="G850" s="141">
        <v>64.81</v>
      </c>
      <c r="H850" s="269">
        <v>748685</v>
      </c>
      <c r="I850" s="171"/>
      <c r="J850" s="15"/>
      <c r="K850" s="20">
        <v>0</v>
      </c>
      <c r="L850" s="16" t="s">
        <v>768</v>
      </c>
      <c r="M850" s="17">
        <v>100</v>
      </c>
      <c r="N850" s="3" t="s">
        <v>565</v>
      </c>
      <c r="O850" s="3">
        <v>1807</v>
      </c>
      <c r="P850" s="123"/>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0" s="16" t="s">
        <v>768</v>
      </c>
      <c r="S850" s="17">
        <v>100</v>
      </c>
      <c r="T850" s="267"/>
    </row>
    <row r="851" spans="1:20" ht="42.75" hidden="1" x14ac:dyDescent="0.25">
      <c r="A851" s="1"/>
      <c r="B851" s="78">
        <v>40505</v>
      </c>
      <c r="C851" s="155" t="s">
        <v>775</v>
      </c>
      <c r="D851" s="157" t="s">
        <v>776</v>
      </c>
      <c r="E851" s="140"/>
      <c r="F851" s="140" t="s">
        <v>22</v>
      </c>
      <c r="G851" s="141">
        <v>100.13</v>
      </c>
      <c r="H851" s="269">
        <v>1156702</v>
      </c>
      <c r="I851" s="171"/>
      <c r="J851" s="15"/>
      <c r="K851" s="20">
        <v>0</v>
      </c>
      <c r="L851" s="16" t="s">
        <v>768</v>
      </c>
      <c r="M851" s="17">
        <v>100</v>
      </c>
      <c r="N851" s="3" t="s">
        <v>565</v>
      </c>
      <c r="O851" s="3">
        <v>1807</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51" s="16" t="s">
        <v>768</v>
      </c>
      <c r="S851" s="17">
        <v>100</v>
      </c>
      <c r="T851" s="267"/>
    </row>
    <row r="852" spans="1:20" ht="42.75" hidden="1" x14ac:dyDescent="0.25">
      <c r="A852" s="1"/>
      <c r="B852" s="78">
        <v>40506</v>
      </c>
      <c r="C852" s="155" t="s">
        <v>777</v>
      </c>
      <c r="D852" s="157" t="s">
        <v>778</v>
      </c>
      <c r="E852" s="140"/>
      <c r="F852" s="140" t="s">
        <v>22</v>
      </c>
      <c r="G852" s="141">
        <v>123.72</v>
      </c>
      <c r="H852" s="269">
        <v>1429213</v>
      </c>
      <c r="I852" s="171"/>
      <c r="J852" s="15"/>
      <c r="K852" s="20">
        <v>0</v>
      </c>
      <c r="L852" s="16" t="s">
        <v>768</v>
      </c>
      <c r="M852" s="17">
        <v>100</v>
      </c>
      <c r="N852" s="3" t="s">
        <v>565</v>
      </c>
      <c r="O852" s="3">
        <v>1807</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52" s="16" t="s">
        <v>768</v>
      </c>
      <c r="S852" s="17">
        <v>100</v>
      </c>
      <c r="T852" s="267"/>
    </row>
    <row r="853" spans="1:20" hidden="1" x14ac:dyDescent="0.25">
      <c r="A853" s="1"/>
      <c r="B853" s="78">
        <v>4052</v>
      </c>
      <c r="C853" s="191">
        <v>4052</v>
      </c>
      <c r="D853" s="538" t="s">
        <v>779</v>
      </c>
      <c r="E853" s="539"/>
      <c r="F853" s="539"/>
      <c r="G853" s="539"/>
      <c r="H853" s="540"/>
      <c r="I853" s="171"/>
      <c r="J853" s="15"/>
      <c r="K853" s="20">
        <v>0</v>
      </c>
      <c r="L853" s="16"/>
      <c r="M853" s="17" t="s">
        <v>45</v>
      </c>
      <c r="N853" s="3" t="s">
        <v>45</v>
      </c>
      <c r="O853" s="3"/>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53" s="4"/>
      <c r="S853" s="2"/>
      <c r="T853" s="267"/>
    </row>
    <row r="854" spans="1:20" ht="28.5" hidden="1" x14ac:dyDescent="0.25">
      <c r="A854" s="1"/>
      <c r="B854" s="78">
        <v>40521</v>
      </c>
      <c r="C854" s="155" t="s">
        <v>780</v>
      </c>
      <c r="D854" s="157" t="s">
        <v>781</v>
      </c>
      <c r="E854" s="140"/>
      <c r="F854" s="140" t="s">
        <v>22</v>
      </c>
      <c r="G854" s="141">
        <v>274.62</v>
      </c>
      <c r="H854" s="269">
        <v>3172410</v>
      </c>
      <c r="I854" s="171"/>
      <c r="J854" s="15"/>
      <c r="K854" s="20">
        <v>0</v>
      </c>
      <c r="L854" s="16" t="s">
        <v>447</v>
      </c>
      <c r="M854" s="17">
        <v>100</v>
      </c>
      <c r="N854" s="3" t="s">
        <v>782</v>
      </c>
      <c r="O854" s="3">
        <v>504</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54" s="16" t="s">
        <v>447</v>
      </c>
      <c r="S854" s="17">
        <v>100</v>
      </c>
      <c r="T854" s="267"/>
    </row>
    <row r="855" spans="1:20" ht="27.75" hidden="1" customHeight="1" x14ac:dyDescent="0.25">
      <c r="A855" s="1"/>
      <c r="B855" s="78">
        <v>4053</v>
      </c>
      <c r="C855" s="191">
        <v>4053</v>
      </c>
      <c r="D855" s="538" t="s">
        <v>783</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55" s="4"/>
      <c r="S855" s="2"/>
      <c r="T855" s="267"/>
    </row>
    <row r="856" spans="1:20" ht="28.5" hidden="1" x14ac:dyDescent="0.25">
      <c r="A856" s="1"/>
      <c r="B856" s="85">
        <v>40531</v>
      </c>
      <c r="C856" s="155" t="s">
        <v>784</v>
      </c>
      <c r="D856" s="157" t="s">
        <v>785</v>
      </c>
      <c r="E856" s="140"/>
      <c r="F856" s="140" t="s">
        <v>22</v>
      </c>
      <c r="G856" s="141">
        <v>3.33</v>
      </c>
      <c r="H856" s="269">
        <v>38468</v>
      </c>
      <c r="I856" s="171"/>
      <c r="J856" s="15"/>
      <c r="K856" s="20">
        <v>0</v>
      </c>
      <c r="L856" s="16" t="s">
        <v>447</v>
      </c>
      <c r="M856" s="17">
        <v>100</v>
      </c>
      <c r="N856" s="3" t="s">
        <v>782</v>
      </c>
      <c r="O856" s="3">
        <v>790</v>
      </c>
      <c r="P856" s="121"/>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56" s="16" t="s">
        <v>447</v>
      </c>
      <c r="S856" s="17">
        <v>100</v>
      </c>
      <c r="T856" s="267"/>
    </row>
    <row r="857" spans="1:20" ht="28.5" hidden="1" x14ac:dyDescent="0.25">
      <c r="A857" s="1"/>
      <c r="B857" s="78">
        <v>40532</v>
      </c>
      <c r="C857" s="155" t="s">
        <v>786</v>
      </c>
      <c r="D857" s="157" t="s">
        <v>787</v>
      </c>
      <c r="E857" s="140"/>
      <c r="F857" s="140" t="s">
        <v>22</v>
      </c>
      <c r="G857" s="141">
        <v>2.8</v>
      </c>
      <c r="H857" s="269">
        <v>32346</v>
      </c>
      <c r="I857" s="171"/>
      <c r="J857" s="15"/>
      <c r="K857" s="20">
        <v>0</v>
      </c>
      <c r="L857" s="16" t="s">
        <v>447</v>
      </c>
      <c r="M857" s="17">
        <v>100</v>
      </c>
      <c r="N857" s="3" t="s">
        <v>782</v>
      </c>
      <c r="O857" s="3">
        <v>790</v>
      </c>
      <c r="P857" s="121"/>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57" s="16" t="s">
        <v>447</v>
      </c>
      <c r="S857" s="17">
        <v>100</v>
      </c>
      <c r="T857" s="267"/>
    </row>
    <row r="858" spans="1:20" ht="28.5" hidden="1" x14ac:dyDescent="0.25">
      <c r="A858" s="1"/>
      <c r="B858" s="78">
        <v>40535</v>
      </c>
      <c r="C858" s="155" t="s">
        <v>788</v>
      </c>
      <c r="D858" s="157" t="s">
        <v>789</v>
      </c>
      <c r="E858" s="140"/>
      <c r="F858" s="140" t="s">
        <v>22</v>
      </c>
      <c r="G858" s="141">
        <v>4.5</v>
      </c>
      <c r="H858" s="269">
        <v>51984</v>
      </c>
      <c r="I858" s="171"/>
      <c r="J858" s="15"/>
      <c r="K858" s="20">
        <v>0</v>
      </c>
      <c r="L858" s="16" t="s">
        <v>447</v>
      </c>
      <c r="M858" s="17">
        <v>100</v>
      </c>
      <c r="N858" s="3" t="s">
        <v>782</v>
      </c>
      <c r="O858" s="3">
        <v>790</v>
      </c>
      <c r="P858" s="121"/>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58" s="16" t="s">
        <v>447</v>
      </c>
      <c r="S858" s="17">
        <v>100</v>
      </c>
      <c r="T858" s="267"/>
    </row>
    <row r="859" spans="1:20" ht="28.5" hidden="1" x14ac:dyDescent="0.25">
      <c r="A859" s="1"/>
      <c r="B859" s="78">
        <v>40536</v>
      </c>
      <c r="C859" s="155" t="s">
        <v>790</v>
      </c>
      <c r="D859" s="157" t="s">
        <v>791</v>
      </c>
      <c r="E859" s="140"/>
      <c r="F859" s="140" t="s">
        <v>22</v>
      </c>
      <c r="G859" s="141">
        <v>3.79</v>
      </c>
      <c r="H859" s="269">
        <v>43782</v>
      </c>
      <c r="I859" s="171"/>
      <c r="J859" s="15"/>
      <c r="K859" s="20">
        <v>0</v>
      </c>
      <c r="L859" s="16" t="s">
        <v>447</v>
      </c>
      <c r="M859" s="17">
        <v>100</v>
      </c>
      <c r="N859" s="3" t="s">
        <v>782</v>
      </c>
      <c r="O859" s="3">
        <v>790</v>
      </c>
      <c r="P859" s="121"/>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59" s="16" t="s">
        <v>447</v>
      </c>
      <c r="S859" s="17">
        <v>100</v>
      </c>
      <c r="T859" s="267"/>
    </row>
    <row r="860" spans="1:20" ht="42.75" hidden="1" x14ac:dyDescent="0.25">
      <c r="A860" s="1"/>
      <c r="B860" s="78">
        <v>40537</v>
      </c>
      <c r="C860" s="155" t="s">
        <v>792</v>
      </c>
      <c r="D860" s="157" t="s">
        <v>793</v>
      </c>
      <c r="E860" s="140"/>
      <c r="F860" s="140" t="s">
        <v>22</v>
      </c>
      <c r="G860" s="141">
        <v>9.9700000000000006</v>
      </c>
      <c r="H860" s="269">
        <v>115173</v>
      </c>
      <c r="I860" s="171"/>
      <c r="J860" s="15"/>
      <c r="K860" s="20">
        <v>0</v>
      </c>
      <c r="L860" s="16" t="s">
        <v>447</v>
      </c>
      <c r="M860" s="17">
        <v>100</v>
      </c>
      <c r="N860" s="3" t="s">
        <v>782</v>
      </c>
      <c r="O860" s="3">
        <v>790</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0" s="16" t="s">
        <v>447</v>
      </c>
      <c r="S860" s="17">
        <v>100</v>
      </c>
      <c r="T860" s="267"/>
    </row>
    <row r="861" spans="1:20" ht="42.75" hidden="1" x14ac:dyDescent="0.25">
      <c r="A861" s="1"/>
      <c r="B861" s="78">
        <v>40538</v>
      </c>
      <c r="C861" s="155" t="s">
        <v>794</v>
      </c>
      <c r="D861" s="157" t="s">
        <v>795</v>
      </c>
      <c r="E861" s="140"/>
      <c r="F861" s="140" t="s">
        <v>22</v>
      </c>
      <c r="G861" s="141">
        <v>8.4</v>
      </c>
      <c r="H861" s="269">
        <v>97037</v>
      </c>
      <c r="I861" s="171"/>
      <c r="J861" s="15"/>
      <c r="K861" s="20">
        <v>0</v>
      </c>
      <c r="L861" s="16" t="s">
        <v>447</v>
      </c>
      <c r="M861" s="17">
        <v>100</v>
      </c>
      <c r="N861" s="3" t="s">
        <v>782</v>
      </c>
      <c r="O861" s="3">
        <v>790</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61" s="16" t="s">
        <v>447</v>
      </c>
      <c r="S861" s="17">
        <v>100</v>
      </c>
      <c r="T861" s="267"/>
    </row>
    <row r="862" spans="1:20" ht="42.75" hidden="1" x14ac:dyDescent="0.25">
      <c r="A862" s="1"/>
      <c r="B862" s="78">
        <v>40539</v>
      </c>
      <c r="C862" s="155" t="s">
        <v>796</v>
      </c>
      <c r="D862" s="157" t="s">
        <v>797</v>
      </c>
      <c r="E862" s="140"/>
      <c r="F862" s="140" t="s">
        <v>22</v>
      </c>
      <c r="G862" s="141">
        <v>13.49</v>
      </c>
      <c r="H862" s="269">
        <v>155836</v>
      </c>
      <c r="I862" s="171"/>
      <c r="J862" s="15"/>
      <c r="K862" s="20">
        <v>0</v>
      </c>
      <c r="L862" s="16" t="s">
        <v>447</v>
      </c>
      <c r="M862" s="17">
        <v>100</v>
      </c>
      <c r="N862" s="3" t="s">
        <v>782</v>
      </c>
      <c r="O862" s="3">
        <v>790</v>
      </c>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62" s="16" t="s">
        <v>447</v>
      </c>
      <c r="S862" s="17">
        <v>100</v>
      </c>
      <c r="T862" s="267"/>
    </row>
    <row r="863" spans="1:20" ht="42.75" hidden="1" x14ac:dyDescent="0.25">
      <c r="A863" s="1"/>
      <c r="B863" s="78">
        <v>405310</v>
      </c>
      <c r="C863" s="152" t="s">
        <v>798</v>
      </c>
      <c r="D863" s="165" t="s">
        <v>799</v>
      </c>
      <c r="E863" s="150"/>
      <c r="F863" s="150" t="s">
        <v>22</v>
      </c>
      <c r="G863" s="158">
        <v>11.32</v>
      </c>
      <c r="H863" s="269">
        <v>130769</v>
      </c>
      <c r="I863" s="172"/>
      <c r="J863" s="15"/>
      <c r="K863" s="20">
        <v>0</v>
      </c>
      <c r="L863" s="16" t="s">
        <v>447</v>
      </c>
      <c r="M863" s="17">
        <v>100</v>
      </c>
      <c r="N863" s="3" t="s">
        <v>782</v>
      </c>
      <c r="O863" s="3">
        <v>790</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63" s="16" t="s">
        <v>447</v>
      </c>
      <c r="S863" s="17">
        <v>100</v>
      </c>
      <c r="T863" s="267"/>
    </row>
    <row r="864" spans="1:20" ht="37.5" hidden="1" customHeight="1" x14ac:dyDescent="0.25">
      <c r="A864" s="29"/>
      <c r="B864" s="78">
        <v>4054</v>
      </c>
      <c r="C864" s="519">
        <v>4054</v>
      </c>
      <c r="D864" s="579" t="s">
        <v>800</v>
      </c>
      <c r="E864" s="161">
        <v>1</v>
      </c>
      <c r="F864" s="161" t="s">
        <v>720</v>
      </c>
      <c r="G864" s="162">
        <v>3520.03</v>
      </c>
      <c r="H864" s="269">
        <v>40663387</v>
      </c>
      <c r="I864" s="175"/>
      <c r="J864" s="15"/>
      <c r="K864" s="20">
        <v>0</v>
      </c>
      <c r="L864" s="31" t="s">
        <v>447</v>
      </c>
      <c r="M864" s="32">
        <v>100</v>
      </c>
      <c r="N864" s="3" t="s">
        <v>782</v>
      </c>
      <c r="O864" s="33">
        <v>5253</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64" s="16" t="s">
        <v>447</v>
      </c>
      <c r="S864" s="32">
        <v>100</v>
      </c>
      <c r="T864" s="267"/>
    </row>
    <row r="865" spans="1:20" ht="33.75" hidden="1" customHeight="1" x14ac:dyDescent="0.25">
      <c r="A865" s="18">
        <v>4055</v>
      </c>
      <c r="B865" s="78"/>
      <c r="C865" s="523"/>
      <c r="D865" s="574"/>
      <c r="E865" s="140">
        <v>2</v>
      </c>
      <c r="F865" s="140" t="s">
        <v>722</v>
      </c>
      <c r="G865" s="141">
        <v>5965.16</v>
      </c>
      <c r="H865" s="269">
        <v>68909528</v>
      </c>
      <c r="I865" s="184">
        <f>+G865-G864</f>
        <v>2445.1299999999997</v>
      </c>
      <c r="J865" s="91"/>
      <c r="K865" s="20">
        <v>0</v>
      </c>
      <c r="L865" s="31" t="s">
        <v>447</v>
      </c>
      <c r="M865" s="32">
        <v>100</v>
      </c>
      <c r="N865" s="3" t="s">
        <v>782</v>
      </c>
      <c r="O865" s="33"/>
      <c r="P865" s="121"/>
      <c r="Q865" s="108"/>
      <c r="R865" s="4"/>
      <c r="S865" s="2"/>
      <c r="T865" s="267"/>
    </row>
    <row r="866" spans="1:20" ht="34.5" hidden="1" customHeight="1" thickBot="1" x14ac:dyDescent="0.3">
      <c r="A866" s="18">
        <v>4056</v>
      </c>
      <c r="B866" s="78"/>
      <c r="C866" s="520"/>
      <c r="D866" s="575"/>
      <c r="E866" s="163">
        <v>3</v>
      </c>
      <c r="F866" s="163" t="s">
        <v>724</v>
      </c>
      <c r="G866" s="164">
        <v>11071.19</v>
      </c>
      <c r="H866" s="269">
        <v>127894387</v>
      </c>
      <c r="I866" s="185">
        <f>+G866-G864</f>
        <v>7551.16</v>
      </c>
      <c r="J866" s="91"/>
      <c r="K866" s="20">
        <v>0</v>
      </c>
      <c r="L866" s="31" t="s">
        <v>447</v>
      </c>
      <c r="M866" s="32">
        <v>100</v>
      </c>
      <c r="N866" s="3" t="s">
        <v>782</v>
      </c>
      <c r="O866" s="33"/>
      <c r="P866" s="121"/>
      <c r="Q866" s="108"/>
      <c r="R866" s="4"/>
      <c r="S866" s="2"/>
      <c r="T866" s="267"/>
    </row>
    <row r="867" spans="1:20" ht="24" hidden="1" customHeight="1" x14ac:dyDescent="0.25">
      <c r="A867" s="1"/>
      <c r="B867" s="78">
        <v>4057</v>
      </c>
      <c r="C867" s="160">
        <v>4057</v>
      </c>
      <c r="D867" s="550" t="s">
        <v>801</v>
      </c>
      <c r="E867" s="551"/>
      <c r="F867" s="551"/>
      <c r="G867" s="551"/>
      <c r="H867" s="552"/>
      <c r="I867" s="174"/>
      <c r="J867" s="30"/>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67" s="4"/>
      <c r="S867" s="2"/>
      <c r="T867" s="267"/>
    </row>
    <row r="868" spans="1:20" ht="42.75" hidden="1" x14ac:dyDescent="0.25">
      <c r="A868" s="1"/>
      <c r="B868" s="85">
        <v>40571</v>
      </c>
      <c r="C868" s="155" t="s">
        <v>802</v>
      </c>
      <c r="D868" s="157" t="s">
        <v>803</v>
      </c>
      <c r="E868" s="140"/>
      <c r="F868" s="140" t="s">
        <v>22</v>
      </c>
      <c r="G868" s="141">
        <v>17.690000000000001</v>
      </c>
      <c r="H868" s="269">
        <v>204355</v>
      </c>
      <c r="I868" s="171"/>
      <c r="J868" s="15"/>
      <c r="K868" s="20">
        <v>0</v>
      </c>
      <c r="L868" s="16" t="s">
        <v>768</v>
      </c>
      <c r="M868" s="17">
        <v>100</v>
      </c>
      <c r="N868" s="3" t="s">
        <v>565</v>
      </c>
      <c r="O868" s="3">
        <v>1807</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68" s="16" t="s">
        <v>768</v>
      </c>
      <c r="S868" s="17">
        <v>100</v>
      </c>
      <c r="T868" s="267"/>
    </row>
    <row r="869" spans="1:20" ht="42.75" hidden="1" x14ac:dyDescent="0.25">
      <c r="A869" s="1"/>
      <c r="B869" s="78">
        <v>40572</v>
      </c>
      <c r="C869" s="155" t="s">
        <v>804</v>
      </c>
      <c r="D869" s="157" t="s">
        <v>805</v>
      </c>
      <c r="E869" s="140"/>
      <c r="F869" s="140" t="s">
        <v>22</v>
      </c>
      <c r="G869" s="141">
        <v>41.27</v>
      </c>
      <c r="H869" s="269">
        <v>476751</v>
      </c>
      <c r="I869" s="171"/>
      <c r="J869" s="15"/>
      <c r="K869" s="20">
        <v>0</v>
      </c>
      <c r="L869" s="16" t="s">
        <v>768</v>
      </c>
      <c r="M869" s="17">
        <v>100</v>
      </c>
      <c r="N869" s="3" t="s">
        <v>565</v>
      </c>
      <c r="O869" s="3">
        <v>1807</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69" s="16" t="s">
        <v>768</v>
      </c>
      <c r="S869" s="17">
        <v>100</v>
      </c>
      <c r="T869" s="267"/>
    </row>
    <row r="870" spans="1:20" ht="42.75" hidden="1" x14ac:dyDescent="0.25">
      <c r="A870" s="1"/>
      <c r="B870" s="78">
        <v>40573</v>
      </c>
      <c r="C870" s="155" t="s">
        <v>806</v>
      </c>
      <c r="D870" s="157" t="s">
        <v>807</v>
      </c>
      <c r="E870" s="140"/>
      <c r="F870" s="140" t="s">
        <v>22</v>
      </c>
      <c r="G870" s="141">
        <v>64.81</v>
      </c>
      <c r="H870" s="269">
        <v>748685</v>
      </c>
      <c r="I870" s="171"/>
      <c r="J870" s="15"/>
      <c r="K870" s="20">
        <v>0</v>
      </c>
      <c r="L870" s="16" t="s">
        <v>768</v>
      </c>
      <c r="M870" s="17">
        <v>100</v>
      </c>
      <c r="N870" s="3" t="s">
        <v>565</v>
      </c>
      <c r="O870" s="3">
        <v>1807</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0" s="16" t="s">
        <v>768</v>
      </c>
      <c r="S870" s="17">
        <v>100</v>
      </c>
      <c r="T870" s="267"/>
    </row>
    <row r="871" spans="1:20" ht="42.75" hidden="1" x14ac:dyDescent="0.25">
      <c r="A871" s="1"/>
      <c r="B871" s="89">
        <v>40576</v>
      </c>
      <c r="C871" s="155" t="s">
        <v>808</v>
      </c>
      <c r="D871" s="157" t="s">
        <v>809</v>
      </c>
      <c r="E871" s="140"/>
      <c r="F871" s="140" t="s">
        <v>22</v>
      </c>
      <c r="G871" s="141">
        <v>88.39</v>
      </c>
      <c r="H871" s="269">
        <v>1021081</v>
      </c>
      <c r="I871" s="171"/>
      <c r="J871" s="15"/>
      <c r="K871" s="20">
        <v>0</v>
      </c>
      <c r="L871" s="16" t="s">
        <v>768</v>
      </c>
      <c r="M871" s="17">
        <v>100</v>
      </c>
      <c r="N871" s="3" t="s">
        <v>565</v>
      </c>
      <c r="O871" s="3">
        <v>1807</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71" s="16" t="s">
        <v>768</v>
      </c>
      <c r="S871" s="17">
        <v>100</v>
      </c>
      <c r="T871" s="267"/>
    </row>
    <row r="872" spans="1:20" ht="24" hidden="1" customHeight="1" x14ac:dyDescent="0.25">
      <c r="A872" s="1"/>
      <c r="B872" s="78">
        <v>4058</v>
      </c>
      <c r="C872" s="191">
        <v>4058</v>
      </c>
      <c r="D872" s="538" t="s">
        <v>810</v>
      </c>
      <c r="E872" s="539"/>
      <c r="F872" s="539"/>
      <c r="G872" s="539"/>
      <c r="H872" s="540"/>
      <c r="I872" s="171"/>
      <c r="J872" s="30"/>
      <c r="K872" s="20">
        <v>0</v>
      </c>
      <c r="L872" s="16"/>
      <c r="M872" s="17" t="s">
        <v>45</v>
      </c>
      <c r="N872" s="3" t="s">
        <v>45</v>
      </c>
      <c r="O872" s="3"/>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72" s="4"/>
      <c r="S872" s="2"/>
      <c r="T872" s="267"/>
    </row>
    <row r="873" spans="1:20" ht="42.75" hidden="1" x14ac:dyDescent="0.25">
      <c r="A873" s="1"/>
      <c r="B873" s="85">
        <v>40581</v>
      </c>
      <c r="C873" s="155" t="s">
        <v>811</v>
      </c>
      <c r="D873" s="157" t="s">
        <v>812</v>
      </c>
      <c r="E873" s="140"/>
      <c r="F873" s="140" t="s">
        <v>22</v>
      </c>
      <c r="G873" s="141">
        <v>17.690000000000001</v>
      </c>
      <c r="H873" s="269">
        <v>204355</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73" s="16" t="s">
        <v>768</v>
      </c>
      <c r="S873" s="17">
        <v>100</v>
      </c>
      <c r="T873" s="267"/>
    </row>
    <row r="874" spans="1:20" ht="42.75" hidden="1" x14ac:dyDescent="0.25">
      <c r="A874" s="1"/>
      <c r="B874" s="78">
        <v>40582</v>
      </c>
      <c r="C874" s="155" t="s">
        <v>813</v>
      </c>
      <c r="D874" s="157" t="s">
        <v>814</v>
      </c>
      <c r="E874" s="140"/>
      <c r="F874" s="140" t="s">
        <v>22</v>
      </c>
      <c r="G874" s="141">
        <v>41.27</v>
      </c>
      <c r="H874" s="269">
        <v>476751</v>
      </c>
      <c r="I874" s="171"/>
      <c r="J874" s="15"/>
      <c r="K874" s="20">
        <v>0</v>
      </c>
      <c r="L874" s="16" t="s">
        <v>768</v>
      </c>
      <c r="M874" s="17">
        <v>100</v>
      </c>
      <c r="N874" s="3" t="s">
        <v>565</v>
      </c>
      <c r="O874" s="3">
        <v>1807</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74" s="16" t="s">
        <v>768</v>
      </c>
      <c r="S874" s="17">
        <v>100</v>
      </c>
      <c r="T874" s="267"/>
    </row>
    <row r="875" spans="1:20" ht="42.75" hidden="1" x14ac:dyDescent="0.25">
      <c r="A875" s="1"/>
      <c r="B875" s="78">
        <v>40583</v>
      </c>
      <c r="C875" s="155" t="s">
        <v>815</v>
      </c>
      <c r="D875" s="157" t="s">
        <v>816</v>
      </c>
      <c r="E875" s="140"/>
      <c r="F875" s="140" t="s">
        <v>22</v>
      </c>
      <c r="G875" s="141">
        <v>53.02</v>
      </c>
      <c r="H875" s="269">
        <v>612487</v>
      </c>
      <c r="I875" s="171"/>
      <c r="J875" s="15"/>
      <c r="K875" s="20">
        <v>0</v>
      </c>
      <c r="L875" s="16" t="s">
        <v>768</v>
      </c>
      <c r="M875" s="17">
        <v>100</v>
      </c>
      <c r="N875" s="3" t="s">
        <v>565</v>
      </c>
      <c r="O875" s="3">
        <v>1807</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75" s="16" t="s">
        <v>768</v>
      </c>
      <c r="S875" s="17">
        <v>100</v>
      </c>
      <c r="T875" s="267"/>
    </row>
    <row r="876" spans="1:20" ht="42.75" hidden="1" x14ac:dyDescent="0.25">
      <c r="A876" s="1"/>
      <c r="B876" s="78">
        <v>40584</v>
      </c>
      <c r="C876" s="155" t="s">
        <v>817</v>
      </c>
      <c r="D876" s="157" t="s">
        <v>818</v>
      </c>
      <c r="E876" s="140"/>
      <c r="F876" s="140" t="s">
        <v>22</v>
      </c>
      <c r="G876" s="141">
        <v>64.81</v>
      </c>
      <c r="H876" s="269">
        <v>748685</v>
      </c>
      <c r="I876" s="171"/>
      <c r="J876" s="15"/>
      <c r="K876" s="20">
        <v>0</v>
      </c>
      <c r="L876" s="16" t="s">
        <v>768</v>
      </c>
      <c r="M876" s="17">
        <v>100</v>
      </c>
      <c r="N876" s="3" t="s">
        <v>565</v>
      </c>
      <c r="O876" s="3">
        <v>1807</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76" s="16" t="s">
        <v>768</v>
      </c>
      <c r="S876" s="17">
        <v>100</v>
      </c>
      <c r="T876" s="267"/>
    </row>
    <row r="877" spans="1:20" ht="28.5" hidden="1" x14ac:dyDescent="0.25">
      <c r="A877" s="1"/>
      <c r="B877" s="78">
        <v>4059</v>
      </c>
      <c r="C877" s="152">
        <v>4059</v>
      </c>
      <c r="D877" s="165" t="s">
        <v>819</v>
      </c>
      <c r="E877" s="150"/>
      <c r="F877" s="150" t="s">
        <v>22</v>
      </c>
      <c r="G877" s="158">
        <v>154.38</v>
      </c>
      <c r="H877" s="269">
        <v>1783398</v>
      </c>
      <c r="I877" s="172"/>
      <c r="J877" s="15"/>
      <c r="K877" s="20">
        <v>0</v>
      </c>
      <c r="L877" s="16" t="s">
        <v>23</v>
      </c>
      <c r="M877" s="17">
        <v>100</v>
      </c>
      <c r="N877" s="3" t="s">
        <v>565</v>
      </c>
      <c r="O877" s="3">
        <v>5256</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77" s="16" t="s">
        <v>23</v>
      </c>
      <c r="S877" s="17">
        <v>100</v>
      </c>
      <c r="T877" s="267"/>
    </row>
    <row r="878" spans="1:20" ht="33" hidden="1" customHeight="1" x14ac:dyDescent="0.25">
      <c r="A878" s="29"/>
      <c r="B878" s="124">
        <v>4060</v>
      </c>
      <c r="C878" s="559">
        <v>4060</v>
      </c>
      <c r="D878" s="562" t="s">
        <v>820</v>
      </c>
      <c r="E878" s="280">
        <v>1</v>
      </c>
      <c r="F878" s="280" t="s">
        <v>662</v>
      </c>
      <c r="G878" s="282">
        <v>3063.5</v>
      </c>
      <c r="H878" s="269">
        <v>35389552</v>
      </c>
      <c r="I878" s="283"/>
      <c r="J878" s="115"/>
      <c r="K878" s="273">
        <v>0</v>
      </c>
      <c r="L878" s="16" t="s">
        <v>23</v>
      </c>
      <c r="M878" s="17">
        <v>100</v>
      </c>
      <c r="N878" s="3" t="s">
        <v>565</v>
      </c>
      <c r="O878" s="3">
        <v>243</v>
      </c>
      <c r="P878" s="4"/>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78" s="16" t="s">
        <v>23</v>
      </c>
      <c r="S878" s="17">
        <v>100</v>
      </c>
      <c r="T878" s="267"/>
    </row>
    <row r="879" spans="1:20" ht="33" hidden="1" customHeight="1" x14ac:dyDescent="0.25">
      <c r="A879" s="18">
        <v>4061</v>
      </c>
      <c r="B879" s="124"/>
      <c r="C879" s="560"/>
      <c r="D879" s="563"/>
      <c r="E879" s="19">
        <v>2</v>
      </c>
      <c r="F879" s="19" t="s">
        <v>664</v>
      </c>
      <c r="G879" s="14">
        <v>4096.49</v>
      </c>
      <c r="H879" s="269">
        <v>47322652</v>
      </c>
      <c r="I879" s="285">
        <f>+G879-G878</f>
        <v>1032.9899999999998</v>
      </c>
      <c r="J879" s="304"/>
      <c r="K879" s="273">
        <v>0</v>
      </c>
      <c r="L879" s="16" t="s">
        <v>23</v>
      </c>
      <c r="M879" s="17">
        <v>100</v>
      </c>
      <c r="N879" s="3" t="s">
        <v>565</v>
      </c>
      <c r="O879" s="3"/>
      <c r="P879" s="4"/>
      <c r="Q879" s="108"/>
      <c r="R879" s="4"/>
      <c r="S879" s="2"/>
      <c r="T879" s="267"/>
    </row>
    <row r="880" spans="1:20" ht="33" hidden="1" customHeight="1" thickBot="1" x14ac:dyDescent="0.3">
      <c r="A880" s="18">
        <v>4062</v>
      </c>
      <c r="B880" s="124"/>
      <c r="C880" s="561"/>
      <c r="D880" s="564"/>
      <c r="E880" s="287">
        <v>3</v>
      </c>
      <c r="F880" s="287" t="s">
        <v>666</v>
      </c>
      <c r="G880" s="289">
        <v>7609.26</v>
      </c>
      <c r="H880" s="269">
        <v>87902172</v>
      </c>
      <c r="I880" s="290">
        <f>+G880-G878</f>
        <v>4545.76</v>
      </c>
      <c r="J880" s="304"/>
      <c r="K880" s="273">
        <v>0</v>
      </c>
      <c r="L880" s="16" t="s">
        <v>23</v>
      </c>
      <c r="M880" s="17">
        <v>100</v>
      </c>
      <c r="N880" s="3" t="s">
        <v>565</v>
      </c>
      <c r="O880" s="3"/>
      <c r="P880" s="4"/>
      <c r="Q880" s="108"/>
      <c r="R880" s="4"/>
      <c r="S880" s="2"/>
      <c r="T880" s="267"/>
    </row>
    <row r="881" spans="1:20" ht="30" hidden="1" customHeight="1" x14ac:dyDescent="0.25">
      <c r="A881" s="29"/>
      <c r="B881" s="124">
        <v>4063</v>
      </c>
      <c r="C881" s="559">
        <v>4063</v>
      </c>
      <c r="D881" s="562" t="s">
        <v>821</v>
      </c>
      <c r="E881" s="280">
        <v>1</v>
      </c>
      <c r="F881" s="280" t="s">
        <v>662</v>
      </c>
      <c r="G881" s="282">
        <v>2398.44</v>
      </c>
      <c r="H881" s="269">
        <v>27706779</v>
      </c>
      <c r="I881" s="283"/>
      <c r="J881" s="115"/>
      <c r="K881" s="273">
        <v>0</v>
      </c>
      <c r="L881" s="16" t="s">
        <v>23</v>
      </c>
      <c r="M881" s="17">
        <v>100</v>
      </c>
      <c r="N881" s="3" t="s">
        <v>565</v>
      </c>
      <c r="O881" s="3">
        <v>5254</v>
      </c>
      <c r="P881" s="4"/>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81" s="16" t="s">
        <v>23</v>
      </c>
      <c r="S881" s="17">
        <v>100</v>
      </c>
      <c r="T881" s="267"/>
    </row>
    <row r="882" spans="1:20" ht="30" hidden="1" customHeight="1" x14ac:dyDescent="0.25">
      <c r="A882" s="18">
        <v>4064</v>
      </c>
      <c r="B882" s="124"/>
      <c r="C882" s="560"/>
      <c r="D882" s="563"/>
      <c r="E882" s="19">
        <v>2</v>
      </c>
      <c r="F882" s="19" t="s">
        <v>664</v>
      </c>
      <c r="G882" s="14">
        <v>3148.41</v>
      </c>
      <c r="H882" s="269">
        <v>36370432</v>
      </c>
      <c r="I882" s="285">
        <f>+G882-G881</f>
        <v>749.9699999999998</v>
      </c>
      <c r="J882" s="304"/>
      <c r="K882" s="273">
        <v>0</v>
      </c>
      <c r="L882" s="16" t="s">
        <v>23</v>
      </c>
      <c r="M882" s="17">
        <v>100</v>
      </c>
      <c r="N882" s="3" t="s">
        <v>565</v>
      </c>
      <c r="O882" s="3"/>
      <c r="P882" s="4"/>
      <c r="Q882" s="108"/>
      <c r="R882" s="4"/>
      <c r="S882" s="2"/>
      <c r="T882" s="267"/>
    </row>
    <row r="883" spans="1:20" ht="30" hidden="1" customHeight="1" thickBot="1" x14ac:dyDescent="0.3">
      <c r="A883" s="18">
        <v>4065</v>
      </c>
      <c r="B883" s="124"/>
      <c r="C883" s="561"/>
      <c r="D883" s="564"/>
      <c r="E883" s="287">
        <v>3</v>
      </c>
      <c r="F883" s="287" t="s">
        <v>666</v>
      </c>
      <c r="G883" s="289">
        <v>6289.74</v>
      </c>
      <c r="H883" s="269">
        <v>72659076</v>
      </c>
      <c r="I883" s="290">
        <f>+G883-G881</f>
        <v>3891.2999999999997</v>
      </c>
      <c r="J883" s="304"/>
      <c r="K883" s="273">
        <v>0</v>
      </c>
      <c r="L883" s="16" t="s">
        <v>23</v>
      </c>
      <c r="M883" s="17">
        <v>100</v>
      </c>
      <c r="N883" s="3" t="s">
        <v>565</v>
      </c>
      <c r="O883" s="3"/>
      <c r="P883" s="4"/>
      <c r="Q883" s="108"/>
      <c r="R883" s="4"/>
      <c r="S883" s="2"/>
      <c r="T883" s="267"/>
    </row>
    <row r="884" spans="1:20" ht="42.75" hidden="1" x14ac:dyDescent="0.25">
      <c r="A884" s="1"/>
      <c r="B884" s="124">
        <v>40691</v>
      </c>
      <c r="C884" s="204" t="s">
        <v>822</v>
      </c>
      <c r="D884" s="205" t="s">
        <v>823</v>
      </c>
      <c r="E884" s="151"/>
      <c r="F884" s="151" t="s">
        <v>22</v>
      </c>
      <c r="G884" s="195">
        <v>677.36</v>
      </c>
      <c r="H884" s="269">
        <v>7824863</v>
      </c>
      <c r="I884" s="174"/>
      <c r="J884" s="15"/>
      <c r="K884" s="20">
        <v>0</v>
      </c>
      <c r="L884" s="31" t="s">
        <v>318</v>
      </c>
      <c r="M884" s="32">
        <v>100</v>
      </c>
      <c r="N884" s="33" t="s">
        <v>565</v>
      </c>
      <c r="O884" s="33">
        <v>424</v>
      </c>
      <c r="P884" s="34"/>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84" s="16" t="s">
        <v>318</v>
      </c>
      <c r="S884" s="32">
        <v>100</v>
      </c>
      <c r="T884" s="267"/>
    </row>
    <row r="885" spans="1:20" hidden="1" x14ac:dyDescent="0.25">
      <c r="A885" s="1"/>
      <c r="B885" s="125">
        <v>4070</v>
      </c>
      <c r="C885" s="155">
        <v>4070</v>
      </c>
      <c r="D885" s="157" t="s">
        <v>824</v>
      </c>
      <c r="E885" s="140"/>
      <c r="F885" s="140" t="s">
        <v>22</v>
      </c>
      <c r="G885" s="141">
        <v>1613.65</v>
      </c>
      <c r="H885" s="269">
        <v>18640885</v>
      </c>
      <c r="I885" s="171"/>
      <c r="J885" s="15"/>
      <c r="K885" s="20">
        <v>0</v>
      </c>
      <c r="L885" s="31" t="s">
        <v>23</v>
      </c>
      <c r="M885" s="32">
        <v>100</v>
      </c>
      <c r="N885" s="33" t="s">
        <v>565</v>
      </c>
      <c r="O885" s="33">
        <v>225</v>
      </c>
      <c r="P885" s="34"/>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85" s="16" t="s">
        <v>23</v>
      </c>
      <c r="S885" s="32">
        <v>100</v>
      </c>
      <c r="T885" s="267"/>
    </row>
    <row r="886" spans="1:20" hidden="1" x14ac:dyDescent="0.25">
      <c r="A886" s="1"/>
      <c r="B886" s="124">
        <v>4071</v>
      </c>
      <c r="C886" s="215">
        <v>4071</v>
      </c>
      <c r="D886" s="538" t="s">
        <v>825</v>
      </c>
      <c r="E886" s="539"/>
      <c r="F886" s="539"/>
      <c r="G886" s="539"/>
      <c r="H886" s="540"/>
      <c r="I886" s="171"/>
      <c r="J886" s="30"/>
      <c r="K886" s="20">
        <v>0</v>
      </c>
      <c r="L886" s="31"/>
      <c r="M886" s="32" t="s">
        <v>45</v>
      </c>
      <c r="N886" s="33" t="s">
        <v>45</v>
      </c>
      <c r="O886" s="33"/>
      <c r="P886" s="34"/>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86" s="4"/>
      <c r="S886" s="2"/>
      <c r="T886" s="267"/>
    </row>
    <row r="887" spans="1:20" ht="28.5" hidden="1" x14ac:dyDescent="0.25">
      <c r="A887" s="1"/>
      <c r="B887" s="126">
        <v>40711</v>
      </c>
      <c r="C887" s="155" t="s">
        <v>826</v>
      </c>
      <c r="D887" s="157" t="s">
        <v>827</v>
      </c>
      <c r="E887" s="140"/>
      <c r="F887" s="140" t="s">
        <v>22</v>
      </c>
      <c r="G887" s="141">
        <v>3.04</v>
      </c>
      <c r="H887" s="269">
        <v>35118</v>
      </c>
      <c r="I887" s="171"/>
      <c r="J887" s="15"/>
      <c r="K887" s="20">
        <v>0</v>
      </c>
      <c r="L887" s="31" t="s">
        <v>447</v>
      </c>
      <c r="M887" s="32">
        <v>100</v>
      </c>
      <c r="N887" s="33" t="s">
        <v>782</v>
      </c>
      <c r="O887" s="33">
        <v>5257</v>
      </c>
      <c r="P887" s="3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87" s="16" t="s">
        <v>447</v>
      </c>
      <c r="S887" s="32">
        <v>100</v>
      </c>
      <c r="T887" s="267"/>
    </row>
    <row r="888" spans="1:20" ht="28.5" hidden="1" x14ac:dyDescent="0.25">
      <c r="A888" s="1"/>
      <c r="B888" s="124">
        <v>40712</v>
      </c>
      <c r="C888" s="155" t="s">
        <v>828</v>
      </c>
      <c r="D888" s="157" t="s">
        <v>829</v>
      </c>
      <c r="E888" s="140"/>
      <c r="F888" s="140" t="s">
        <v>22</v>
      </c>
      <c r="G888" s="141">
        <v>4.88</v>
      </c>
      <c r="H888" s="269">
        <v>56374</v>
      </c>
      <c r="I888" s="171"/>
      <c r="J888" s="15"/>
      <c r="K888" s="20">
        <v>0</v>
      </c>
      <c r="L888" s="31" t="s">
        <v>447</v>
      </c>
      <c r="M888" s="32">
        <v>100</v>
      </c>
      <c r="N888" s="33" t="s">
        <v>782</v>
      </c>
      <c r="O888" s="33">
        <v>5257</v>
      </c>
      <c r="P888" s="34"/>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88" s="16" t="s">
        <v>447</v>
      </c>
      <c r="S888" s="32">
        <v>100</v>
      </c>
      <c r="T888" s="267"/>
    </row>
    <row r="889" spans="1:20" ht="28.5" hidden="1" x14ac:dyDescent="0.25">
      <c r="A889" s="1"/>
      <c r="B889" s="124">
        <v>40713</v>
      </c>
      <c r="C889" s="155" t="s">
        <v>830</v>
      </c>
      <c r="D889" s="157" t="s">
        <v>831</v>
      </c>
      <c r="E889" s="140"/>
      <c r="F889" s="140" t="s">
        <v>22</v>
      </c>
      <c r="G889" s="141">
        <v>9.5</v>
      </c>
      <c r="H889" s="269">
        <v>109744</v>
      </c>
      <c r="I889" s="171"/>
      <c r="J889" s="15"/>
      <c r="K889" s="20">
        <v>0</v>
      </c>
      <c r="L889" s="31" t="s">
        <v>447</v>
      </c>
      <c r="M889" s="32">
        <v>100</v>
      </c>
      <c r="N889" s="33" t="s">
        <v>782</v>
      </c>
      <c r="O889" s="33">
        <v>5257</v>
      </c>
      <c r="P889" s="34"/>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89" s="16" t="s">
        <v>447</v>
      </c>
      <c r="S889" s="32">
        <v>100</v>
      </c>
      <c r="T889" s="267"/>
    </row>
    <row r="890" spans="1:20" ht="28.5" hidden="1" x14ac:dyDescent="0.25">
      <c r="A890" s="1"/>
      <c r="B890" s="124">
        <v>40714</v>
      </c>
      <c r="C890" s="155" t="s">
        <v>832</v>
      </c>
      <c r="D890" s="157" t="s">
        <v>833</v>
      </c>
      <c r="E890" s="140"/>
      <c r="F890" s="140" t="s">
        <v>22</v>
      </c>
      <c r="G890" s="141">
        <v>12.43</v>
      </c>
      <c r="H890" s="269">
        <v>143591</v>
      </c>
      <c r="I890" s="171"/>
      <c r="J890" s="15"/>
      <c r="K890" s="20">
        <v>0</v>
      </c>
      <c r="L890" s="31" t="s">
        <v>447</v>
      </c>
      <c r="M890" s="32">
        <v>100</v>
      </c>
      <c r="N890" s="33" t="s">
        <v>782</v>
      </c>
      <c r="O890" s="33">
        <v>5257</v>
      </c>
      <c r="P890" s="3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0" s="16" t="s">
        <v>447</v>
      </c>
      <c r="S890" s="32">
        <v>100</v>
      </c>
      <c r="T890" s="267"/>
    </row>
    <row r="891" spans="1:20" ht="28.5" hidden="1" x14ac:dyDescent="0.25">
      <c r="A891" s="1"/>
      <c r="B891" s="124">
        <v>40715</v>
      </c>
      <c r="C891" s="155" t="s">
        <v>834</v>
      </c>
      <c r="D891" s="157" t="s">
        <v>835</v>
      </c>
      <c r="E891" s="140"/>
      <c r="F891" s="140" t="s">
        <v>22</v>
      </c>
      <c r="G891" s="141">
        <v>1.98</v>
      </c>
      <c r="H891" s="269">
        <v>22873</v>
      </c>
      <c r="I891" s="171"/>
      <c r="J891" s="15"/>
      <c r="K891" s="20">
        <v>0</v>
      </c>
      <c r="L891" s="31" t="s">
        <v>447</v>
      </c>
      <c r="M891" s="32">
        <v>100</v>
      </c>
      <c r="N891" s="33" t="s">
        <v>782</v>
      </c>
      <c r="O891" s="33">
        <v>5257</v>
      </c>
      <c r="P891" s="34"/>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891" s="16" t="s">
        <v>447</v>
      </c>
      <c r="S891" s="32">
        <v>100</v>
      </c>
      <c r="T891" s="267"/>
    </row>
    <row r="892" spans="1:20" ht="28.5" hidden="1" x14ac:dyDescent="0.25">
      <c r="A892" s="1"/>
      <c r="B892" s="124">
        <v>40716</v>
      </c>
      <c r="C892" s="155" t="s">
        <v>836</v>
      </c>
      <c r="D892" s="157" t="s">
        <v>837</v>
      </c>
      <c r="E892" s="140"/>
      <c r="F892" s="140" t="s">
        <v>22</v>
      </c>
      <c r="G892" s="141">
        <v>3.4</v>
      </c>
      <c r="H892" s="269">
        <v>39277</v>
      </c>
      <c r="I892" s="171"/>
      <c r="J892" s="15"/>
      <c r="K892" s="20">
        <v>0</v>
      </c>
      <c r="L892" s="31" t="s">
        <v>447</v>
      </c>
      <c r="M892" s="32">
        <v>100</v>
      </c>
      <c r="N892" s="33" t="s">
        <v>782</v>
      </c>
      <c r="O892" s="33">
        <v>5257</v>
      </c>
      <c r="P892" s="34"/>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892" s="16" t="s">
        <v>447</v>
      </c>
      <c r="S892" s="32">
        <v>100</v>
      </c>
      <c r="T892" s="267"/>
    </row>
    <row r="893" spans="1:20" ht="28.5" hidden="1" x14ac:dyDescent="0.25">
      <c r="A893" s="1"/>
      <c r="B893" s="124">
        <v>40717</v>
      </c>
      <c r="C893" s="155" t="s">
        <v>838</v>
      </c>
      <c r="D893" s="157" t="s">
        <v>839</v>
      </c>
      <c r="E893" s="140"/>
      <c r="F893" s="140" t="s">
        <v>22</v>
      </c>
      <c r="G893" s="141">
        <v>6.28</v>
      </c>
      <c r="H893" s="269">
        <v>72547</v>
      </c>
      <c r="I893" s="171"/>
      <c r="J893" s="15"/>
      <c r="K893" s="20">
        <v>0</v>
      </c>
      <c r="L893" s="31" t="s">
        <v>447</v>
      </c>
      <c r="M893" s="32">
        <v>100</v>
      </c>
      <c r="N893" s="33" t="s">
        <v>782</v>
      </c>
      <c r="O893" s="33">
        <v>5257</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893" s="16" t="s">
        <v>447</v>
      </c>
      <c r="S893" s="32">
        <v>100</v>
      </c>
      <c r="T893" s="267"/>
    </row>
    <row r="894" spans="1:20" ht="28.5" hidden="1" x14ac:dyDescent="0.25">
      <c r="A894" s="1"/>
      <c r="B894" s="124">
        <v>40718</v>
      </c>
      <c r="C894" s="155" t="s">
        <v>840</v>
      </c>
      <c r="D894" s="157" t="s">
        <v>841</v>
      </c>
      <c r="E894" s="140"/>
      <c r="F894" s="140" t="s">
        <v>22</v>
      </c>
      <c r="G894" s="141">
        <v>8.06</v>
      </c>
      <c r="H894" s="269">
        <v>93109</v>
      </c>
      <c r="I894" s="171"/>
      <c r="J894" s="15"/>
      <c r="K894" s="20">
        <v>0</v>
      </c>
      <c r="L894" s="31" t="s">
        <v>447</v>
      </c>
      <c r="M894" s="32">
        <v>100</v>
      </c>
      <c r="N894" s="33" t="s">
        <v>782</v>
      </c>
      <c r="O894" s="33">
        <v>5257</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894" s="16" t="s">
        <v>447</v>
      </c>
      <c r="S894" s="32">
        <v>100</v>
      </c>
      <c r="T894" s="267"/>
    </row>
    <row r="895" spans="1:20" ht="42.75" hidden="1" x14ac:dyDescent="0.25">
      <c r="A895" s="1"/>
      <c r="B895" s="127">
        <v>4072</v>
      </c>
      <c r="C895" s="155">
        <v>4072</v>
      </c>
      <c r="D895" s="157" t="s">
        <v>842</v>
      </c>
      <c r="E895" s="140"/>
      <c r="F895" s="140" t="s">
        <v>22</v>
      </c>
      <c r="G895" s="141">
        <v>28.25</v>
      </c>
      <c r="H895" s="269">
        <v>326344</v>
      </c>
      <c r="I895" s="171"/>
      <c r="J895" s="15"/>
      <c r="K895" s="20">
        <v>0</v>
      </c>
      <c r="L895" s="31" t="s">
        <v>447</v>
      </c>
      <c r="M895" s="32">
        <v>100</v>
      </c>
      <c r="N895" s="33" t="s">
        <v>782</v>
      </c>
      <c r="O895" s="33">
        <v>1807</v>
      </c>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895" s="16" t="s">
        <v>447</v>
      </c>
      <c r="S895" s="32">
        <v>100</v>
      </c>
      <c r="T895" s="267"/>
    </row>
    <row r="896" spans="1:20" ht="54" hidden="1" customHeight="1" x14ac:dyDescent="0.25">
      <c r="A896" s="1"/>
      <c r="B896" s="78">
        <v>4073</v>
      </c>
      <c r="C896" s="191">
        <v>4073</v>
      </c>
      <c r="D896" s="538" t="s">
        <v>843</v>
      </c>
      <c r="E896" s="539"/>
      <c r="F896" s="539"/>
      <c r="G896" s="539"/>
      <c r="H896" s="540"/>
      <c r="I896" s="171"/>
      <c r="J896" s="30"/>
      <c r="K896" s="20">
        <v>0</v>
      </c>
      <c r="L896" s="128"/>
      <c r="M896" s="129" t="s">
        <v>45</v>
      </c>
      <c r="N896" s="130" t="s">
        <v>45</v>
      </c>
      <c r="O896" s="130"/>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896" s="4"/>
      <c r="S896" s="2"/>
      <c r="T896" s="267"/>
    </row>
    <row r="897" spans="1:20" ht="57.75" hidden="1" customHeight="1" x14ac:dyDescent="0.25">
      <c r="A897" s="1"/>
      <c r="B897" s="85">
        <v>40731</v>
      </c>
      <c r="C897" s="155" t="s">
        <v>844</v>
      </c>
      <c r="D897" s="157" t="s">
        <v>845</v>
      </c>
      <c r="E897" s="140"/>
      <c r="F897" s="140" t="s">
        <v>22</v>
      </c>
      <c r="G897" s="141">
        <v>26.25</v>
      </c>
      <c r="H897" s="269">
        <v>303240</v>
      </c>
      <c r="I897" s="171"/>
      <c r="J897" s="15"/>
      <c r="K897" s="20">
        <v>0</v>
      </c>
      <c r="L897" s="31" t="s">
        <v>768</v>
      </c>
      <c r="M897" s="32">
        <v>100</v>
      </c>
      <c r="N897" s="33" t="s">
        <v>565</v>
      </c>
      <c r="O897" s="33">
        <v>1807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897" s="16" t="s">
        <v>768</v>
      </c>
      <c r="S897" s="32">
        <v>100</v>
      </c>
      <c r="T897" s="267"/>
    </row>
    <row r="898" spans="1:20" ht="69.75" hidden="1" customHeight="1" x14ac:dyDescent="0.25">
      <c r="A898" s="1"/>
      <c r="B898" s="78">
        <v>40732</v>
      </c>
      <c r="C898" s="155" t="s">
        <v>846</v>
      </c>
      <c r="D898" s="157" t="s">
        <v>847</v>
      </c>
      <c r="E898" s="140"/>
      <c r="F898" s="140" t="s">
        <v>22</v>
      </c>
      <c r="G898" s="141">
        <v>30.45</v>
      </c>
      <c r="H898" s="269">
        <v>351758</v>
      </c>
      <c r="I898" s="171"/>
      <c r="J898" s="15"/>
      <c r="K898" s="20">
        <v>0</v>
      </c>
      <c r="L898" s="31" t="s">
        <v>768</v>
      </c>
      <c r="M898" s="32">
        <v>100</v>
      </c>
      <c r="N898" s="33" t="s">
        <v>565</v>
      </c>
      <c r="O898" s="33">
        <v>1807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898" s="16" t="s">
        <v>768</v>
      </c>
      <c r="S898" s="32">
        <v>100</v>
      </c>
      <c r="T898" s="267"/>
    </row>
    <row r="899" spans="1:20" ht="71.25" hidden="1" customHeight="1" x14ac:dyDescent="0.25">
      <c r="A899" s="1"/>
      <c r="B899" s="78">
        <v>40733</v>
      </c>
      <c r="C899" s="155" t="s">
        <v>848</v>
      </c>
      <c r="D899" s="157" t="s">
        <v>849</v>
      </c>
      <c r="E899" s="140"/>
      <c r="F899" s="140" t="s">
        <v>22</v>
      </c>
      <c r="G899" s="141">
        <v>35.880000000000003</v>
      </c>
      <c r="H899" s="269">
        <v>414486</v>
      </c>
      <c r="I899" s="171"/>
      <c r="J899" s="15"/>
      <c r="K899" s="20">
        <v>0</v>
      </c>
      <c r="L899" s="31" t="s">
        <v>768</v>
      </c>
      <c r="M899" s="32">
        <v>100</v>
      </c>
      <c r="N899" s="33" t="s">
        <v>565</v>
      </c>
      <c r="O899" s="33">
        <v>1807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899" s="16" t="s">
        <v>768</v>
      </c>
      <c r="S899" s="32">
        <v>100</v>
      </c>
      <c r="T899" s="267"/>
    </row>
    <row r="900" spans="1:20" ht="75" hidden="1" customHeight="1" x14ac:dyDescent="0.25">
      <c r="A900" s="1"/>
      <c r="B900" s="78">
        <v>40734</v>
      </c>
      <c r="C900" s="155" t="s">
        <v>850</v>
      </c>
      <c r="D900" s="157" t="s">
        <v>851</v>
      </c>
      <c r="E900" s="140"/>
      <c r="F900" s="140" t="s">
        <v>22</v>
      </c>
      <c r="G900" s="141">
        <v>40.29</v>
      </c>
      <c r="H900" s="269">
        <v>465430</v>
      </c>
      <c r="I900" s="171"/>
      <c r="J900" s="15"/>
      <c r="K900" s="20">
        <v>0</v>
      </c>
      <c r="L900" s="31" t="s">
        <v>768</v>
      </c>
      <c r="M900" s="32">
        <v>100</v>
      </c>
      <c r="N900" s="33" t="s">
        <v>565</v>
      </c>
      <c r="O900" s="33">
        <v>1807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0" s="16" t="s">
        <v>768</v>
      </c>
      <c r="S900" s="32">
        <v>100</v>
      </c>
      <c r="T900" s="267"/>
    </row>
    <row r="901" spans="1:20" ht="75.75" hidden="1" customHeight="1" x14ac:dyDescent="0.25">
      <c r="A901" s="1"/>
      <c r="B901" s="78">
        <v>40735</v>
      </c>
      <c r="C901" s="155" t="s">
        <v>852</v>
      </c>
      <c r="D901" s="157" t="s">
        <v>853</v>
      </c>
      <c r="E901" s="140"/>
      <c r="F901" s="140" t="s">
        <v>22</v>
      </c>
      <c r="G901" s="141">
        <v>45.08</v>
      </c>
      <c r="H901" s="269">
        <v>520764</v>
      </c>
      <c r="I901" s="171"/>
      <c r="J901" s="15"/>
      <c r="K901" s="20">
        <v>0</v>
      </c>
      <c r="L901" s="31" t="s">
        <v>768</v>
      </c>
      <c r="M901" s="32">
        <v>100</v>
      </c>
      <c r="N901" s="33" t="s">
        <v>565</v>
      </c>
      <c r="O901" s="33">
        <v>1807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01" s="16" t="s">
        <v>768</v>
      </c>
      <c r="S901" s="32">
        <v>100</v>
      </c>
      <c r="T901" s="267"/>
    </row>
    <row r="902" spans="1:20" ht="77.25" hidden="1" customHeight="1" x14ac:dyDescent="0.25">
      <c r="A902" s="1"/>
      <c r="B902" s="78">
        <v>40736</v>
      </c>
      <c r="C902" s="155" t="s">
        <v>854</v>
      </c>
      <c r="D902" s="157" t="s">
        <v>855</v>
      </c>
      <c r="E902" s="140"/>
      <c r="F902" s="140" t="s">
        <v>22</v>
      </c>
      <c r="G902" s="141">
        <v>50.13</v>
      </c>
      <c r="H902" s="269">
        <v>579102</v>
      </c>
      <c r="I902" s="171"/>
      <c r="J902" s="15"/>
      <c r="K902" s="20">
        <v>0</v>
      </c>
      <c r="L902" s="31" t="s">
        <v>768</v>
      </c>
      <c r="M902" s="32">
        <v>100</v>
      </c>
      <c r="N902" s="33" t="s">
        <v>565</v>
      </c>
      <c r="O902" s="33">
        <v>1807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02" s="16" t="s">
        <v>768</v>
      </c>
      <c r="S902" s="32">
        <v>100</v>
      </c>
      <c r="T902" s="267"/>
    </row>
    <row r="903" spans="1:20" hidden="1" x14ac:dyDescent="0.25">
      <c r="A903" s="1"/>
      <c r="B903" s="78">
        <v>4074</v>
      </c>
      <c r="C903" s="155">
        <v>4074</v>
      </c>
      <c r="D903" s="157" t="s">
        <v>856</v>
      </c>
      <c r="E903" s="140"/>
      <c r="F903" s="140" t="s">
        <v>22</v>
      </c>
      <c r="G903" s="141">
        <v>755.99</v>
      </c>
      <c r="H903" s="269">
        <v>8733196</v>
      </c>
      <c r="I903" s="171"/>
      <c r="J903" s="15"/>
      <c r="K903" s="20">
        <v>0</v>
      </c>
      <c r="L903" s="31" t="s">
        <v>447</v>
      </c>
      <c r="M903" s="32">
        <v>100</v>
      </c>
      <c r="N903" s="33" t="s">
        <v>565</v>
      </c>
      <c r="O903" s="33">
        <v>239</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03" s="16" t="s">
        <v>447</v>
      </c>
      <c r="S903" s="32">
        <v>100</v>
      </c>
      <c r="T903" s="267"/>
    </row>
    <row r="904" spans="1:20" hidden="1" x14ac:dyDescent="0.25">
      <c r="A904" s="1"/>
      <c r="B904" s="78">
        <v>4075</v>
      </c>
      <c r="C904" s="191">
        <v>4075</v>
      </c>
      <c r="D904" s="538" t="s">
        <v>857</v>
      </c>
      <c r="E904" s="539"/>
      <c r="F904" s="539"/>
      <c r="G904" s="539"/>
      <c r="H904" s="540"/>
      <c r="I904" s="171"/>
      <c r="J904" s="30"/>
      <c r="K904" s="20">
        <v>0</v>
      </c>
      <c r="L904" s="31"/>
      <c r="M904" s="32" t="s">
        <v>45</v>
      </c>
      <c r="N904" s="33" t="s">
        <v>45</v>
      </c>
      <c r="O904" s="33"/>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04" s="4"/>
      <c r="S904" s="2"/>
      <c r="T904" s="267"/>
    </row>
    <row r="905" spans="1:20" ht="28.5" hidden="1" x14ac:dyDescent="0.25">
      <c r="A905" s="1"/>
      <c r="B905" s="78">
        <v>40751</v>
      </c>
      <c r="C905" s="155" t="s">
        <v>858</v>
      </c>
      <c r="D905" s="157" t="s">
        <v>859</v>
      </c>
      <c r="E905" s="140"/>
      <c r="F905" s="140" t="s">
        <v>22</v>
      </c>
      <c r="G905" s="141">
        <v>327</v>
      </c>
      <c r="H905" s="269">
        <v>3777504</v>
      </c>
      <c r="I905" s="171"/>
      <c r="J905" s="15"/>
      <c r="K905" s="20">
        <v>0</v>
      </c>
      <c r="L905" s="31" t="s">
        <v>23</v>
      </c>
      <c r="M905" s="32">
        <v>100</v>
      </c>
      <c r="N905" s="33" t="s">
        <v>565</v>
      </c>
      <c r="O905" s="33">
        <v>239</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05" s="16" t="s">
        <v>23</v>
      </c>
      <c r="S905" s="32">
        <v>100</v>
      </c>
      <c r="T905" s="267"/>
    </row>
    <row r="906" spans="1:20" ht="28.5" hidden="1" x14ac:dyDescent="0.25">
      <c r="A906" s="1"/>
      <c r="B906" s="89">
        <v>40752</v>
      </c>
      <c r="C906" s="155" t="s">
        <v>860</v>
      </c>
      <c r="D906" s="157" t="s">
        <v>861</v>
      </c>
      <c r="E906" s="140"/>
      <c r="F906" s="140" t="s">
        <v>22</v>
      </c>
      <c r="G906" s="141">
        <v>436.29</v>
      </c>
      <c r="H906" s="269">
        <v>5040022</v>
      </c>
      <c r="I906" s="171"/>
      <c r="J906" s="15"/>
      <c r="K906" s="20">
        <v>0</v>
      </c>
      <c r="L906" s="31" t="s">
        <v>23</v>
      </c>
      <c r="M906" s="32">
        <v>100</v>
      </c>
      <c r="N906" s="33" t="s">
        <v>565</v>
      </c>
      <c r="O906" s="33">
        <v>239</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06" s="16" t="s">
        <v>23</v>
      </c>
      <c r="S906" s="32">
        <v>100</v>
      </c>
      <c r="T906" s="267"/>
    </row>
    <row r="907" spans="1:20" hidden="1" x14ac:dyDescent="0.25">
      <c r="A907" s="1"/>
      <c r="B907" s="89">
        <v>4076</v>
      </c>
      <c r="C907" s="155">
        <v>4076</v>
      </c>
      <c r="D907" s="157" t="s">
        <v>862</v>
      </c>
      <c r="E907" s="140"/>
      <c r="F907" s="140" t="s">
        <v>22</v>
      </c>
      <c r="G907" s="141">
        <v>410.12</v>
      </c>
      <c r="H907" s="269">
        <v>4737706</v>
      </c>
      <c r="I907" s="171"/>
      <c r="J907" s="15"/>
      <c r="K907" s="20">
        <v>0</v>
      </c>
      <c r="L907" s="31" t="s">
        <v>23</v>
      </c>
      <c r="M907" s="32">
        <v>100</v>
      </c>
      <c r="N907" s="33" t="s">
        <v>565</v>
      </c>
      <c r="O907" s="33">
        <v>239</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07" s="16" t="s">
        <v>23</v>
      </c>
      <c r="S907" s="32">
        <v>100</v>
      </c>
      <c r="T907" s="267"/>
    </row>
    <row r="908" spans="1:20" ht="54" hidden="1" customHeight="1" x14ac:dyDescent="0.25">
      <c r="A908" s="1"/>
      <c r="B908" s="131">
        <v>4077</v>
      </c>
      <c r="C908" s="216">
        <v>4077</v>
      </c>
      <c r="D908" s="547" t="s">
        <v>863</v>
      </c>
      <c r="E908" s="548"/>
      <c r="F908" s="548"/>
      <c r="G908" s="548"/>
      <c r="H908" s="549"/>
      <c r="I908" s="172"/>
      <c r="J908" s="30"/>
      <c r="K908" s="20">
        <v>0</v>
      </c>
      <c r="L908" s="128"/>
      <c r="M908" s="129" t="s">
        <v>45</v>
      </c>
      <c r="N908" s="130" t="s">
        <v>45</v>
      </c>
      <c r="O908" s="130"/>
      <c r="P908" s="34"/>
      <c r="Q90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08" s="4"/>
      <c r="S908" s="38"/>
      <c r="T908" s="267"/>
    </row>
    <row r="909" spans="1:20" ht="41.25" hidden="1" customHeight="1" x14ac:dyDescent="0.25">
      <c r="A909" s="29"/>
      <c r="B909" s="132">
        <v>40771</v>
      </c>
      <c r="C909" s="519" t="s">
        <v>864</v>
      </c>
      <c r="D909" s="573" t="s">
        <v>865</v>
      </c>
      <c r="E909" s="161">
        <v>1</v>
      </c>
      <c r="F909" s="161" t="s">
        <v>866</v>
      </c>
      <c r="G909" s="162">
        <v>952.74</v>
      </c>
      <c r="H909" s="269">
        <v>11006052</v>
      </c>
      <c r="I909" s="175"/>
      <c r="J909" s="30"/>
      <c r="K909" s="20">
        <v>0</v>
      </c>
      <c r="L909" s="31" t="s">
        <v>447</v>
      </c>
      <c r="M909" s="32">
        <v>100</v>
      </c>
      <c r="N909" s="33" t="s">
        <v>565</v>
      </c>
      <c r="O909" s="33">
        <v>419</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09" s="16" t="s">
        <v>447</v>
      </c>
      <c r="S909" s="32">
        <v>100</v>
      </c>
      <c r="T909" s="267"/>
    </row>
    <row r="910" spans="1:20" ht="44.25" hidden="1" customHeight="1" thickBot="1" x14ac:dyDescent="0.3">
      <c r="A910" s="18" t="s">
        <v>867</v>
      </c>
      <c r="B910" s="133"/>
      <c r="C910" s="520"/>
      <c r="D910" s="575"/>
      <c r="E910" s="163">
        <v>2</v>
      </c>
      <c r="F910" s="163" t="s">
        <v>868</v>
      </c>
      <c r="G910" s="164">
        <v>1702.33</v>
      </c>
      <c r="H910" s="269">
        <v>19665316</v>
      </c>
      <c r="I910" s="177">
        <f>+G910-G909</f>
        <v>749.58999999999992</v>
      </c>
      <c r="J910" s="15"/>
      <c r="K910" s="20">
        <v>0</v>
      </c>
      <c r="L910" s="31" t="s">
        <v>447</v>
      </c>
      <c r="M910" s="32">
        <v>100</v>
      </c>
      <c r="N910" s="33" t="s">
        <v>565</v>
      </c>
      <c r="O910" s="33"/>
      <c r="P910" s="34"/>
      <c r="Q910" s="108"/>
      <c r="R910" s="4"/>
      <c r="S910" s="2"/>
      <c r="T910" s="267"/>
    </row>
    <row r="911" spans="1:20" ht="57" hidden="1" x14ac:dyDescent="0.25">
      <c r="A911" s="1"/>
      <c r="B911" s="134"/>
      <c r="C911" s="204" t="s">
        <v>869</v>
      </c>
      <c r="D911" s="205" t="s">
        <v>870</v>
      </c>
      <c r="E911" s="151"/>
      <c r="F911" s="151" t="s">
        <v>22</v>
      </c>
      <c r="G911" s="195">
        <v>686.4</v>
      </c>
      <c r="H911" s="269">
        <v>7929293</v>
      </c>
      <c r="I911" s="174"/>
      <c r="J911" s="15"/>
      <c r="K911" s="20">
        <v>0</v>
      </c>
      <c r="L911" s="31" t="s">
        <v>447</v>
      </c>
      <c r="M911" s="32">
        <v>100</v>
      </c>
      <c r="N911" s="33" t="s">
        <v>565</v>
      </c>
      <c r="O911" s="33">
        <v>419</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11" s="16" t="s">
        <v>447</v>
      </c>
      <c r="S911" s="32">
        <v>100</v>
      </c>
      <c r="T911" s="267"/>
    </row>
    <row r="912" spans="1:20" hidden="1" x14ac:dyDescent="0.25">
      <c r="A912" s="1"/>
      <c r="B912" s="78">
        <v>4078</v>
      </c>
      <c r="C912" s="191">
        <v>4078</v>
      </c>
      <c r="D912" s="258" t="s">
        <v>871</v>
      </c>
      <c r="E912" s="259"/>
      <c r="F912" s="259"/>
      <c r="G912" s="259"/>
      <c r="H912" s="269"/>
      <c r="I912" s="171"/>
      <c r="J912" s="30"/>
      <c r="K912" s="20">
        <v>0</v>
      </c>
      <c r="L912" s="128"/>
      <c r="M912" s="135" t="s">
        <v>45</v>
      </c>
      <c r="N912" s="136" t="s">
        <v>45</v>
      </c>
      <c r="O912" s="130"/>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12" s="4"/>
      <c r="S912" s="2"/>
      <c r="T912" s="267"/>
    </row>
    <row r="913" spans="1:22" ht="42.75" hidden="1" x14ac:dyDescent="0.25">
      <c r="A913" s="1"/>
      <c r="B913" s="85">
        <v>40781</v>
      </c>
      <c r="C913" s="155" t="s">
        <v>872</v>
      </c>
      <c r="D913" s="157" t="s">
        <v>873</v>
      </c>
      <c r="E913" s="140"/>
      <c r="F913" s="140" t="s">
        <v>22</v>
      </c>
      <c r="G913" s="141">
        <v>52.59</v>
      </c>
      <c r="H913" s="269">
        <v>607520</v>
      </c>
      <c r="I913" s="171"/>
      <c r="J913" s="15"/>
      <c r="K913" s="20">
        <v>0</v>
      </c>
      <c r="L913" s="31" t="s">
        <v>595</v>
      </c>
      <c r="M913" s="32">
        <v>100</v>
      </c>
      <c r="N913" s="33" t="s">
        <v>565</v>
      </c>
      <c r="O913" s="33">
        <v>1807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13" s="16" t="s">
        <v>768</v>
      </c>
      <c r="S913" s="32">
        <v>100</v>
      </c>
      <c r="T913" s="267"/>
    </row>
    <row r="914" spans="1:22" ht="42.75" hidden="1" x14ac:dyDescent="0.25">
      <c r="A914" s="1"/>
      <c r="B914" s="78">
        <v>40782</v>
      </c>
      <c r="C914" s="155" t="s">
        <v>874</v>
      </c>
      <c r="D914" s="157" t="s">
        <v>875</v>
      </c>
      <c r="E914" s="140"/>
      <c r="F914" s="140" t="s">
        <v>22</v>
      </c>
      <c r="G914" s="141">
        <v>81.47</v>
      </c>
      <c r="H914" s="269">
        <v>941141</v>
      </c>
      <c r="I914" s="171"/>
      <c r="J914" s="15"/>
      <c r="K914" s="20">
        <v>0</v>
      </c>
      <c r="L914" s="31" t="s">
        <v>595</v>
      </c>
      <c r="M914" s="32">
        <v>100</v>
      </c>
      <c r="N914" s="33" t="s">
        <v>565</v>
      </c>
      <c r="O914" s="33">
        <v>1807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14" s="16" t="s">
        <v>768</v>
      </c>
      <c r="S914" s="32">
        <v>100</v>
      </c>
      <c r="T914" s="267"/>
    </row>
    <row r="915" spans="1:22" ht="42.75" hidden="1" x14ac:dyDescent="0.25">
      <c r="A915" s="1"/>
      <c r="B915" s="78">
        <v>4079</v>
      </c>
      <c r="C915" s="155">
        <v>4079</v>
      </c>
      <c r="D915" s="157" t="s">
        <v>876</v>
      </c>
      <c r="E915" s="140"/>
      <c r="F915" s="140" t="s">
        <v>22</v>
      </c>
      <c r="G915" s="141">
        <v>1791.57</v>
      </c>
      <c r="H915" s="269">
        <v>20696217</v>
      </c>
      <c r="I915" s="171"/>
      <c r="J915" s="15"/>
      <c r="K915" s="20">
        <v>0</v>
      </c>
      <c r="L915" s="31" t="s">
        <v>447</v>
      </c>
      <c r="M915" s="32">
        <v>100</v>
      </c>
      <c r="N915" s="33" t="s">
        <v>565</v>
      </c>
      <c r="O915" s="33">
        <v>419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15" s="16" t="s">
        <v>447</v>
      </c>
      <c r="S915" s="32">
        <v>100</v>
      </c>
      <c r="T915" s="267"/>
    </row>
    <row r="916" spans="1:22" ht="30" hidden="1" customHeight="1" x14ac:dyDescent="0.25">
      <c r="A916" s="1"/>
      <c r="B916" s="78" t="e">
        <v>#REF!</v>
      </c>
      <c r="C916" s="191">
        <v>4081</v>
      </c>
      <c r="D916" s="538" t="s">
        <v>877</v>
      </c>
      <c r="E916" s="539"/>
      <c r="F916" s="539"/>
      <c r="G916" s="539"/>
      <c r="H916" s="540"/>
      <c r="I916" s="171"/>
      <c r="J916" s="30"/>
      <c r="K916" s="20">
        <v>0</v>
      </c>
      <c r="L916" s="128"/>
      <c r="M916" s="129" t="s">
        <v>45</v>
      </c>
      <c r="N916" s="130" t="s">
        <v>45</v>
      </c>
      <c r="O916" s="130"/>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16" s="4"/>
      <c r="S916" s="2"/>
      <c r="T916" s="267"/>
    </row>
    <row r="917" spans="1:22" ht="42.75" hidden="1" x14ac:dyDescent="0.25">
      <c r="A917" s="1"/>
      <c r="B917" s="78" t="e">
        <v>#REF!</v>
      </c>
      <c r="C917" s="155">
        <v>4080</v>
      </c>
      <c r="D917" s="157" t="s">
        <v>878</v>
      </c>
      <c r="E917" s="140"/>
      <c r="F917" s="140" t="s">
        <v>22</v>
      </c>
      <c r="G917" s="141">
        <v>810.79</v>
      </c>
      <c r="H917" s="269">
        <v>9366246</v>
      </c>
      <c r="I917" s="171"/>
      <c r="J917" s="15"/>
      <c r="K917" s="20">
        <v>0</v>
      </c>
      <c r="L917" s="31" t="s">
        <v>447</v>
      </c>
      <c r="M917" s="32">
        <v>100</v>
      </c>
      <c r="N917" s="33" t="s">
        <v>565</v>
      </c>
      <c r="O917" s="33">
        <v>419</v>
      </c>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17" s="16" t="s">
        <v>447</v>
      </c>
      <c r="S917" s="32">
        <v>100</v>
      </c>
      <c r="T917" s="267"/>
    </row>
    <row r="918" spans="1:22" ht="28.5" hidden="1" x14ac:dyDescent="0.25">
      <c r="A918" s="1"/>
      <c r="B918" s="78">
        <v>40812</v>
      </c>
      <c r="C918" s="155" t="s">
        <v>879</v>
      </c>
      <c r="D918" s="157" t="s">
        <v>880</v>
      </c>
      <c r="E918" s="140"/>
      <c r="F918" s="140" t="s">
        <v>22</v>
      </c>
      <c r="G918" s="141">
        <v>1790.59</v>
      </c>
      <c r="H918" s="269">
        <v>20684896</v>
      </c>
      <c r="I918" s="171"/>
      <c r="J918" s="15"/>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18" s="16" t="s">
        <v>447</v>
      </c>
      <c r="S918" s="32">
        <v>100</v>
      </c>
      <c r="T918" s="267"/>
    </row>
    <row r="919" spans="1:22" ht="128.25" hidden="1" x14ac:dyDescent="0.25">
      <c r="A919" s="18" t="s">
        <v>881</v>
      </c>
      <c r="B919" s="78" t="e">
        <v>#REF!</v>
      </c>
      <c r="C919" s="155" t="s">
        <v>882</v>
      </c>
      <c r="D919" s="157" t="s">
        <v>883</v>
      </c>
      <c r="E919" s="140"/>
      <c r="F919" s="140" t="s">
        <v>22</v>
      </c>
      <c r="G919" s="141">
        <v>76.77</v>
      </c>
      <c r="H919" s="269">
        <v>886847</v>
      </c>
      <c r="I919" s="171"/>
      <c r="J919" s="15"/>
      <c r="K919" s="20">
        <v>0</v>
      </c>
      <c r="L919" s="31" t="s">
        <v>447</v>
      </c>
      <c r="M919" s="32">
        <v>100</v>
      </c>
      <c r="N919" s="33" t="s">
        <v>565</v>
      </c>
      <c r="O919" s="33">
        <v>454</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19" s="16" t="s">
        <v>447</v>
      </c>
      <c r="S919" s="32">
        <v>100</v>
      </c>
      <c r="T919" s="267"/>
    </row>
    <row r="920" spans="1:22" hidden="1" x14ac:dyDescent="0.25">
      <c r="A920" s="1"/>
      <c r="B920" s="78">
        <v>4083</v>
      </c>
      <c r="C920" s="155">
        <v>4083</v>
      </c>
      <c r="D920" s="157" t="s">
        <v>884</v>
      </c>
      <c r="E920" s="140"/>
      <c r="F920" s="140" t="s">
        <v>22</v>
      </c>
      <c r="G920" s="141">
        <v>126.94</v>
      </c>
      <c r="H920" s="269">
        <v>1466411</v>
      </c>
      <c r="I920" s="171"/>
      <c r="J920" s="15"/>
      <c r="K920" s="20">
        <v>0</v>
      </c>
      <c r="L920" s="31" t="s">
        <v>23</v>
      </c>
      <c r="M920" s="32">
        <v>100</v>
      </c>
      <c r="N920" s="33" t="s">
        <v>565</v>
      </c>
      <c r="O920" s="33"/>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0" s="16" t="s">
        <v>23</v>
      </c>
      <c r="S920" s="32">
        <v>100</v>
      </c>
      <c r="T920" s="267"/>
    </row>
    <row r="921" spans="1:22" ht="28.5" hidden="1" x14ac:dyDescent="0.25">
      <c r="A921" s="1"/>
      <c r="B921" s="78">
        <v>40831</v>
      </c>
      <c r="C921" s="155" t="s">
        <v>885</v>
      </c>
      <c r="D921" s="157" t="s">
        <v>886</v>
      </c>
      <c r="E921" s="140"/>
      <c r="F921" s="140" t="s">
        <v>22</v>
      </c>
      <c r="G921" s="141">
        <v>112.31</v>
      </c>
      <c r="H921" s="269">
        <v>1297405</v>
      </c>
      <c r="I921" s="171"/>
      <c r="J921" s="15"/>
      <c r="K921" s="20">
        <v>0</v>
      </c>
      <c r="L921" s="31" t="s">
        <v>23</v>
      </c>
      <c r="M921" s="32">
        <v>100</v>
      </c>
      <c r="N921" s="33" t="s">
        <v>565</v>
      </c>
      <c r="O921" s="33">
        <v>225</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21" s="16" t="s">
        <v>23</v>
      </c>
      <c r="S921" s="32">
        <v>100</v>
      </c>
      <c r="T921" s="267"/>
    </row>
    <row r="922" spans="1:22" ht="31.5" hidden="1" customHeight="1" x14ac:dyDescent="0.25">
      <c r="A922" s="1"/>
      <c r="B922" s="78">
        <v>40832</v>
      </c>
      <c r="C922" s="155" t="s">
        <v>887</v>
      </c>
      <c r="D922" s="157" t="s">
        <v>888</v>
      </c>
      <c r="E922" s="140"/>
      <c r="F922" s="140" t="s">
        <v>22</v>
      </c>
      <c r="G922" s="141">
        <v>105.48</v>
      </c>
      <c r="H922" s="269">
        <v>1218505</v>
      </c>
      <c r="I922" s="171"/>
      <c r="J922" s="15"/>
      <c r="K922" s="20">
        <v>0</v>
      </c>
      <c r="L922" s="31" t="s">
        <v>23</v>
      </c>
      <c r="M922" s="32">
        <v>100</v>
      </c>
      <c r="N922" s="33" t="s">
        <v>565</v>
      </c>
      <c r="O922" s="33">
        <v>225</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22" s="16" t="s">
        <v>23</v>
      </c>
      <c r="S922" s="32">
        <v>100</v>
      </c>
      <c r="T922" s="267"/>
    </row>
    <row r="923" spans="1:22" hidden="1" x14ac:dyDescent="0.25">
      <c r="A923" s="1"/>
      <c r="B923" s="78">
        <v>40833</v>
      </c>
      <c r="C923" s="155" t="s">
        <v>889</v>
      </c>
      <c r="D923" s="157" t="s">
        <v>890</v>
      </c>
      <c r="E923" s="140"/>
      <c r="F923" s="140" t="s">
        <v>22</v>
      </c>
      <c r="G923" s="141">
        <v>86.18</v>
      </c>
      <c r="H923" s="269">
        <v>995551</v>
      </c>
      <c r="I923" s="171"/>
      <c r="J923" s="15"/>
      <c r="K923" s="20">
        <v>0</v>
      </c>
      <c r="L923" s="31" t="s">
        <v>318</v>
      </c>
      <c r="M923" s="32">
        <v>100</v>
      </c>
      <c r="N923" s="33" t="s">
        <v>565</v>
      </c>
      <c r="O923" s="33">
        <v>225</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23" s="16" t="s">
        <v>318</v>
      </c>
      <c r="S923" s="32">
        <v>100</v>
      </c>
      <c r="T923" s="267"/>
    </row>
    <row r="924" spans="1:22" hidden="1" x14ac:dyDescent="0.25">
      <c r="A924" s="1"/>
      <c r="B924" s="78" t="s">
        <v>22</v>
      </c>
      <c r="C924" s="155" t="s">
        <v>891</v>
      </c>
      <c r="D924" s="157" t="s">
        <v>892</v>
      </c>
      <c r="E924" s="140"/>
      <c r="F924" s="140" t="s">
        <v>22</v>
      </c>
      <c r="G924" s="141">
        <v>39.61</v>
      </c>
      <c r="H924" s="269">
        <v>457575</v>
      </c>
      <c r="I924" s="171"/>
      <c r="J924" s="15"/>
      <c r="K924" s="20">
        <v>0</v>
      </c>
      <c r="L924" s="31" t="s">
        <v>318</v>
      </c>
      <c r="M924" s="32">
        <v>100</v>
      </c>
      <c r="N924" s="33" t="s">
        <v>565</v>
      </c>
      <c r="O924" s="33">
        <v>225</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24" s="16" t="s">
        <v>318</v>
      </c>
      <c r="S924" s="32">
        <v>100</v>
      </c>
      <c r="T924" s="267"/>
    </row>
    <row r="925" spans="1:22" ht="28.5" hidden="1" x14ac:dyDescent="0.25">
      <c r="A925" s="1"/>
      <c r="B925" s="78">
        <v>40832</v>
      </c>
      <c r="C925" s="155" t="s">
        <v>893</v>
      </c>
      <c r="D925" s="157" t="s">
        <v>894</v>
      </c>
      <c r="E925" s="140"/>
      <c r="F925" s="140" t="s">
        <v>22</v>
      </c>
      <c r="G925" s="141">
        <v>57.64</v>
      </c>
      <c r="H925" s="269">
        <v>665857</v>
      </c>
      <c r="I925" s="171"/>
      <c r="J925" s="15"/>
      <c r="K925" s="20">
        <v>0</v>
      </c>
      <c r="L925" s="31" t="s">
        <v>23</v>
      </c>
      <c r="M925" s="32">
        <v>100</v>
      </c>
      <c r="N925" s="33" t="s">
        <v>565</v>
      </c>
      <c r="O925" s="33">
        <v>225</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25" s="16" t="s">
        <v>23</v>
      </c>
      <c r="S925" s="32">
        <v>100</v>
      </c>
      <c r="T925" s="267"/>
    </row>
    <row r="926" spans="1:22" ht="28.5" hidden="1" x14ac:dyDescent="0.25">
      <c r="A926" s="1"/>
      <c r="B926" s="78"/>
      <c r="C926" s="18" t="s">
        <v>895</v>
      </c>
      <c r="D926" s="84" t="s">
        <v>896</v>
      </c>
      <c r="E926" s="19" t="s">
        <v>22</v>
      </c>
      <c r="F926" s="19" t="s">
        <v>22</v>
      </c>
      <c r="G926" s="14">
        <v>103.99</v>
      </c>
      <c r="H926" s="269">
        <v>1201292</v>
      </c>
      <c r="I926" s="171"/>
      <c r="J926" s="15"/>
      <c r="K926" s="20">
        <v>0</v>
      </c>
      <c r="L926" s="31"/>
      <c r="M926" s="32"/>
      <c r="N926" s="33"/>
      <c r="O926" s="33"/>
      <c r="P926" s="34"/>
      <c r="Q926" s="108"/>
      <c r="R926" s="16"/>
      <c r="S926" s="32"/>
      <c r="T926" s="267"/>
      <c r="U926" s="255"/>
      <c r="V926" s="256"/>
    </row>
    <row r="927" spans="1:22" hidden="1" x14ac:dyDescent="0.25">
      <c r="A927" s="1"/>
      <c r="B927" s="78"/>
      <c r="C927" s="18" t="s">
        <v>897</v>
      </c>
      <c r="D927" s="84" t="s">
        <v>898</v>
      </c>
      <c r="E927" s="19" t="s">
        <v>22</v>
      </c>
      <c r="F927" s="19" t="s">
        <v>22</v>
      </c>
      <c r="G927" s="14">
        <v>56.07</v>
      </c>
      <c r="H927" s="269">
        <v>647721</v>
      </c>
      <c r="I927" s="171"/>
      <c r="J927" s="15"/>
      <c r="K927" s="20">
        <v>0</v>
      </c>
      <c r="L927" s="31"/>
      <c r="M927" s="32"/>
      <c r="N927" s="33"/>
      <c r="O927" s="33"/>
      <c r="P927" s="34"/>
      <c r="Q927" s="108"/>
      <c r="R927" s="16"/>
      <c r="S927" s="32"/>
      <c r="T927" s="267"/>
      <c r="U927" s="255"/>
    </row>
    <row r="928" spans="1:22" hidden="1" x14ac:dyDescent="0.25">
      <c r="A928" s="1"/>
      <c r="B928" s="78">
        <v>4084</v>
      </c>
      <c r="C928" s="155">
        <v>4084</v>
      </c>
      <c r="D928" s="157" t="s">
        <v>899</v>
      </c>
      <c r="E928" s="140"/>
      <c r="F928" s="140" t="s">
        <v>22</v>
      </c>
      <c r="G928" s="141">
        <v>263.97000000000003</v>
      </c>
      <c r="H928" s="269">
        <v>3049381</v>
      </c>
      <c r="I928" s="171"/>
      <c r="J928" s="15"/>
      <c r="K928" s="20">
        <v>0</v>
      </c>
      <c r="L928" s="31" t="s">
        <v>23</v>
      </c>
      <c r="M928" s="32">
        <v>100</v>
      </c>
      <c r="N928" s="33" t="s">
        <v>565</v>
      </c>
      <c r="O928" s="33">
        <v>225</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28" s="16" t="s">
        <v>23</v>
      </c>
      <c r="S928" s="32">
        <v>100</v>
      </c>
      <c r="T928" s="267"/>
    </row>
    <row r="929" spans="1:20" ht="33.75" hidden="1" customHeight="1" x14ac:dyDescent="0.25">
      <c r="A929" s="1"/>
      <c r="B929" s="78">
        <v>4085</v>
      </c>
      <c r="C929" s="155">
        <v>4085</v>
      </c>
      <c r="D929" s="157" t="s">
        <v>900</v>
      </c>
      <c r="E929" s="140"/>
      <c r="F929" s="140" t="s">
        <v>22</v>
      </c>
      <c r="G929" s="141">
        <v>339.04</v>
      </c>
      <c r="H929" s="269">
        <v>3916590</v>
      </c>
      <c r="I929" s="171"/>
      <c r="J929" s="15"/>
      <c r="K929" s="20">
        <v>0</v>
      </c>
      <c r="L929" s="31" t="s">
        <v>318</v>
      </c>
      <c r="M929" s="32">
        <v>100</v>
      </c>
      <c r="N929" s="33" t="s">
        <v>565</v>
      </c>
      <c r="O929" s="33">
        <v>225</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29" s="16" t="s">
        <v>318</v>
      </c>
      <c r="S929" s="32">
        <v>100</v>
      </c>
      <c r="T929" s="267"/>
    </row>
    <row r="930" spans="1:20" ht="26.25" hidden="1" customHeight="1" x14ac:dyDescent="0.25">
      <c r="A930" s="1"/>
      <c r="B930" s="89">
        <v>4086</v>
      </c>
      <c r="C930" s="155">
        <v>4086</v>
      </c>
      <c r="D930" s="157" t="s">
        <v>901</v>
      </c>
      <c r="E930" s="140"/>
      <c r="F930" s="140" t="s">
        <v>22</v>
      </c>
      <c r="G930" s="141">
        <v>28.25</v>
      </c>
      <c r="H930" s="269">
        <v>326344</v>
      </c>
      <c r="I930" s="171"/>
      <c r="J930" s="15"/>
      <c r="K930" s="20">
        <v>0</v>
      </c>
      <c r="L930" s="31" t="s">
        <v>318</v>
      </c>
      <c r="M930" s="32">
        <v>100</v>
      </c>
      <c r="N930" s="33" t="s">
        <v>565</v>
      </c>
      <c r="O930" s="33">
        <v>1716</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0" s="16" t="s">
        <v>318</v>
      </c>
      <c r="S930" s="32">
        <v>100</v>
      </c>
      <c r="T930" s="267"/>
    </row>
    <row r="931" spans="1:20" x14ac:dyDescent="0.25">
      <c r="A931" s="1"/>
      <c r="B931" s="78">
        <v>4087</v>
      </c>
      <c r="C931" s="191">
        <v>4087</v>
      </c>
      <c r="D931" s="538" t="s">
        <v>902</v>
      </c>
      <c r="E931" s="539"/>
      <c r="F931" s="539"/>
      <c r="G931" s="539"/>
      <c r="H931" s="540"/>
      <c r="I931" s="171"/>
      <c r="J931" s="30"/>
      <c r="K931" s="20">
        <v>0</v>
      </c>
      <c r="L931" s="31"/>
      <c r="M931" s="32" t="s">
        <v>45</v>
      </c>
      <c r="N931" s="3" t="s">
        <v>45</v>
      </c>
      <c r="O931" s="33"/>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31" s="4"/>
      <c r="S931" s="2"/>
      <c r="T931" s="267"/>
    </row>
    <row r="932" spans="1:20" ht="42.75" x14ac:dyDescent="0.25">
      <c r="A932" s="1"/>
      <c r="B932" s="85">
        <v>40871</v>
      </c>
      <c r="C932" s="155" t="s">
        <v>903</v>
      </c>
      <c r="D932" s="157" t="s">
        <v>904</v>
      </c>
      <c r="E932" s="140"/>
      <c r="F932" s="140" t="s">
        <v>22</v>
      </c>
      <c r="G932" s="141">
        <v>420.9</v>
      </c>
      <c r="H932" s="269">
        <v>4862237</v>
      </c>
      <c r="I932" s="171"/>
      <c r="J932" s="15"/>
      <c r="K932" s="20">
        <v>0</v>
      </c>
      <c r="L932" s="31" t="s">
        <v>266</v>
      </c>
      <c r="M932" s="32">
        <v>100</v>
      </c>
      <c r="N932" s="3" t="s">
        <v>266</v>
      </c>
      <c r="O932" s="33">
        <v>975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32" s="16" t="s">
        <v>266</v>
      </c>
      <c r="S932" s="32">
        <v>100</v>
      </c>
      <c r="T932" s="267"/>
    </row>
    <row r="933" spans="1:20" ht="28.5" x14ac:dyDescent="0.25">
      <c r="A933" s="1"/>
      <c r="B933" s="78">
        <v>40872</v>
      </c>
      <c r="C933" s="155" t="s">
        <v>905</v>
      </c>
      <c r="D933" s="157" t="s">
        <v>906</v>
      </c>
      <c r="E933" s="140"/>
      <c r="F933" s="140" t="s">
        <v>22</v>
      </c>
      <c r="G933" s="141">
        <v>491.6</v>
      </c>
      <c r="H933" s="269">
        <v>5678963</v>
      </c>
      <c r="I933" s="171"/>
      <c r="J933" s="15"/>
      <c r="K933" s="20">
        <v>0</v>
      </c>
      <c r="L933" s="31" t="s">
        <v>266</v>
      </c>
      <c r="M933" s="32">
        <v>100</v>
      </c>
      <c r="N933" s="3" t="s">
        <v>266</v>
      </c>
      <c r="O933" s="33">
        <v>975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33" s="16" t="s">
        <v>266</v>
      </c>
      <c r="S933" s="32">
        <v>100</v>
      </c>
      <c r="T933" s="267"/>
    </row>
    <row r="934" spans="1:20" ht="42.75" x14ac:dyDescent="0.25">
      <c r="A934" s="1"/>
      <c r="B934" s="78">
        <v>40873</v>
      </c>
      <c r="C934" s="155" t="s">
        <v>907</v>
      </c>
      <c r="D934" s="157" t="s">
        <v>908</v>
      </c>
      <c r="E934" s="140"/>
      <c r="F934" s="140" t="s">
        <v>22</v>
      </c>
      <c r="G934" s="141">
        <v>335.86</v>
      </c>
      <c r="H934" s="269">
        <v>3879855</v>
      </c>
      <c r="I934" s="171"/>
      <c r="J934" s="15"/>
      <c r="K934" s="20">
        <v>0</v>
      </c>
      <c r="L934" s="31" t="s">
        <v>266</v>
      </c>
      <c r="M934" s="32">
        <v>100</v>
      </c>
      <c r="N934" s="3" t="s">
        <v>266</v>
      </c>
      <c r="O934" s="33">
        <v>975</v>
      </c>
      <c r="P934" s="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34" s="16" t="s">
        <v>266</v>
      </c>
      <c r="S934" s="32">
        <v>100</v>
      </c>
      <c r="T934" s="267"/>
    </row>
    <row r="935" spans="1:20" ht="28.5" x14ac:dyDescent="0.25">
      <c r="A935" s="1"/>
      <c r="B935" s="78">
        <v>40874</v>
      </c>
      <c r="C935" s="155" t="s">
        <v>909</v>
      </c>
      <c r="D935" s="157" t="s">
        <v>910</v>
      </c>
      <c r="E935" s="140"/>
      <c r="F935" s="140" t="s">
        <v>22</v>
      </c>
      <c r="G935" s="141">
        <v>302.27</v>
      </c>
      <c r="H935" s="269">
        <v>3491823</v>
      </c>
      <c r="I935" s="171"/>
      <c r="J935" s="15"/>
      <c r="K935" s="20">
        <v>0</v>
      </c>
      <c r="L935" s="31" t="s">
        <v>266</v>
      </c>
      <c r="M935" s="32">
        <v>100</v>
      </c>
      <c r="N935" s="3" t="s">
        <v>266</v>
      </c>
      <c r="O935" s="33">
        <v>975</v>
      </c>
      <c r="P935" s="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35" s="16" t="s">
        <v>266</v>
      </c>
      <c r="S935" s="32">
        <v>100</v>
      </c>
      <c r="T935" s="267"/>
    </row>
    <row r="936" spans="1:20" ht="42.75" x14ac:dyDescent="0.25">
      <c r="A936" s="1"/>
      <c r="B936" s="89">
        <v>40875</v>
      </c>
      <c r="C936" s="155" t="s">
        <v>911</v>
      </c>
      <c r="D936" s="157" t="s">
        <v>912</v>
      </c>
      <c r="E936" s="140"/>
      <c r="F936" s="140" t="s">
        <v>22</v>
      </c>
      <c r="G936" s="141">
        <v>252.35</v>
      </c>
      <c r="H936" s="269">
        <v>2915147</v>
      </c>
      <c r="I936" s="171"/>
      <c r="J936" s="15"/>
      <c r="K936" s="20">
        <v>0</v>
      </c>
      <c r="L936" s="31" t="s">
        <v>266</v>
      </c>
      <c r="M936" s="32">
        <v>100</v>
      </c>
      <c r="N936" s="3" t="s">
        <v>266</v>
      </c>
      <c r="O936" s="33">
        <v>975</v>
      </c>
      <c r="P936" s="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36" s="16" t="s">
        <v>266</v>
      </c>
      <c r="S936" s="32">
        <v>100</v>
      </c>
      <c r="T936" s="267"/>
    </row>
    <row r="937" spans="1:20" ht="21.75" customHeight="1" x14ac:dyDescent="0.25">
      <c r="A937" s="1"/>
      <c r="B937" s="78">
        <v>4088</v>
      </c>
      <c r="C937" s="191">
        <v>4088</v>
      </c>
      <c r="D937" s="538" t="s">
        <v>913</v>
      </c>
      <c r="E937" s="539"/>
      <c r="F937" s="539"/>
      <c r="G937" s="539"/>
      <c r="H937" s="540"/>
      <c r="I937" s="171"/>
      <c r="J937" s="30"/>
      <c r="K937" s="20">
        <v>0</v>
      </c>
      <c r="L937" s="16"/>
      <c r="M937" s="17" t="s">
        <v>45</v>
      </c>
      <c r="N937" s="3" t="s">
        <v>45</v>
      </c>
      <c r="O937" s="3"/>
      <c r="P937" s="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37" s="4"/>
      <c r="S937" s="2"/>
      <c r="T937" s="267"/>
    </row>
    <row r="938" spans="1:20" ht="28.5" x14ac:dyDescent="0.25">
      <c r="A938" s="1"/>
      <c r="B938" s="85">
        <v>40881</v>
      </c>
      <c r="C938" s="155" t="s">
        <v>914</v>
      </c>
      <c r="D938" s="157" t="s">
        <v>915</v>
      </c>
      <c r="E938" s="140"/>
      <c r="F938" s="140" t="s">
        <v>22</v>
      </c>
      <c r="G938" s="141">
        <v>89.45</v>
      </c>
      <c r="H938" s="269">
        <v>1033326</v>
      </c>
      <c r="I938" s="171"/>
      <c r="J938" s="15"/>
      <c r="K938" s="20">
        <v>0</v>
      </c>
      <c r="L938" s="16" t="s">
        <v>266</v>
      </c>
      <c r="M938" s="17">
        <v>100</v>
      </c>
      <c r="N938" s="3" t="s">
        <v>266</v>
      </c>
      <c r="O938" s="3">
        <v>975</v>
      </c>
      <c r="P938" s="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38" s="16" t="s">
        <v>266</v>
      </c>
      <c r="S938" s="17">
        <v>100</v>
      </c>
      <c r="T938" s="267"/>
    </row>
    <row r="939" spans="1:20" x14ac:dyDescent="0.25">
      <c r="A939" s="1"/>
      <c r="B939" s="78">
        <v>40882</v>
      </c>
      <c r="C939" s="155" t="s">
        <v>916</v>
      </c>
      <c r="D939" s="157" t="s">
        <v>917</v>
      </c>
      <c r="E939" s="140"/>
      <c r="F939" s="140" t="s">
        <v>22</v>
      </c>
      <c r="G939" s="141">
        <v>1354.72</v>
      </c>
      <c r="H939" s="269">
        <v>15649725</v>
      </c>
      <c r="I939" s="171"/>
      <c r="J939" s="15"/>
      <c r="K939" s="20">
        <v>0</v>
      </c>
      <c r="L939" s="16" t="s">
        <v>266</v>
      </c>
      <c r="M939" s="17">
        <v>100</v>
      </c>
      <c r="N939" s="3" t="s">
        <v>266</v>
      </c>
      <c r="O939" s="3">
        <v>975</v>
      </c>
      <c r="P939" s="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39" s="16" t="s">
        <v>266</v>
      </c>
      <c r="S939" s="17">
        <v>100</v>
      </c>
      <c r="T939" s="267"/>
    </row>
    <row r="940" spans="1:20" x14ac:dyDescent="0.25">
      <c r="A940" s="1"/>
      <c r="B940" s="78">
        <v>40883</v>
      </c>
      <c r="C940" s="155" t="s">
        <v>918</v>
      </c>
      <c r="D940" s="157" t="s">
        <v>919</v>
      </c>
      <c r="E940" s="140"/>
      <c r="F940" s="140" t="s">
        <v>22</v>
      </c>
      <c r="G940" s="141">
        <v>822.28</v>
      </c>
      <c r="H940" s="269">
        <v>9498979</v>
      </c>
      <c r="I940" s="171"/>
      <c r="J940" s="15"/>
      <c r="K940" s="20">
        <v>0</v>
      </c>
      <c r="L940" s="16" t="s">
        <v>266</v>
      </c>
      <c r="M940" s="17">
        <v>100</v>
      </c>
      <c r="N940" s="3" t="s">
        <v>266</v>
      </c>
      <c r="O940" s="3">
        <v>975</v>
      </c>
      <c r="P940" s="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0" s="16" t="s">
        <v>266</v>
      </c>
      <c r="S940" s="17">
        <v>100</v>
      </c>
      <c r="T940" s="267"/>
    </row>
    <row r="941" spans="1:20" x14ac:dyDescent="0.25">
      <c r="A941" s="1"/>
      <c r="B941" s="78">
        <v>40884</v>
      </c>
      <c r="C941" s="155" t="s">
        <v>920</v>
      </c>
      <c r="D941" s="157" t="s">
        <v>921</v>
      </c>
      <c r="E941" s="140"/>
      <c r="F941" s="140" t="s">
        <v>22</v>
      </c>
      <c r="G941" s="141">
        <v>1151.74</v>
      </c>
      <c r="H941" s="269">
        <v>13304900</v>
      </c>
      <c r="I941" s="171"/>
      <c r="J941" s="15"/>
      <c r="K941" s="20">
        <v>0</v>
      </c>
      <c r="L941" s="16" t="s">
        <v>266</v>
      </c>
      <c r="M941" s="17">
        <v>100</v>
      </c>
      <c r="N941" s="3" t="s">
        <v>266</v>
      </c>
      <c r="O941" s="3">
        <v>975</v>
      </c>
      <c r="P941" s="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41" s="16" t="s">
        <v>266</v>
      </c>
      <c r="S941" s="17">
        <v>100</v>
      </c>
      <c r="T941" s="267"/>
    </row>
    <row r="942" spans="1:20" ht="42.75" hidden="1" x14ac:dyDescent="0.25">
      <c r="A942" s="1"/>
      <c r="B942" s="78">
        <v>4089</v>
      </c>
      <c r="C942" s="155">
        <v>4089</v>
      </c>
      <c r="D942" s="157" t="s">
        <v>922</v>
      </c>
      <c r="E942" s="140"/>
      <c r="F942" s="140" t="s">
        <v>22</v>
      </c>
      <c r="G942" s="141">
        <v>450.88</v>
      </c>
      <c r="H942" s="269">
        <v>5208566</v>
      </c>
      <c r="I942" s="171"/>
      <c r="J942" s="15"/>
      <c r="K942" s="20">
        <v>0</v>
      </c>
      <c r="L942" s="16" t="s">
        <v>23</v>
      </c>
      <c r="M942" s="17">
        <v>100</v>
      </c>
      <c r="N942" s="3" t="s">
        <v>565</v>
      </c>
      <c r="O942" s="3">
        <v>414</v>
      </c>
      <c r="P942" s="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42" s="16" t="s">
        <v>23</v>
      </c>
      <c r="S942" s="17">
        <v>100</v>
      </c>
      <c r="T942" s="267"/>
    </row>
    <row r="943" spans="1:20" ht="106.5" hidden="1" customHeight="1" thickBot="1" x14ac:dyDescent="0.3">
      <c r="A943" s="1"/>
      <c r="B943" s="78">
        <v>40891</v>
      </c>
      <c r="C943" s="152" t="s">
        <v>923</v>
      </c>
      <c r="D943" s="165" t="s">
        <v>924</v>
      </c>
      <c r="E943" s="150"/>
      <c r="F943" s="150" t="s">
        <v>22</v>
      </c>
      <c r="G943" s="158">
        <v>135.38</v>
      </c>
      <c r="H943" s="269">
        <v>1563910</v>
      </c>
      <c r="I943" s="172"/>
      <c r="J943" s="15"/>
      <c r="K943" s="20">
        <v>0</v>
      </c>
      <c r="L943" s="16" t="s">
        <v>23</v>
      </c>
      <c r="M943" s="17">
        <v>100</v>
      </c>
      <c r="N943" s="3" t="s">
        <v>565</v>
      </c>
      <c r="O943" s="3">
        <v>414</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43" s="16" t="s">
        <v>23</v>
      </c>
      <c r="S943" s="17">
        <v>100</v>
      </c>
      <c r="T943" s="267"/>
    </row>
    <row r="944" spans="1:20" ht="33" hidden="1" customHeight="1" x14ac:dyDescent="0.25">
      <c r="A944" s="29"/>
      <c r="B944" s="78">
        <v>4090</v>
      </c>
      <c r="C944" s="583">
        <v>4090</v>
      </c>
      <c r="D944" s="586" t="s">
        <v>925</v>
      </c>
      <c r="E944" s="161">
        <v>1</v>
      </c>
      <c r="F944" s="161" t="s">
        <v>662</v>
      </c>
      <c r="G944" s="162">
        <v>5246.19</v>
      </c>
      <c r="H944" s="269">
        <v>60603987</v>
      </c>
      <c r="I944" s="175"/>
      <c r="J944" s="15"/>
      <c r="K944" s="20">
        <v>0</v>
      </c>
      <c r="L944" s="16" t="s">
        <v>23</v>
      </c>
      <c r="M944" s="17">
        <v>100</v>
      </c>
      <c r="N944" s="3" t="s">
        <v>565</v>
      </c>
      <c r="O944" s="3">
        <v>243</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44" s="16" t="s">
        <v>23</v>
      </c>
      <c r="S944" s="17">
        <v>100</v>
      </c>
      <c r="T944" s="267"/>
    </row>
    <row r="945" spans="1:20" ht="33" hidden="1" customHeight="1" x14ac:dyDescent="0.25">
      <c r="A945" s="18">
        <v>4091</v>
      </c>
      <c r="B945" s="78"/>
      <c r="C945" s="584"/>
      <c r="D945" s="528"/>
      <c r="E945" s="140">
        <v>2</v>
      </c>
      <c r="F945" s="140" t="s">
        <v>664</v>
      </c>
      <c r="G945" s="141">
        <v>9600.89</v>
      </c>
      <c r="H945" s="269">
        <v>110909481</v>
      </c>
      <c r="I945" s="184">
        <f>+G945-G944</f>
        <v>4354.7</v>
      </c>
      <c r="J945" s="91"/>
      <c r="K945" s="20">
        <v>0</v>
      </c>
      <c r="L945" s="16" t="s">
        <v>23</v>
      </c>
      <c r="M945" s="17">
        <v>100</v>
      </c>
      <c r="N945" s="3" t="s">
        <v>565</v>
      </c>
      <c r="O945" s="3"/>
      <c r="P945" s="4"/>
      <c r="Q945" s="108"/>
      <c r="R945" s="4"/>
      <c r="S945" s="2"/>
      <c r="T945" s="267"/>
    </row>
    <row r="946" spans="1:20" ht="33" hidden="1" customHeight="1" thickBot="1" x14ac:dyDescent="0.3">
      <c r="A946" s="18">
        <v>4092</v>
      </c>
      <c r="B946" s="78"/>
      <c r="C946" s="585"/>
      <c r="D946" s="529"/>
      <c r="E946" s="163">
        <v>3</v>
      </c>
      <c r="F946" s="163" t="s">
        <v>666</v>
      </c>
      <c r="G946" s="164">
        <v>14277.53</v>
      </c>
      <c r="H946" s="269">
        <v>164934027</v>
      </c>
      <c r="I946" s="185">
        <f>+G946-G944</f>
        <v>9031.34</v>
      </c>
      <c r="J946" s="91"/>
      <c r="K946" s="20">
        <v>0</v>
      </c>
      <c r="L946" s="16" t="s">
        <v>23</v>
      </c>
      <c r="M946" s="17">
        <v>100</v>
      </c>
      <c r="N946" s="3" t="s">
        <v>565</v>
      </c>
      <c r="O946" s="3"/>
      <c r="P946" s="4"/>
      <c r="Q946" s="108"/>
      <c r="R946" s="4"/>
      <c r="S946" s="2"/>
      <c r="T946" s="267"/>
    </row>
    <row r="947" spans="1:20" ht="28.5" hidden="1" x14ac:dyDescent="0.25">
      <c r="A947" s="1"/>
      <c r="B947" s="89">
        <v>4093</v>
      </c>
      <c r="C947" s="299">
        <v>4093</v>
      </c>
      <c r="D947" s="300" t="s">
        <v>926</v>
      </c>
      <c r="E947" s="291"/>
      <c r="F947" s="291" t="s">
        <v>22</v>
      </c>
      <c r="G947" s="293">
        <v>1920.88</v>
      </c>
      <c r="H947" s="269">
        <v>22190006</v>
      </c>
      <c r="I947" s="223"/>
      <c r="J947" s="115"/>
      <c r="K947" s="273">
        <v>0</v>
      </c>
      <c r="L947" s="16" t="s">
        <v>23</v>
      </c>
      <c r="M947" s="17">
        <v>100</v>
      </c>
      <c r="N947" s="3" t="s">
        <v>565</v>
      </c>
      <c r="O947" s="3">
        <v>243</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47" s="16" t="s">
        <v>23</v>
      </c>
      <c r="S947" s="17">
        <v>100</v>
      </c>
      <c r="T947" s="267"/>
    </row>
    <row r="948" spans="1:20" hidden="1" x14ac:dyDescent="0.25">
      <c r="A948" s="1"/>
      <c r="B948" s="78">
        <v>4094</v>
      </c>
      <c r="C948" s="307">
        <v>4094</v>
      </c>
      <c r="D948" s="544" t="s">
        <v>927</v>
      </c>
      <c r="E948" s="545"/>
      <c r="F948" s="545"/>
      <c r="G948" s="545"/>
      <c r="H948" s="546"/>
      <c r="I948" s="303"/>
      <c r="J948" s="306"/>
      <c r="K948" s="273">
        <v>0</v>
      </c>
      <c r="L948" s="16"/>
      <c r="M948" s="17" t="s">
        <v>45</v>
      </c>
      <c r="N948" s="3" t="s">
        <v>45</v>
      </c>
      <c r="O948" s="3"/>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48" s="4"/>
      <c r="S948" s="2"/>
      <c r="T948" s="267"/>
    </row>
    <row r="949" spans="1:20" ht="27.75" hidden="1" customHeight="1" x14ac:dyDescent="0.25">
      <c r="A949" s="29" t="s">
        <v>928</v>
      </c>
      <c r="B949" s="85">
        <v>40941</v>
      </c>
      <c r="C949" s="559" t="s">
        <v>929</v>
      </c>
      <c r="D949" s="562" t="s">
        <v>930</v>
      </c>
      <c r="E949" s="280">
        <v>1</v>
      </c>
      <c r="F949" s="280" t="s">
        <v>660</v>
      </c>
      <c r="G949" s="282">
        <v>1439.59</v>
      </c>
      <c r="H949" s="269">
        <v>16630144</v>
      </c>
      <c r="I949" s="283"/>
      <c r="J949" s="115"/>
      <c r="K949" s="273">
        <v>0</v>
      </c>
      <c r="L949" s="16" t="s">
        <v>23</v>
      </c>
      <c r="M949" s="17">
        <v>100</v>
      </c>
      <c r="N949" s="3" t="s">
        <v>565</v>
      </c>
      <c r="O949" s="3">
        <v>243</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49" s="16" t="s">
        <v>23</v>
      </c>
      <c r="S949" s="17">
        <v>100</v>
      </c>
      <c r="T949" s="267"/>
    </row>
    <row r="950" spans="1:20" ht="34.5" hidden="1" customHeight="1" x14ac:dyDescent="0.25">
      <c r="A950" s="19" t="s">
        <v>931</v>
      </c>
      <c r="B950" s="85"/>
      <c r="C950" s="560"/>
      <c r="D950" s="563"/>
      <c r="E950" s="19">
        <v>2</v>
      </c>
      <c r="F950" s="19" t="s">
        <v>662</v>
      </c>
      <c r="G950" s="14">
        <v>3098.66</v>
      </c>
      <c r="H950" s="269">
        <v>35795720</v>
      </c>
      <c r="I950" s="285">
        <f>+G950-G949</f>
        <v>1659.07</v>
      </c>
      <c r="J950" s="304"/>
      <c r="K950" s="273">
        <v>0</v>
      </c>
      <c r="L950" s="16" t="s">
        <v>23</v>
      </c>
      <c r="M950" s="17">
        <v>100</v>
      </c>
      <c r="N950" s="3" t="s">
        <v>565</v>
      </c>
      <c r="O950" s="3"/>
      <c r="P950" s="4"/>
      <c r="Q950" s="108"/>
      <c r="R950" s="4"/>
      <c r="S950" s="2"/>
      <c r="T950" s="267"/>
    </row>
    <row r="951" spans="1:20" ht="38.25" hidden="1" customHeight="1" x14ac:dyDescent="0.25">
      <c r="A951" s="19" t="s">
        <v>932</v>
      </c>
      <c r="B951" s="85"/>
      <c r="C951" s="560"/>
      <c r="D951" s="563"/>
      <c r="E951" s="19">
        <v>3</v>
      </c>
      <c r="F951" s="19" t="s">
        <v>664</v>
      </c>
      <c r="G951" s="14">
        <v>4541.4799999999996</v>
      </c>
      <c r="H951" s="269">
        <v>52463177</v>
      </c>
      <c r="I951" s="285">
        <f>+G951-G949</f>
        <v>3101.8899999999994</v>
      </c>
      <c r="J951" s="304"/>
      <c r="K951" s="273">
        <v>0</v>
      </c>
      <c r="L951" s="16" t="s">
        <v>23</v>
      </c>
      <c r="M951" s="17">
        <v>100</v>
      </c>
      <c r="N951" s="3" t="s">
        <v>565</v>
      </c>
      <c r="O951" s="3"/>
      <c r="P951" s="4"/>
      <c r="Q951" s="108"/>
      <c r="R951" s="4"/>
      <c r="S951" s="2"/>
      <c r="T951" s="267"/>
    </row>
    <row r="952" spans="1:20" ht="36" hidden="1" customHeight="1" thickBot="1" x14ac:dyDescent="0.3">
      <c r="A952" s="19" t="s">
        <v>933</v>
      </c>
      <c r="B952" s="85"/>
      <c r="C952" s="561"/>
      <c r="D952" s="564"/>
      <c r="E952" s="287">
        <v>4</v>
      </c>
      <c r="F952" s="287" t="s">
        <v>666</v>
      </c>
      <c r="G952" s="289">
        <v>6356.24</v>
      </c>
      <c r="H952" s="269">
        <v>73427284</v>
      </c>
      <c r="I952" s="290">
        <f>+G952-G949</f>
        <v>4916.6499999999996</v>
      </c>
      <c r="J952" s="304"/>
      <c r="K952" s="273">
        <v>0</v>
      </c>
      <c r="L952" s="16" t="s">
        <v>23</v>
      </c>
      <c r="M952" s="17">
        <v>100</v>
      </c>
      <c r="N952" s="3" t="s">
        <v>565</v>
      </c>
      <c r="O952" s="3"/>
      <c r="P952" s="4"/>
      <c r="Q952" s="108"/>
      <c r="R952" s="4"/>
      <c r="S952" s="2"/>
      <c r="T952" s="267"/>
    </row>
    <row r="953" spans="1:20" ht="35.25" hidden="1" customHeight="1" x14ac:dyDescent="0.25">
      <c r="A953" s="29"/>
      <c r="B953" s="78">
        <v>40949</v>
      </c>
      <c r="C953" s="559" t="s">
        <v>934</v>
      </c>
      <c r="D953" s="562" t="s">
        <v>935</v>
      </c>
      <c r="E953" s="280">
        <v>1</v>
      </c>
      <c r="F953" s="280" t="s">
        <v>660</v>
      </c>
      <c r="G953" s="282">
        <v>1236.18</v>
      </c>
      <c r="H953" s="269">
        <v>14280351</v>
      </c>
      <c r="I953" s="283"/>
      <c r="J953" s="115"/>
      <c r="K953" s="273">
        <v>0</v>
      </c>
      <c r="L953" s="16" t="s">
        <v>23</v>
      </c>
      <c r="M953" s="17">
        <v>100</v>
      </c>
      <c r="N953" s="3" t="s">
        <v>565</v>
      </c>
      <c r="O953" s="22" t="s">
        <v>936</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53" s="16" t="s">
        <v>23</v>
      </c>
      <c r="S953" s="17">
        <v>100</v>
      </c>
      <c r="T953" s="267"/>
    </row>
    <row r="954" spans="1:20" ht="35.25" hidden="1" customHeight="1" x14ac:dyDescent="0.25">
      <c r="A954" s="18" t="s">
        <v>937</v>
      </c>
      <c r="B954" s="78"/>
      <c r="C954" s="560"/>
      <c r="D954" s="563"/>
      <c r="E954" s="19">
        <v>2</v>
      </c>
      <c r="F954" s="19" t="s">
        <v>662</v>
      </c>
      <c r="G954" s="14">
        <v>2833.84</v>
      </c>
      <c r="H954" s="269">
        <v>32736520</v>
      </c>
      <c r="I954" s="285">
        <f>+G954-G953</f>
        <v>1597.66</v>
      </c>
      <c r="J954" s="304"/>
      <c r="K954" s="273">
        <v>0</v>
      </c>
      <c r="L954" s="16" t="s">
        <v>23</v>
      </c>
      <c r="M954" s="17">
        <v>100</v>
      </c>
      <c r="N954" s="3" t="s">
        <v>565</v>
      </c>
      <c r="O954" s="22"/>
      <c r="P954" s="4"/>
      <c r="Q954" s="108"/>
      <c r="R954" s="4"/>
      <c r="S954" s="2"/>
      <c r="T954" s="267"/>
    </row>
    <row r="955" spans="1:20" ht="35.25" hidden="1" customHeight="1" x14ac:dyDescent="0.25">
      <c r="A955" s="18" t="s">
        <v>938</v>
      </c>
      <c r="B955" s="78"/>
      <c r="C955" s="560"/>
      <c r="D955" s="563"/>
      <c r="E955" s="19">
        <v>3</v>
      </c>
      <c r="F955" s="19" t="s">
        <v>664</v>
      </c>
      <c r="G955" s="14">
        <v>4200.1899999999996</v>
      </c>
      <c r="H955" s="269">
        <v>48520595</v>
      </c>
      <c r="I955" s="285">
        <f>+G955-G953</f>
        <v>2964.0099999999993</v>
      </c>
      <c r="J955" s="304"/>
      <c r="K955" s="273">
        <v>0</v>
      </c>
      <c r="L955" s="16" t="s">
        <v>23</v>
      </c>
      <c r="M955" s="17">
        <v>100</v>
      </c>
      <c r="N955" s="3" t="s">
        <v>565</v>
      </c>
      <c r="O955" s="22"/>
      <c r="P955" s="4"/>
      <c r="Q955" s="108"/>
      <c r="R955" s="4"/>
      <c r="S955" s="2"/>
      <c r="T955" s="267"/>
    </row>
    <row r="956" spans="1:20" ht="39" hidden="1" customHeight="1" thickBot="1" x14ac:dyDescent="0.3">
      <c r="A956" s="18" t="s">
        <v>939</v>
      </c>
      <c r="B956" s="78"/>
      <c r="C956" s="561"/>
      <c r="D956" s="564"/>
      <c r="E956" s="287">
        <v>4</v>
      </c>
      <c r="F956" s="287" t="s">
        <v>666</v>
      </c>
      <c r="G956" s="289">
        <v>5909.9</v>
      </c>
      <c r="H956" s="269">
        <v>68271165</v>
      </c>
      <c r="I956" s="290">
        <f>+G956-G953</f>
        <v>4673.7199999999993</v>
      </c>
      <c r="J956" s="304"/>
      <c r="K956" s="273">
        <v>0</v>
      </c>
      <c r="L956" s="16" t="s">
        <v>23</v>
      </c>
      <c r="M956" s="17">
        <v>100</v>
      </c>
      <c r="N956" s="3" t="s">
        <v>565</v>
      </c>
      <c r="O956" s="22"/>
      <c r="P956" s="4"/>
      <c r="Q956" s="108"/>
      <c r="R956" s="4"/>
      <c r="S956" s="2"/>
      <c r="T956" s="267"/>
    </row>
    <row r="957" spans="1:20" ht="36" hidden="1" customHeight="1" x14ac:dyDescent="0.25">
      <c r="A957" s="29"/>
      <c r="B957" s="78">
        <v>409413</v>
      </c>
      <c r="C957" s="559" t="s">
        <v>940</v>
      </c>
      <c r="D957" s="562" t="s">
        <v>941</v>
      </c>
      <c r="E957" s="280">
        <v>1</v>
      </c>
      <c r="F957" s="280" t="s">
        <v>660</v>
      </c>
      <c r="G957" s="282">
        <v>2394.37</v>
      </c>
      <c r="H957" s="269">
        <v>27659762</v>
      </c>
      <c r="I957" s="283"/>
      <c r="J957" s="115"/>
      <c r="K957" s="273">
        <v>0</v>
      </c>
      <c r="L957" s="16" t="s">
        <v>23</v>
      </c>
      <c r="M957" s="17">
        <v>100</v>
      </c>
      <c r="N957" s="3" t="s">
        <v>565</v>
      </c>
      <c r="O957" s="3">
        <v>243</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57" s="16" t="s">
        <v>23</v>
      </c>
      <c r="S957" s="17">
        <v>100</v>
      </c>
      <c r="T957" s="267"/>
    </row>
    <row r="958" spans="1:20" ht="36" hidden="1" customHeight="1" x14ac:dyDescent="0.25">
      <c r="A958" s="18" t="s">
        <v>942</v>
      </c>
      <c r="B958" s="78"/>
      <c r="C958" s="560"/>
      <c r="D958" s="563"/>
      <c r="E958" s="19">
        <v>2</v>
      </c>
      <c r="F958" s="19" t="s">
        <v>662</v>
      </c>
      <c r="G958" s="14">
        <v>5984.63</v>
      </c>
      <c r="H958" s="269">
        <v>69134446</v>
      </c>
      <c r="I958" s="285">
        <f>+G958-G957</f>
        <v>3590.26</v>
      </c>
      <c r="J958" s="304"/>
      <c r="K958" s="273">
        <v>0</v>
      </c>
      <c r="L958" s="16" t="s">
        <v>23</v>
      </c>
      <c r="M958" s="17">
        <v>100</v>
      </c>
      <c r="N958" s="3" t="s">
        <v>565</v>
      </c>
      <c r="O958" s="3"/>
      <c r="P958" s="4"/>
      <c r="Q958" s="108"/>
      <c r="R958" s="4"/>
      <c r="S958" s="2"/>
      <c r="T958" s="267"/>
    </row>
    <row r="959" spans="1:20" ht="36" hidden="1" customHeight="1" x14ac:dyDescent="0.25">
      <c r="A959" s="18" t="s">
        <v>943</v>
      </c>
      <c r="B959" s="78"/>
      <c r="C959" s="560"/>
      <c r="D959" s="563"/>
      <c r="E959" s="19">
        <v>3</v>
      </c>
      <c r="F959" s="19" t="s">
        <v>664</v>
      </c>
      <c r="G959" s="14">
        <v>10702.84</v>
      </c>
      <c r="H959" s="269">
        <v>123639208</v>
      </c>
      <c r="I959" s="285">
        <f>+G959-G957</f>
        <v>8308.4700000000012</v>
      </c>
      <c r="J959" s="304"/>
      <c r="K959" s="273">
        <v>0</v>
      </c>
      <c r="L959" s="16" t="s">
        <v>23</v>
      </c>
      <c r="M959" s="17">
        <v>100</v>
      </c>
      <c r="N959" s="3" t="s">
        <v>565</v>
      </c>
      <c r="O959" s="3"/>
      <c r="P959" s="4"/>
      <c r="Q959" s="108"/>
      <c r="R959" s="4"/>
      <c r="S959" s="2"/>
      <c r="T959" s="267"/>
    </row>
    <row r="960" spans="1:20" ht="36" hidden="1" customHeight="1" thickBot="1" x14ac:dyDescent="0.3">
      <c r="A960" s="18" t="s">
        <v>944</v>
      </c>
      <c r="B960" s="78"/>
      <c r="C960" s="561"/>
      <c r="D960" s="564"/>
      <c r="E960" s="287">
        <v>4</v>
      </c>
      <c r="F960" s="287" t="s">
        <v>666</v>
      </c>
      <c r="G960" s="289">
        <v>15729.68</v>
      </c>
      <c r="H960" s="269">
        <v>181709263</v>
      </c>
      <c r="I960" s="290">
        <f>+G960-G957</f>
        <v>13335.310000000001</v>
      </c>
      <c r="J960" s="304"/>
      <c r="K960" s="273">
        <v>0</v>
      </c>
      <c r="L960" s="16" t="s">
        <v>23</v>
      </c>
      <c r="M960" s="17">
        <v>100</v>
      </c>
      <c r="N960" s="3" t="s">
        <v>565</v>
      </c>
      <c r="O960" s="3"/>
      <c r="P960" s="4"/>
      <c r="Q960" s="108"/>
      <c r="R960" s="4"/>
      <c r="S960" s="2"/>
      <c r="T960" s="267"/>
    </row>
    <row r="961" spans="1:20" ht="34.5" hidden="1" customHeight="1" x14ac:dyDescent="0.25">
      <c r="A961" s="1"/>
      <c r="B961" s="78">
        <v>4095</v>
      </c>
      <c r="C961" s="298">
        <v>4095</v>
      </c>
      <c r="D961" s="541" t="s">
        <v>945</v>
      </c>
      <c r="E961" s="542"/>
      <c r="F961" s="542"/>
      <c r="G961" s="542"/>
      <c r="H961" s="543"/>
      <c r="I961" s="223"/>
      <c r="J961" s="306"/>
      <c r="K961" s="273">
        <v>0</v>
      </c>
      <c r="L961" s="16"/>
      <c r="M961" s="17" t="s">
        <v>45</v>
      </c>
      <c r="N961" s="3" t="s">
        <v>45</v>
      </c>
      <c r="O961" s="3"/>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61" s="4"/>
      <c r="S961" s="2"/>
      <c r="T961" s="267"/>
    </row>
    <row r="962" spans="1:20" ht="28.5" hidden="1" x14ac:dyDescent="0.25">
      <c r="A962" s="1"/>
      <c r="B962" s="85">
        <v>40951</v>
      </c>
      <c r="C962" s="155" t="s">
        <v>946</v>
      </c>
      <c r="D962" s="157" t="s">
        <v>947</v>
      </c>
      <c r="E962" s="140"/>
      <c r="F962" s="140" t="s">
        <v>22</v>
      </c>
      <c r="G962" s="141">
        <v>364.28</v>
      </c>
      <c r="H962" s="269">
        <v>4208163</v>
      </c>
      <c r="I962" s="171"/>
      <c r="J962" s="15"/>
      <c r="K962" s="20">
        <v>0</v>
      </c>
      <c r="L962" s="31" t="s">
        <v>447</v>
      </c>
      <c r="M962" s="32">
        <v>100</v>
      </c>
      <c r="N962" s="33" t="s">
        <v>565</v>
      </c>
      <c r="O962" s="33">
        <v>950</v>
      </c>
      <c r="P962" s="34"/>
      <c r="Q9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62" s="16" t="s">
        <v>447</v>
      </c>
      <c r="S962" s="32">
        <v>100</v>
      </c>
      <c r="T962" s="267"/>
    </row>
    <row r="963" spans="1:20" ht="42.75" hidden="1" x14ac:dyDescent="0.25">
      <c r="A963" s="1"/>
      <c r="B963" s="89">
        <v>40952</v>
      </c>
      <c r="C963" s="155" t="s">
        <v>948</v>
      </c>
      <c r="D963" s="157" t="s">
        <v>949</v>
      </c>
      <c r="E963" s="140"/>
      <c r="F963" s="140" t="s">
        <v>22</v>
      </c>
      <c r="G963" s="141">
        <v>775.38</v>
      </c>
      <c r="H963" s="269">
        <v>8957190</v>
      </c>
      <c r="I963" s="171"/>
      <c r="J963" s="15"/>
      <c r="K963" s="20">
        <v>0</v>
      </c>
      <c r="L963" s="31" t="s">
        <v>447</v>
      </c>
      <c r="M963" s="32">
        <v>100</v>
      </c>
      <c r="N963" s="33" t="s">
        <v>565</v>
      </c>
      <c r="O963" s="33">
        <v>950</v>
      </c>
      <c r="P963" s="34"/>
      <c r="Q9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63" s="16" t="s">
        <v>447</v>
      </c>
      <c r="S963" s="32">
        <v>100</v>
      </c>
      <c r="T963" s="267"/>
    </row>
    <row r="964" spans="1:20" ht="33" hidden="1" customHeight="1" x14ac:dyDescent="0.25">
      <c r="A964" s="1"/>
      <c r="B964" s="119">
        <v>4096</v>
      </c>
      <c r="C964" s="217">
        <v>4096</v>
      </c>
      <c r="D964" s="538" t="s">
        <v>950</v>
      </c>
      <c r="E964" s="539"/>
      <c r="F964" s="539"/>
      <c r="G964" s="539"/>
      <c r="H964" s="540"/>
      <c r="I964" s="171"/>
      <c r="J964" s="30"/>
      <c r="K964" s="20">
        <v>0</v>
      </c>
      <c r="L964" s="31"/>
      <c r="M964" s="32" t="s">
        <v>45</v>
      </c>
      <c r="N964" s="33" t="s">
        <v>45</v>
      </c>
      <c r="O964" s="33"/>
      <c r="P964" s="34"/>
      <c r="Q9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64" s="4"/>
      <c r="S964" s="2"/>
      <c r="T964" s="267"/>
    </row>
    <row r="965" spans="1:20" ht="39.75" hidden="1" customHeight="1" x14ac:dyDescent="0.25">
      <c r="A965" s="1"/>
      <c r="B965" s="138">
        <v>40961</v>
      </c>
      <c r="C965" s="155" t="s">
        <v>951</v>
      </c>
      <c r="D965" s="157" t="s">
        <v>952</v>
      </c>
      <c r="E965" s="140"/>
      <c r="F965" s="140" t="s">
        <v>22</v>
      </c>
      <c r="G965" s="141">
        <v>3.11</v>
      </c>
      <c r="H965" s="269">
        <v>35927</v>
      </c>
      <c r="I965" s="171"/>
      <c r="J965" s="15"/>
      <c r="K965" s="20">
        <v>0</v>
      </c>
      <c r="L965" s="31" t="s">
        <v>447</v>
      </c>
      <c r="M965" s="32">
        <v>100</v>
      </c>
      <c r="N965" s="33" t="s">
        <v>782</v>
      </c>
      <c r="O965" s="66" t="s">
        <v>953</v>
      </c>
      <c r="P965" s="34"/>
      <c r="Q9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65" s="16" t="s">
        <v>447</v>
      </c>
      <c r="S965" s="32">
        <v>100</v>
      </c>
      <c r="T965" s="267"/>
    </row>
    <row r="966" spans="1:20" ht="39.75" hidden="1" customHeight="1" x14ac:dyDescent="0.25">
      <c r="A966" s="1"/>
      <c r="B966" s="119">
        <v>40962</v>
      </c>
      <c r="C966" s="155" t="s">
        <v>954</v>
      </c>
      <c r="D966" s="157" t="s">
        <v>955</v>
      </c>
      <c r="E966" s="140"/>
      <c r="F966" s="140" t="s">
        <v>22</v>
      </c>
      <c r="G966" s="141">
        <v>4.88</v>
      </c>
      <c r="H966" s="269">
        <v>56374</v>
      </c>
      <c r="I966" s="171"/>
      <c r="J966" s="15"/>
      <c r="K966" s="20">
        <v>0</v>
      </c>
      <c r="L966" s="31" t="s">
        <v>447</v>
      </c>
      <c r="M966" s="32">
        <v>100</v>
      </c>
      <c r="N966" s="33" t="s">
        <v>782</v>
      </c>
      <c r="O966" s="66" t="s">
        <v>953</v>
      </c>
      <c r="P966" s="34"/>
      <c r="Q9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66" s="16" t="s">
        <v>447</v>
      </c>
      <c r="S966" s="32">
        <v>100</v>
      </c>
      <c r="T966" s="267"/>
    </row>
    <row r="967" spans="1:20" ht="46.5" hidden="1" customHeight="1" x14ac:dyDescent="0.25">
      <c r="A967" s="1"/>
      <c r="B967" s="119">
        <v>40963</v>
      </c>
      <c r="C967" s="18" t="s">
        <v>956</v>
      </c>
      <c r="D967" s="84" t="s">
        <v>957</v>
      </c>
      <c r="E967" s="19"/>
      <c r="F967" s="19" t="s">
        <v>22</v>
      </c>
      <c r="G967" s="14">
        <v>9.33</v>
      </c>
      <c r="H967" s="269">
        <v>107780</v>
      </c>
      <c r="I967" s="224"/>
      <c r="J967" s="115"/>
      <c r="K967" s="20">
        <v>0</v>
      </c>
      <c r="L967" s="16" t="s">
        <v>447</v>
      </c>
      <c r="M967" s="17">
        <v>100</v>
      </c>
      <c r="N967" s="3" t="s">
        <v>782</v>
      </c>
      <c r="O967" s="22" t="s">
        <v>953</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67" s="16" t="s">
        <v>447</v>
      </c>
      <c r="S967" s="17">
        <v>100</v>
      </c>
      <c r="T967" s="267"/>
    </row>
    <row r="968" spans="1:20" ht="47.25" hidden="1" customHeight="1" x14ac:dyDescent="0.25">
      <c r="A968" s="1"/>
      <c r="B968" s="139">
        <v>40964</v>
      </c>
      <c r="C968" s="155" t="s">
        <v>958</v>
      </c>
      <c r="D968" s="157" t="s">
        <v>959</v>
      </c>
      <c r="E968" s="140"/>
      <c r="F968" s="140" t="s">
        <v>22</v>
      </c>
      <c r="G968" s="141">
        <v>12.17</v>
      </c>
      <c r="H968" s="269">
        <v>140588</v>
      </c>
      <c r="I968" s="171"/>
      <c r="J968" s="15"/>
      <c r="K968" s="20">
        <v>0</v>
      </c>
      <c r="L968" s="31" t="s">
        <v>447</v>
      </c>
      <c r="M968" s="32">
        <v>100</v>
      </c>
      <c r="N968" s="33" t="s">
        <v>782</v>
      </c>
      <c r="O968" s="66" t="s">
        <v>953</v>
      </c>
      <c r="P968" s="34"/>
      <c r="Q9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68" s="16" t="s">
        <v>447</v>
      </c>
      <c r="S968" s="32">
        <v>100</v>
      </c>
      <c r="T968" s="267"/>
    </row>
    <row r="969" spans="1:20" hidden="1" x14ac:dyDescent="0.25">
      <c r="A969" s="1"/>
      <c r="B969" s="124">
        <v>4098</v>
      </c>
      <c r="C969" s="155">
        <v>4098</v>
      </c>
      <c r="D969" s="157" t="s">
        <v>960</v>
      </c>
      <c r="E969" s="140"/>
      <c r="F969" s="140" t="s">
        <v>22</v>
      </c>
      <c r="G969" s="141">
        <v>672.91</v>
      </c>
      <c r="H969" s="269">
        <v>7773456</v>
      </c>
      <c r="I969" s="171"/>
      <c r="J969" s="15"/>
      <c r="K969" s="20">
        <v>0</v>
      </c>
      <c r="L969" s="31" t="s">
        <v>23</v>
      </c>
      <c r="M969" s="32">
        <v>100</v>
      </c>
      <c r="N969" s="33" t="s">
        <v>565</v>
      </c>
      <c r="O969" s="33">
        <v>225</v>
      </c>
      <c r="P969" s="34"/>
      <c r="Q9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69" s="16" t="s">
        <v>23</v>
      </c>
      <c r="S969" s="32">
        <v>100</v>
      </c>
      <c r="T969" s="267"/>
    </row>
    <row r="970" spans="1:20" ht="28.5" hidden="1" x14ac:dyDescent="0.25">
      <c r="A970" s="1"/>
      <c r="B970" s="78">
        <v>40981</v>
      </c>
      <c r="C970" s="152" t="s">
        <v>961</v>
      </c>
      <c r="D970" s="165" t="s">
        <v>962</v>
      </c>
      <c r="E970" s="150"/>
      <c r="F970" s="150" t="s">
        <v>22</v>
      </c>
      <c r="G970" s="158">
        <v>354.99</v>
      </c>
      <c r="H970" s="269">
        <v>4100844</v>
      </c>
      <c r="I970" s="172"/>
      <c r="J970" s="15"/>
      <c r="K970" s="20">
        <v>0</v>
      </c>
      <c r="L970" s="31" t="s">
        <v>23</v>
      </c>
      <c r="M970" s="32">
        <v>100</v>
      </c>
      <c r="N970" s="33" t="s">
        <v>565</v>
      </c>
      <c r="O970" s="33">
        <v>225</v>
      </c>
      <c r="P970" s="34"/>
      <c r="Q9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0" s="16" t="s">
        <v>23</v>
      </c>
      <c r="S970" s="32">
        <v>100</v>
      </c>
      <c r="T970" s="267"/>
    </row>
    <row r="971" spans="1:20" ht="26.25" hidden="1" customHeight="1" x14ac:dyDescent="0.25">
      <c r="A971" s="29"/>
      <c r="B971" s="78">
        <v>4099</v>
      </c>
      <c r="C971" s="519">
        <v>4099</v>
      </c>
      <c r="D971" s="573" t="s">
        <v>963</v>
      </c>
      <c r="E971" s="161">
        <v>1</v>
      </c>
      <c r="F971" s="161" t="s">
        <v>964</v>
      </c>
      <c r="G971" s="162">
        <v>1639.39</v>
      </c>
      <c r="H971" s="269">
        <v>18938233</v>
      </c>
      <c r="I971" s="175"/>
      <c r="J971" s="91"/>
      <c r="K971" s="20">
        <v>0</v>
      </c>
      <c r="L971" s="31" t="s">
        <v>23</v>
      </c>
      <c r="M971" s="32">
        <v>100</v>
      </c>
      <c r="N971" s="33" t="s">
        <v>565</v>
      </c>
      <c r="O971" s="33">
        <v>243</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71" s="16" t="s">
        <v>23</v>
      </c>
      <c r="S971" s="32">
        <v>100</v>
      </c>
      <c r="T971" s="267"/>
    </row>
    <row r="972" spans="1:20" ht="26.25" hidden="1" customHeight="1" x14ac:dyDescent="0.25">
      <c r="A972" s="18" t="s">
        <v>965</v>
      </c>
      <c r="B972" s="78"/>
      <c r="C972" s="523"/>
      <c r="D972" s="574"/>
      <c r="E972" s="140">
        <v>2</v>
      </c>
      <c r="F972" s="140" t="s">
        <v>662</v>
      </c>
      <c r="G972" s="141">
        <v>3257.07</v>
      </c>
      <c r="H972" s="269">
        <v>37625673</v>
      </c>
      <c r="I972" s="176">
        <f>+G972-G971</f>
        <v>1617.68</v>
      </c>
      <c r="J972" s="15"/>
      <c r="K972" s="20">
        <v>0</v>
      </c>
      <c r="L972" s="31" t="s">
        <v>23</v>
      </c>
      <c r="M972" s="32">
        <v>100</v>
      </c>
      <c r="N972" s="33" t="s">
        <v>565</v>
      </c>
      <c r="O972" s="33"/>
      <c r="P972" s="34"/>
      <c r="Q972" s="106"/>
      <c r="R972" s="4"/>
      <c r="S972" s="2"/>
      <c r="T972" s="267"/>
    </row>
    <row r="973" spans="1:20" ht="23.25" hidden="1" customHeight="1" x14ac:dyDescent="0.25">
      <c r="A973" s="18" t="s">
        <v>966</v>
      </c>
      <c r="B973" s="78"/>
      <c r="C973" s="523"/>
      <c r="D973" s="574"/>
      <c r="E973" s="140">
        <v>3</v>
      </c>
      <c r="F973" s="140" t="s">
        <v>664</v>
      </c>
      <c r="G973" s="141">
        <v>4824.45</v>
      </c>
      <c r="H973" s="269">
        <v>55732046</v>
      </c>
      <c r="I973" s="176">
        <f>+G973-G971</f>
        <v>3185.0599999999995</v>
      </c>
      <c r="J973" s="15"/>
      <c r="K973" s="20">
        <v>0</v>
      </c>
      <c r="L973" s="31" t="s">
        <v>23</v>
      </c>
      <c r="M973" s="32">
        <v>100</v>
      </c>
      <c r="N973" s="33" t="s">
        <v>565</v>
      </c>
      <c r="O973" s="33"/>
      <c r="P973" s="34"/>
      <c r="Q973" s="106"/>
      <c r="R973" s="4"/>
      <c r="S973" s="2"/>
      <c r="T973" s="267"/>
    </row>
    <row r="974" spans="1:20" ht="26.25" hidden="1" customHeight="1" thickBot="1" x14ac:dyDescent="0.3">
      <c r="A974" s="18" t="s">
        <v>967</v>
      </c>
      <c r="B974" s="78"/>
      <c r="C974" s="520"/>
      <c r="D974" s="575"/>
      <c r="E974" s="163">
        <v>4</v>
      </c>
      <c r="F974" s="163" t="s">
        <v>666</v>
      </c>
      <c r="G974" s="164">
        <v>8648.8700000000008</v>
      </c>
      <c r="H974" s="269">
        <v>99911746</v>
      </c>
      <c r="I974" s="177">
        <f>+G974-G971</f>
        <v>7009.4800000000005</v>
      </c>
      <c r="J974" s="15"/>
      <c r="K974" s="20">
        <v>0</v>
      </c>
      <c r="L974" s="31" t="s">
        <v>23</v>
      </c>
      <c r="M974" s="32">
        <v>100</v>
      </c>
      <c r="N974" s="33" t="s">
        <v>565</v>
      </c>
      <c r="O974" s="33"/>
      <c r="P974" s="34"/>
      <c r="Q974" s="106"/>
      <c r="R974" s="4"/>
      <c r="S974" s="2"/>
      <c r="T974" s="267"/>
    </row>
    <row r="975" spans="1:20" ht="42.75" hidden="1" x14ac:dyDescent="0.25">
      <c r="A975" s="1"/>
      <c r="B975" s="78">
        <v>4100</v>
      </c>
      <c r="C975" s="204">
        <v>4100</v>
      </c>
      <c r="D975" s="205" t="s">
        <v>968</v>
      </c>
      <c r="E975" s="151"/>
      <c r="F975" s="151" t="s">
        <v>22</v>
      </c>
      <c r="G975" s="195">
        <v>776.99</v>
      </c>
      <c r="H975" s="269">
        <v>8975788</v>
      </c>
      <c r="I975" s="174"/>
      <c r="J975" s="15"/>
      <c r="K975" s="20">
        <v>0</v>
      </c>
      <c r="L975" s="31" t="s">
        <v>23</v>
      </c>
      <c r="M975" s="32">
        <v>100</v>
      </c>
      <c r="N975" s="33" t="s">
        <v>565</v>
      </c>
      <c r="O975" s="33">
        <v>950</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75" s="16" t="s">
        <v>23</v>
      </c>
      <c r="S975" s="32">
        <v>100</v>
      </c>
      <c r="T975" s="267"/>
    </row>
    <row r="976" spans="1:20" hidden="1" x14ac:dyDescent="0.25">
      <c r="A976" s="1"/>
      <c r="B976" s="78">
        <v>4200</v>
      </c>
      <c r="C976" s="191">
        <v>4200</v>
      </c>
      <c r="D976" s="258" t="s">
        <v>969</v>
      </c>
      <c r="E976" s="259"/>
      <c r="F976" s="259"/>
      <c r="G976" s="259"/>
      <c r="H976" s="269"/>
      <c r="I976" s="171"/>
      <c r="J976" s="30"/>
      <c r="K976" s="20">
        <v>0</v>
      </c>
      <c r="L976" s="16"/>
      <c r="M976" s="17" t="s">
        <v>45</v>
      </c>
      <c r="N976" s="3" t="s">
        <v>45</v>
      </c>
      <c r="O976" s="3"/>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76" s="4"/>
      <c r="S976" s="2"/>
      <c r="T976" s="267"/>
    </row>
    <row r="977" spans="1:21" ht="57" hidden="1" x14ac:dyDescent="0.25">
      <c r="A977" s="1">
        <v>4069</v>
      </c>
      <c r="B977" s="78">
        <v>42001</v>
      </c>
      <c r="C977" s="155" t="s">
        <v>970</v>
      </c>
      <c r="D977" s="157" t="s">
        <v>971</v>
      </c>
      <c r="E977" s="140"/>
      <c r="F977" s="140" t="s">
        <v>22</v>
      </c>
      <c r="G977" s="141">
        <v>717.4</v>
      </c>
      <c r="H977" s="269">
        <v>8287405</v>
      </c>
      <c r="I977" s="171"/>
      <c r="J977" s="15"/>
      <c r="K977" s="20">
        <v>0</v>
      </c>
      <c r="L977" s="31" t="s">
        <v>318</v>
      </c>
      <c r="M977" s="32">
        <v>100</v>
      </c>
      <c r="N977" s="33" t="s">
        <v>565</v>
      </c>
      <c r="O977" s="33">
        <v>424</v>
      </c>
      <c r="P977" s="4"/>
      <c r="Q9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77" s="16" t="s">
        <v>318</v>
      </c>
      <c r="S977" s="32">
        <v>100</v>
      </c>
      <c r="T977" s="267"/>
    </row>
    <row r="978" spans="1:21" ht="28.5" hidden="1" x14ac:dyDescent="0.25">
      <c r="A978" s="1"/>
      <c r="B978" s="78">
        <v>42002</v>
      </c>
      <c r="C978" s="155" t="s">
        <v>972</v>
      </c>
      <c r="D978" s="157" t="s">
        <v>973</v>
      </c>
      <c r="E978" s="140"/>
      <c r="F978" s="140" t="s">
        <v>22</v>
      </c>
      <c r="G978" s="141">
        <v>505.42</v>
      </c>
      <c r="H978" s="269">
        <v>5838612</v>
      </c>
      <c r="I978" s="171"/>
      <c r="J978" s="15"/>
      <c r="K978" s="20">
        <v>0</v>
      </c>
      <c r="L978" s="16" t="s">
        <v>318</v>
      </c>
      <c r="M978" s="17">
        <v>100</v>
      </c>
      <c r="N978" s="33" t="s">
        <v>565</v>
      </c>
      <c r="O978" s="3">
        <v>424</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78" s="16" t="s">
        <v>318</v>
      </c>
      <c r="S978" s="17">
        <v>100</v>
      </c>
      <c r="T978" s="267"/>
    </row>
    <row r="979" spans="1:21" ht="28.5" hidden="1" x14ac:dyDescent="0.25">
      <c r="A979" s="1"/>
      <c r="B979" s="89"/>
      <c r="C979" s="155" t="s">
        <v>974</v>
      </c>
      <c r="D979" s="157" t="s">
        <v>975</v>
      </c>
      <c r="E979" s="140"/>
      <c r="F979" s="140" t="s">
        <v>22</v>
      </c>
      <c r="G979" s="141">
        <v>672.61</v>
      </c>
      <c r="H979" s="269">
        <v>7769991</v>
      </c>
      <c r="I979" s="171"/>
      <c r="J979" s="15"/>
      <c r="K979" s="20">
        <v>0</v>
      </c>
      <c r="L979" s="31" t="s">
        <v>318</v>
      </c>
      <c r="M979" s="32">
        <v>100</v>
      </c>
      <c r="N979" s="33" t="s">
        <v>565</v>
      </c>
      <c r="O979" s="33">
        <v>424</v>
      </c>
      <c r="P979" s="36"/>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79" s="16" t="s">
        <v>318</v>
      </c>
      <c r="S979" s="32">
        <v>100</v>
      </c>
      <c r="T979" s="267"/>
    </row>
    <row r="980" spans="1:21" ht="28.5" hidden="1" x14ac:dyDescent="0.25">
      <c r="A980" s="1"/>
      <c r="B980" s="89"/>
      <c r="C980" s="155" t="s">
        <v>976</v>
      </c>
      <c r="D980" s="157" t="s">
        <v>977</v>
      </c>
      <c r="E980" s="140"/>
      <c r="F980" s="140" t="s">
        <v>22</v>
      </c>
      <c r="G980" s="141">
        <v>455.04</v>
      </c>
      <c r="H980" s="269">
        <v>5256622</v>
      </c>
      <c r="I980" s="171"/>
      <c r="J980" s="15"/>
      <c r="K980" s="20">
        <v>0</v>
      </c>
      <c r="L980" s="31" t="s">
        <v>318</v>
      </c>
      <c r="M980" s="32">
        <v>100</v>
      </c>
      <c r="N980" s="33" t="s">
        <v>565</v>
      </c>
      <c r="O980" s="33">
        <v>424</v>
      </c>
      <c r="P980" s="36"/>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0" s="16" t="s">
        <v>318</v>
      </c>
      <c r="S980" s="32">
        <v>100</v>
      </c>
      <c r="T980" s="267"/>
    </row>
    <row r="981" spans="1:21" ht="57" hidden="1" x14ac:dyDescent="0.25">
      <c r="A981" s="1" t="s">
        <v>978</v>
      </c>
      <c r="B981" s="89"/>
      <c r="C981" s="155" t="s">
        <v>979</v>
      </c>
      <c r="D981" s="157" t="s">
        <v>980</v>
      </c>
      <c r="E981" s="140"/>
      <c r="F981" s="140" t="s">
        <v>22</v>
      </c>
      <c r="G981" s="141">
        <v>585.58000000000004</v>
      </c>
      <c r="H981" s="269">
        <v>6764620</v>
      </c>
      <c r="I981" s="171"/>
      <c r="J981" s="15"/>
      <c r="K981" s="20">
        <v>0</v>
      </c>
      <c r="L981" s="31" t="s">
        <v>318</v>
      </c>
      <c r="M981" s="32">
        <v>100</v>
      </c>
      <c r="N981" s="33" t="s">
        <v>565</v>
      </c>
      <c r="O981" s="33">
        <v>424</v>
      </c>
      <c r="P981" s="36"/>
      <c r="Q9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81" s="16" t="s">
        <v>318</v>
      </c>
      <c r="S981" s="32">
        <v>100</v>
      </c>
      <c r="T981" s="267"/>
    </row>
    <row r="982" spans="1:21" hidden="1" x14ac:dyDescent="0.25">
      <c r="A982" s="1"/>
      <c r="B982" s="78">
        <v>4300</v>
      </c>
      <c r="C982" s="191">
        <v>4300</v>
      </c>
      <c r="D982" s="538" t="s">
        <v>981</v>
      </c>
      <c r="E982" s="539"/>
      <c r="F982" s="539"/>
      <c r="G982" s="539"/>
      <c r="H982" s="540"/>
      <c r="I982" s="171"/>
      <c r="J982" s="30"/>
      <c r="K982" s="20">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82" s="4"/>
      <c r="S982" s="2"/>
      <c r="T982" s="267"/>
    </row>
    <row r="983" spans="1:21" ht="28.5" hidden="1" x14ac:dyDescent="0.25">
      <c r="A983" s="1"/>
      <c r="B983" s="78">
        <v>43001</v>
      </c>
      <c r="C983" s="155" t="s">
        <v>982</v>
      </c>
      <c r="D983" s="157" t="s">
        <v>983</v>
      </c>
      <c r="E983" s="140"/>
      <c r="F983" s="140" t="s">
        <v>22</v>
      </c>
      <c r="G983" s="141">
        <v>575.19000000000005</v>
      </c>
      <c r="H983" s="269">
        <v>6644595</v>
      </c>
      <c r="I983" s="171"/>
      <c r="J983" s="15"/>
      <c r="K983" s="20">
        <v>0</v>
      </c>
      <c r="L983" s="16" t="s">
        <v>23</v>
      </c>
      <c r="M983" s="17">
        <v>100</v>
      </c>
      <c r="N983" s="3" t="s">
        <v>984</v>
      </c>
      <c r="O983" s="3" t="s">
        <v>985</v>
      </c>
      <c r="P983" s="4"/>
      <c r="Q9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83" s="16" t="s">
        <v>23</v>
      </c>
      <c r="S983" s="17">
        <v>100</v>
      </c>
      <c r="T983" s="267"/>
    </row>
    <row r="984" spans="1:21" ht="28.5" hidden="1" x14ac:dyDescent="0.25">
      <c r="A984" s="1"/>
      <c r="B984" s="78">
        <v>43002</v>
      </c>
      <c r="C984" s="155" t="s">
        <v>986</v>
      </c>
      <c r="D984" s="157" t="s">
        <v>987</v>
      </c>
      <c r="E984" s="140"/>
      <c r="F984" s="140" t="s">
        <v>22</v>
      </c>
      <c r="G984" s="141">
        <v>599.62</v>
      </c>
      <c r="H984" s="269">
        <v>6926810</v>
      </c>
      <c r="I984" s="171"/>
      <c r="J984" s="15"/>
      <c r="K984" s="20">
        <v>0</v>
      </c>
      <c r="L984" s="16" t="s">
        <v>23</v>
      </c>
      <c r="M984" s="17">
        <v>100</v>
      </c>
      <c r="N984" s="3" t="s">
        <v>984</v>
      </c>
      <c r="O984" s="3" t="s">
        <v>985</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84" s="16" t="s">
        <v>23</v>
      </c>
      <c r="S984" s="17">
        <v>100</v>
      </c>
      <c r="T984" s="267"/>
    </row>
    <row r="985" spans="1:21" ht="28.5" hidden="1" x14ac:dyDescent="0.25">
      <c r="A985" s="1"/>
      <c r="B985" s="78">
        <v>43003</v>
      </c>
      <c r="C985" s="155" t="s">
        <v>988</v>
      </c>
      <c r="D985" s="157" t="s">
        <v>989</v>
      </c>
      <c r="E985" s="140"/>
      <c r="F985" s="140" t="s">
        <v>22</v>
      </c>
      <c r="G985" s="141">
        <v>624.01</v>
      </c>
      <c r="H985" s="269">
        <v>7208564</v>
      </c>
      <c r="I985" s="171"/>
      <c r="J985" s="15"/>
      <c r="K985" s="20">
        <v>0</v>
      </c>
      <c r="L985" s="16" t="s">
        <v>23</v>
      </c>
      <c r="M985" s="17">
        <v>100</v>
      </c>
      <c r="N985" s="3" t="s">
        <v>984</v>
      </c>
      <c r="O985" s="3" t="s">
        <v>985</v>
      </c>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85" s="16" t="s">
        <v>23</v>
      </c>
      <c r="S985" s="17">
        <v>100</v>
      </c>
      <c r="T985" s="267"/>
    </row>
    <row r="986" spans="1:21" hidden="1" x14ac:dyDescent="0.25">
      <c r="A986" s="1"/>
      <c r="B986" s="78">
        <v>43004</v>
      </c>
      <c r="C986" s="155" t="s">
        <v>990</v>
      </c>
      <c r="D986" s="157" t="s">
        <v>991</v>
      </c>
      <c r="E986" s="140"/>
      <c r="F986" s="140" t="s">
        <v>22</v>
      </c>
      <c r="G986" s="141">
        <v>67.73</v>
      </c>
      <c r="H986" s="269">
        <v>782417</v>
      </c>
      <c r="I986" s="171"/>
      <c r="J986" s="15"/>
      <c r="K986" s="20">
        <v>0</v>
      </c>
      <c r="L986" s="16" t="s">
        <v>23</v>
      </c>
      <c r="M986" s="17">
        <v>100</v>
      </c>
      <c r="N986" s="3" t="s">
        <v>984</v>
      </c>
      <c r="O986" s="3" t="s">
        <v>985</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86" s="16" t="s">
        <v>23</v>
      </c>
      <c r="S986" s="17">
        <v>100</v>
      </c>
      <c r="T986" s="267"/>
    </row>
    <row r="987" spans="1:21" ht="28.5" hidden="1" x14ac:dyDescent="0.25">
      <c r="A987" s="1"/>
      <c r="B987" s="257"/>
      <c r="C987" s="18" t="s">
        <v>992</v>
      </c>
      <c r="D987" s="84" t="s">
        <v>993</v>
      </c>
      <c r="E987" s="19"/>
      <c r="F987" s="19" t="s">
        <v>22</v>
      </c>
      <c r="G987" s="14">
        <v>338.4</v>
      </c>
      <c r="H987" s="269">
        <v>3909197</v>
      </c>
      <c r="I987" s="224"/>
      <c r="J987" s="115"/>
      <c r="K987" s="273">
        <v>0</v>
      </c>
      <c r="L987" s="16"/>
      <c r="M987" s="17"/>
      <c r="N987" s="3"/>
      <c r="O987" s="3"/>
      <c r="P987" s="4"/>
      <c r="Q987" s="108"/>
      <c r="R987" s="16"/>
      <c r="S987" s="17"/>
      <c r="T987" s="267"/>
    </row>
    <row r="988" spans="1:21" ht="28.5" hidden="1" x14ac:dyDescent="0.25">
      <c r="A988" s="1"/>
      <c r="B988" s="257"/>
      <c r="C988" s="18" t="s">
        <v>994</v>
      </c>
      <c r="D988" s="84" t="s">
        <v>995</v>
      </c>
      <c r="E988" s="19"/>
      <c r="F988" s="19" t="s">
        <v>22</v>
      </c>
      <c r="G988" s="14">
        <v>287.56</v>
      </c>
      <c r="H988" s="269">
        <v>3321893</v>
      </c>
      <c r="I988" s="224"/>
      <c r="J988" s="115"/>
      <c r="K988" s="273">
        <v>0</v>
      </c>
      <c r="L988" s="16"/>
      <c r="M988" s="17"/>
      <c r="N988" s="3"/>
      <c r="O988" s="3"/>
      <c r="P988" s="4"/>
      <c r="Q988" s="108"/>
      <c r="R988" s="16"/>
      <c r="S988" s="17"/>
      <c r="T988" s="267"/>
    </row>
    <row r="989" spans="1:21" ht="28.5" hidden="1" x14ac:dyDescent="0.25">
      <c r="A989" s="1"/>
      <c r="B989" s="257"/>
      <c r="C989" s="18" t="s">
        <v>996</v>
      </c>
      <c r="D989" s="84" t="s">
        <v>997</v>
      </c>
      <c r="E989" s="19"/>
      <c r="F989" s="19" t="s">
        <v>22</v>
      </c>
      <c r="G989" s="14">
        <v>241.18</v>
      </c>
      <c r="H989" s="269">
        <v>2786111</v>
      </c>
      <c r="I989" s="224"/>
      <c r="J989" s="115"/>
      <c r="K989" s="273">
        <v>0</v>
      </c>
      <c r="L989" s="16"/>
      <c r="M989" s="17"/>
      <c r="N989" s="3"/>
      <c r="O989" s="3"/>
      <c r="P989" s="4"/>
      <c r="Q989" s="108"/>
      <c r="R989" s="16"/>
      <c r="S989" s="17"/>
      <c r="T989" s="267"/>
    </row>
    <row r="990" spans="1:21" ht="37.5" hidden="1" customHeight="1" x14ac:dyDescent="0.25">
      <c r="A990" s="1"/>
      <c r="B990" s="5"/>
      <c r="C990" s="616">
        <v>4400</v>
      </c>
      <c r="D990" s="613" t="s">
        <v>998</v>
      </c>
      <c r="E990" s="151">
        <v>1</v>
      </c>
      <c r="F990" s="159" t="s">
        <v>999</v>
      </c>
      <c r="G990" s="195">
        <v>188.82</v>
      </c>
      <c r="H990" s="269">
        <v>2181249</v>
      </c>
      <c r="I990" s="171"/>
      <c r="J990" s="15"/>
      <c r="K990" s="20">
        <v>0</v>
      </c>
      <c r="L990" s="35" t="s">
        <v>23</v>
      </c>
      <c r="M990" s="32">
        <v>100</v>
      </c>
      <c r="N990" s="33" t="s">
        <v>1000</v>
      </c>
      <c r="O990" s="33">
        <v>243</v>
      </c>
      <c r="P990" s="121" t="s">
        <v>124</v>
      </c>
      <c r="Q9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0" s="24" t="s">
        <v>23</v>
      </c>
      <c r="S990" s="32">
        <v>100</v>
      </c>
      <c r="T990" s="267"/>
    </row>
    <row r="991" spans="1:21" ht="37.5" hidden="1" customHeight="1" x14ac:dyDescent="0.25">
      <c r="C991" s="617"/>
      <c r="D991" s="614"/>
      <c r="E991" s="218">
        <v>2</v>
      </c>
      <c r="F991" s="219" t="s">
        <v>1001</v>
      </c>
      <c r="G991" s="141">
        <v>533.46</v>
      </c>
      <c r="H991" s="269">
        <v>6162530</v>
      </c>
      <c r="I991" s="193">
        <f>+G991-G990</f>
        <v>344.64000000000004</v>
      </c>
      <c r="J991" s="192"/>
      <c r="K991" s="20">
        <v>0</v>
      </c>
      <c r="L991" s="35" t="s">
        <v>23</v>
      </c>
      <c r="M991" s="32">
        <v>100</v>
      </c>
      <c r="N991" s="33" t="s">
        <v>1000</v>
      </c>
      <c r="O991" s="33">
        <v>243</v>
      </c>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991" s="267"/>
      <c r="U991" s="153"/>
    </row>
    <row r="992" spans="1:21" ht="37.5" hidden="1" customHeight="1" x14ac:dyDescent="0.25">
      <c r="C992" s="617"/>
      <c r="D992" s="614"/>
      <c r="E992" s="218">
        <v>2</v>
      </c>
      <c r="F992" s="219" t="s">
        <v>662</v>
      </c>
      <c r="G992" s="141">
        <v>1323.34</v>
      </c>
      <c r="H992" s="269">
        <v>15287224</v>
      </c>
      <c r="I992" s="193">
        <f>+G992-G990</f>
        <v>1134.52</v>
      </c>
      <c r="J992" s="192"/>
      <c r="K992" s="20">
        <v>0</v>
      </c>
      <c r="L992" s="35" t="s">
        <v>23</v>
      </c>
      <c r="M992" s="32">
        <v>100</v>
      </c>
      <c r="N992" s="33" t="s">
        <v>1000</v>
      </c>
      <c r="O992" s="33">
        <v>243</v>
      </c>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992" s="267"/>
      <c r="U992" s="153"/>
    </row>
    <row r="993" spans="3:21" ht="37.5" hidden="1" customHeight="1" x14ac:dyDescent="0.25">
      <c r="C993" s="617"/>
      <c r="D993" s="614"/>
      <c r="E993" s="218">
        <v>4</v>
      </c>
      <c r="F993" s="219" t="s">
        <v>664</v>
      </c>
      <c r="G993" s="141">
        <v>1961.17</v>
      </c>
      <c r="H993" s="269">
        <v>22655436</v>
      </c>
      <c r="I993" s="193">
        <f>+G993-G990</f>
        <v>1772.3500000000001</v>
      </c>
      <c r="J993" s="192"/>
      <c r="K993" s="20">
        <v>0</v>
      </c>
      <c r="L993" s="35" t="s">
        <v>23</v>
      </c>
      <c r="M993" s="32">
        <v>100</v>
      </c>
      <c r="N993" s="33" t="s">
        <v>1000</v>
      </c>
      <c r="O993" s="33">
        <v>243</v>
      </c>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993" s="267"/>
      <c r="U993" s="237"/>
    </row>
    <row r="994" spans="3:21" ht="37.5" hidden="1" customHeight="1" thickBot="1" x14ac:dyDescent="0.3">
      <c r="C994" s="618"/>
      <c r="D994" s="615"/>
      <c r="E994" s="220">
        <v>5</v>
      </c>
      <c r="F994" s="221" t="s">
        <v>666</v>
      </c>
      <c r="G994" s="164">
        <v>3069.31</v>
      </c>
      <c r="H994" s="269">
        <v>35456669</v>
      </c>
      <c r="I994" s="193">
        <f>+G994-G990</f>
        <v>2880.49</v>
      </c>
      <c r="J994" s="192"/>
      <c r="K994" s="20">
        <v>0</v>
      </c>
      <c r="L994" s="35" t="s">
        <v>23</v>
      </c>
      <c r="M994" s="32">
        <v>100</v>
      </c>
      <c r="N994" s="33" t="s">
        <v>1000</v>
      </c>
      <c r="O994" s="33">
        <v>243</v>
      </c>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994" s="267"/>
      <c r="U994" s="153"/>
    </row>
  </sheetData>
  <sheetProtection algorithmName="SHA-512" hashValue="Y3FaQ2p7X5jPZjNE8KKDayBRkn9KZAutiDQBMZ1lTevF0gNDD4mRWhC0rXhtES6DZrCya4odEsGLOyo/PnDgjw==" saltValue="f6oziO/B7gyfHxri9nev4w==" spinCount="100000" sheet="1" objects="1" scenarios="1"/>
  <autoFilter ref="A6:N994" xr:uid="{F76E0FBE-1178-4AD8-A58F-5F9464547A41}">
    <filterColumn colId="9" showButton="0"/>
    <filterColumn colId="13">
      <filters>
        <filter val=","/>
        <filter val="Laboratorios"/>
        <filter val="Titulo"/>
      </filters>
    </filterColumn>
  </autoFilter>
  <mergeCells count="287">
    <mergeCell ref="C4:H5"/>
    <mergeCell ref="J6:K6"/>
    <mergeCell ref="C7:H7"/>
    <mergeCell ref="C30:H30"/>
    <mergeCell ref="C32:C34"/>
    <mergeCell ref="D32:D34"/>
    <mergeCell ref="O32:O55"/>
    <mergeCell ref="C35:C37"/>
    <mergeCell ref="D35:D37"/>
    <mergeCell ref="C38:C40"/>
    <mergeCell ref="D38:D40"/>
    <mergeCell ref="C41:C43"/>
    <mergeCell ref="D41:D43"/>
    <mergeCell ref="C44:C46"/>
    <mergeCell ref="D44:D46"/>
    <mergeCell ref="C47:C49"/>
    <mergeCell ref="C58:C60"/>
    <mergeCell ref="D58:D60"/>
    <mergeCell ref="C61:C63"/>
    <mergeCell ref="D61:D63"/>
    <mergeCell ref="C64:C66"/>
    <mergeCell ref="D64:D66"/>
    <mergeCell ref="D47:D49"/>
    <mergeCell ref="C50:C52"/>
    <mergeCell ref="D50:D52"/>
    <mergeCell ref="C53:C55"/>
    <mergeCell ref="D53:D55"/>
    <mergeCell ref="C56:H56"/>
    <mergeCell ref="C76:C78"/>
    <mergeCell ref="D76:D78"/>
    <mergeCell ref="C79:C81"/>
    <mergeCell ref="D79:D81"/>
    <mergeCell ref="C82:H82"/>
    <mergeCell ref="C84:C92"/>
    <mergeCell ref="D84:D92"/>
    <mergeCell ref="C67:C69"/>
    <mergeCell ref="D67:D69"/>
    <mergeCell ref="C70:C72"/>
    <mergeCell ref="D70:D72"/>
    <mergeCell ref="C73:C75"/>
    <mergeCell ref="D73:D75"/>
    <mergeCell ref="C120:C128"/>
    <mergeCell ref="D120:D128"/>
    <mergeCell ref="C129:C137"/>
    <mergeCell ref="D129:D137"/>
    <mergeCell ref="C138:C146"/>
    <mergeCell ref="D138:D146"/>
    <mergeCell ref="C93:C101"/>
    <mergeCell ref="D93:D101"/>
    <mergeCell ref="C102:C110"/>
    <mergeCell ref="D102:D110"/>
    <mergeCell ref="C111:C119"/>
    <mergeCell ref="D111:D119"/>
    <mergeCell ref="C175:C183"/>
    <mergeCell ref="D175:D183"/>
    <mergeCell ref="C184:C192"/>
    <mergeCell ref="D184:D192"/>
    <mergeCell ref="C193:C201"/>
    <mergeCell ref="D193:D201"/>
    <mergeCell ref="C147:C155"/>
    <mergeCell ref="D147:D155"/>
    <mergeCell ref="C157:C165"/>
    <mergeCell ref="D157:D165"/>
    <mergeCell ref="C166:C174"/>
    <mergeCell ref="D166:D174"/>
    <mergeCell ref="C245:H245"/>
    <mergeCell ref="C264:H264"/>
    <mergeCell ref="C269:H269"/>
    <mergeCell ref="C295:C297"/>
    <mergeCell ref="D295:D297"/>
    <mergeCell ref="C298:H298"/>
    <mergeCell ref="C202:C210"/>
    <mergeCell ref="D202:D210"/>
    <mergeCell ref="C211:C219"/>
    <mergeCell ref="D211:D219"/>
    <mergeCell ref="C220:C228"/>
    <mergeCell ref="D220:D228"/>
    <mergeCell ref="C309:C311"/>
    <mergeCell ref="D309:D311"/>
    <mergeCell ref="C312:C314"/>
    <mergeCell ref="D312:D314"/>
    <mergeCell ref="C315:C317"/>
    <mergeCell ref="D315:D317"/>
    <mergeCell ref="C300:C302"/>
    <mergeCell ref="D300:D302"/>
    <mergeCell ref="C303:C305"/>
    <mergeCell ref="D303:D305"/>
    <mergeCell ref="C306:C308"/>
    <mergeCell ref="D306:D308"/>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7:C349"/>
    <mergeCell ref="D347:D349"/>
    <mergeCell ref="C350:C352"/>
    <mergeCell ref="D350:D352"/>
    <mergeCell ref="C353:C355"/>
    <mergeCell ref="D353:D355"/>
    <mergeCell ref="C336:H336"/>
    <mergeCell ref="C338:C340"/>
    <mergeCell ref="D338:D340"/>
    <mergeCell ref="C341:C343"/>
    <mergeCell ref="D341:D343"/>
    <mergeCell ref="C344:C346"/>
    <mergeCell ref="D344:D346"/>
    <mergeCell ref="C368:C370"/>
    <mergeCell ref="D368:D370"/>
    <mergeCell ref="C373:C374"/>
    <mergeCell ref="D373:D374"/>
    <mergeCell ref="C377:C378"/>
    <mergeCell ref="D377:D378"/>
    <mergeCell ref="C356:C358"/>
    <mergeCell ref="D356:D358"/>
    <mergeCell ref="C359:C361"/>
    <mergeCell ref="D359:D361"/>
    <mergeCell ref="C362:H362"/>
    <mergeCell ref="C364:C366"/>
    <mergeCell ref="D364:D366"/>
    <mergeCell ref="C398:C399"/>
    <mergeCell ref="D398:D399"/>
    <mergeCell ref="C403:H403"/>
    <mergeCell ref="C406:H406"/>
    <mergeCell ref="C425:H425"/>
    <mergeCell ref="C435:H435"/>
    <mergeCell ref="C379:C381"/>
    <mergeCell ref="D379:D381"/>
    <mergeCell ref="C382:C390"/>
    <mergeCell ref="D382:D390"/>
    <mergeCell ref="C392:C395"/>
    <mergeCell ref="D392:D395"/>
    <mergeCell ref="C482:C496"/>
    <mergeCell ref="D482:D496"/>
    <mergeCell ref="C497:C511"/>
    <mergeCell ref="D497:D511"/>
    <mergeCell ref="C512:C526"/>
    <mergeCell ref="D512:D526"/>
    <mergeCell ref="C437:C451"/>
    <mergeCell ref="D437:D451"/>
    <mergeCell ref="C452:C466"/>
    <mergeCell ref="D452:D466"/>
    <mergeCell ref="C467:C481"/>
    <mergeCell ref="D467:D481"/>
    <mergeCell ref="C578:C582"/>
    <mergeCell ref="D578:D582"/>
    <mergeCell ref="C583:C587"/>
    <mergeCell ref="D583:D587"/>
    <mergeCell ref="C588:C592"/>
    <mergeCell ref="D588:D592"/>
    <mergeCell ref="C527:C541"/>
    <mergeCell ref="D527:D541"/>
    <mergeCell ref="B542:B556"/>
    <mergeCell ref="C542:C556"/>
    <mergeCell ref="D542:D556"/>
    <mergeCell ref="C573:C577"/>
    <mergeCell ref="D573:D577"/>
    <mergeCell ref="C608:C612"/>
    <mergeCell ref="D608:D612"/>
    <mergeCell ref="C613:H613"/>
    <mergeCell ref="C617:C620"/>
    <mergeCell ref="D617:D620"/>
    <mergeCell ref="C621:C624"/>
    <mergeCell ref="D621:D624"/>
    <mergeCell ref="C593:C597"/>
    <mergeCell ref="D593:D597"/>
    <mergeCell ref="C598:C602"/>
    <mergeCell ref="D598:D602"/>
    <mergeCell ref="C603:C607"/>
    <mergeCell ref="D603:D607"/>
    <mergeCell ref="B671:B675"/>
    <mergeCell ref="C671:C675"/>
    <mergeCell ref="D671:D675"/>
    <mergeCell ref="B676:B680"/>
    <mergeCell ref="C676:C680"/>
    <mergeCell ref="D676:D680"/>
    <mergeCell ref="C636:C639"/>
    <mergeCell ref="D636:D639"/>
    <mergeCell ref="C640:C643"/>
    <mergeCell ref="D640:D643"/>
    <mergeCell ref="B666:B670"/>
    <mergeCell ref="C666:C670"/>
    <mergeCell ref="D666:D670"/>
    <mergeCell ref="B691:B695"/>
    <mergeCell ref="C691:C695"/>
    <mergeCell ref="D691:D695"/>
    <mergeCell ref="B696:B701"/>
    <mergeCell ref="C696:C701"/>
    <mergeCell ref="D696:D701"/>
    <mergeCell ref="B681:B685"/>
    <mergeCell ref="C681:C685"/>
    <mergeCell ref="D681:D685"/>
    <mergeCell ref="B686:B690"/>
    <mergeCell ref="C686:C690"/>
    <mergeCell ref="D686:D690"/>
    <mergeCell ref="B713:B717"/>
    <mergeCell ref="C713:C717"/>
    <mergeCell ref="D713:D717"/>
    <mergeCell ref="B718:B721"/>
    <mergeCell ref="C718:C721"/>
    <mergeCell ref="D718:D721"/>
    <mergeCell ref="B702:B707"/>
    <mergeCell ref="C702:C707"/>
    <mergeCell ref="D702:D707"/>
    <mergeCell ref="B708:B712"/>
    <mergeCell ref="C708:C712"/>
    <mergeCell ref="D708:D712"/>
    <mergeCell ref="C735:C739"/>
    <mergeCell ref="D735:D739"/>
    <mergeCell ref="C740:C744"/>
    <mergeCell ref="D740:D744"/>
    <mergeCell ref="C745:C747"/>
    <mergeCell ref="D745:D747"/>
    <mergeCell ref="B722:B725"/>
    <mergeCell ref="C722:C725"/>
    <mergeCell ref="D722:D725"/>
    <mergeCell ref="D726:H726"/>
    <mergeCell ref="C731:C734"/>
    <mergeCell ref="D731:D734"/>
    <mergeCell ref="C771:C774"/>
    <mergeCell ref="D771:D774"/>
    <mergeCell ref="C775:C778"/>
    <mergeCell ref="D775:D778"/>
    <mergeCell ref="C779:C782"/>
    <mergeCell ref="D779:D782"/>
    <mergeCell ref="C752:C756"/>
    <mergeCell ref="D752:D756"/>
    <mergeCell ref="D766:H766"/>
    <mergeCell ref="C767:C769"/>
    <mergeCell ref="D767:D769"/>
    <mergeCell ref="D770:H770"/>
    <mergeCell ref="C815:C817"/>
    <mergeCell ref="D815:D817"/>
    <mergeCell ref="C823:C826"/>
    <mergeCell ref="D823:D826"/>
    <mergeCell ref="C827:C830"/>
    <mergeCell ref="D827:D830"/>
    <mergeCell ref="C783:C786"/>
    <mergeCell ref="D783:D786"/>
    <mergeCell ref="C792:C794"/>
    <mergeCell ref="D792:D794"/>
    <mergeCell ref="C812:C814"/>
    <mergeCell ref="D812:D814"/>
    <mergeCell ref="D867:H867"/>
    <mergeCell ref="D872:H872"/>
    <mergeCell ref="C878:C880"/>
    <mergeCell ref="D878:D880"/>
    <mergeCell ref="C881:C883"/>
    <mergeCell ref="D881:D883"/>
    <mergeCell ref="D833:H833"/>
    <mergeCell ref="D846:H846"/>
    <mergeCell ref="D853:H853"/>
    <mergeCell ref="D855:H855"/>
    <mergeCell ref="C864:C866"/>
    <mergeCell ref="D864:D866"/>
    <mergeCell ref="D916:H916"/>
    <mergeCell ref="D931:H931"/>
    <mergeCell ref="D937:H937"/>
    <mergeCell ref="C944:C946"/>
    <mergeCell ref="D944:D946"/>
    <mergeCell ref="D948:H948"/>
    <mergeCell ref="D886:H886"/>
    <mergeCell ref="D896:H896"/>
    <mergeCell ref="D904:H904"/>
    <mergeCell ref="D908:H908"/>
    <mergeCell ref="C909:C910"/>
    <mergeCell ref="D909:D910"/>
    <mergeCell ref="D961:H961"/>
    <mergeCell ref="D964:H964"/>
    <mergeCell ref="C971:C974"/>
    <mergeCell ref="D971:D974"/>
    <mergeCell ref="D982:H982"/>
    <mergeCell ref="C990:C994"/>
    <mergeCell ref="D990:D994"/>
    <mergeCell ref="C949:C952"/>
    <mergeCell ref="D949:D952"/>
    <mergeCell ref="C953:C956"/>
    <mergeCell ref="D953:D956"/>
    <mergeCell ref="C957:C960"/>
    <mergeCell ref="D957:D960"/>
  </mergeCells>
  <pageMargins left="0.7" right="0.7" top="0.75" bottom="0.75" header="0.3" footer="0.3"/>
  <pageSetup scale="40" orientation="portrait" r:id="rId1"/>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3EE81-5014-4F53-9304-458D953B4877}">
  <sheetPr filterMode="1"/>
  <dimension ref="A1:V994"/>
  <sheetViews>
    <sheetView view="pageBreakPreview" topLeftCell="C1" zoomScaleNormal="100" zoomScaleSheetLayoutView="100" workbookViewId="0">
      <pane ySplit="6" topLeftCell="A978" activePane="bottomLeft" state="frozen"/>
      <selection activeCell="C6" sqref="C6"/>
      <selection pane="bottomLeft" activeCell="F981" sqref="F981"/>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hidden="1" customWidth="1"/>
    <col min="21" max="21" width="15.7109375" hidden="1" customWidth="1"/>
    <col min="22" max="22" width="11.42578125" hidden="1"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hidden="1" customHeight="1" x14ac:dyDescent="0.25">
      <c r="A7" s="238"/>
      <c r="B7" s="9"/>
      <c r="C7" s="565" t="s">
        <v>15</v>
      </c>
      <c r="D7" s="566"/>
      <c r="E7" s="566"/>
      <c r="F7" s="566"/>
      <c r="G7" s="566"/>
      <c r="H7" s="566"/>
      <c r="I7" s="239"/>
      <c r="J7" s="253"/>
      <c r="K7" s="254"/>
      <c r="L7" s="11"/>
      <c r="M7" s="12"/>
      <c r="N7" s="13" t="s">
        <v>16</v>
      </c>
      <c r="O7" s="13"/>
      <c r="P7" s="4"/>
      <c r="Q7" s="108"/>
      <c r="R7" s="240"/>
      <c r="S7" s="13"/>
    </row>
    <row r="8" spans="1:20" hidden="1"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hidden="1"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hidden="1"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hidden="1"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hidden="1"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hidden="1"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hidden="1"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hidden="1"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hidden="1"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hidden="1"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hidden="1"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hidden="1"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hidden="1"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hidden="1"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hidden="1"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hidden="1"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hidden="1"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hidden="1"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hidden="1"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idden="1" x14ac:dyDescent="0.25">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hidden="1"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hidden="1"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hidden="1"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hidden="1"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hidden="1"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hidden="1"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hidden="1"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hidden="1"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hidden="1"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hidden="1"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hidden="1"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hidden="1"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hidden="1"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hidden="1"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hidden="1"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hidden="1"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hidden="1"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hidden="1"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hidden="1"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hidden="1"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hidden="1"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hidden="1"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idden="1" x14ac:dyDescent="0.25">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hidden="1"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hidden="1"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hidden="1"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hidden="1"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hidden="1"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hidden="1"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hidden="1"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hidden="1"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hidden="1"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hidden="1"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hidden="1"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hidden="1"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hidden="1"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hidden="1"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hidden="1"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hidden="1"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hidden="1"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hidden="1"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hidden="1"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hidden="1"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hidden="1"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hidden="1"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idden="1" x14ac:dyDescent="0.25">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hidden="1"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hidden="1"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hidden="1"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hidden="1"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hidden="1"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hidden="1"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hidden="1"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hidden="1"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hidden="1"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hidden="1"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hidden="1"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hidden="1"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hidden="1"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hidden="1"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hidden="1"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hidden="1"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hidden="1"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hidden="1"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hidden="1"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hidden="1"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hidden="1"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hidden="1"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hidden="1"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hidden="1"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hidden="1"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hidden="1"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hidden="1"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hidden="1"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hidden="1"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hidden="1"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hidden="1"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hidden="1"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hidden="1"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hidden="1"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hidden="1"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hidden="1"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hidden="1"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hidden="1"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hidden="1"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hidden="1"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hidden="1"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hidden="1"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hidden="1"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hidden="1"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hidden="1"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hidden="1"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hidden="1"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hidden="1"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hidden="1"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hidden="1"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hidden="1"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hidden="1"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hidden="1"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hidden="1"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hidden="1"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hidden="1"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hidden="1"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hidden="1"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hidden="1"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hidden="1"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hidden="1"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hidden="1"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hidden="1"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hidden="1"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hidden="1"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hidden="1"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hidden="1"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hidden="1"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hidden="1"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hidden="1"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hidden="1"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hidden="1"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hidden="1"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hidden="1"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hidden="1"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hidden="1"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hidden="1"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hidden="1"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hidden="1"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hidden="1"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hidden="1"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hidden="1"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hidden="1"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hidden="1"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hidden="1"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hidden="1"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hidden="1"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hidden="1"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hidden="1"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hidden="1"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hidden="1"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hidden="1"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hidden="1"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hidden="1"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hidden="1"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hidden="1"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hidden="1"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hidden="1"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hidden="1"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hidden="1"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hidden="1"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hidden="1"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hidden="1"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hidden="1"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hidden="1"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hidden="1"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hidden="1"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hidden="1"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hidden="1"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hidden="1"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hidden="1"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hidden="1"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hidden="1"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hidden="1"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hidden="1"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hidden="1"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hidden="1"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hidden="1"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hidden="1"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hidden="1"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hidden="1"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hidden="1"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hidden="1"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hidden="1"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hidden="1"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hidden="1"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hidden="1"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hidden="1"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hidden="1"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hidden="1"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hidden="1"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hidden="1"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hidden="1"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hidden="1"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hidden="1"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hidden="1"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hidden="1"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hidden="1"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hidden="1"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hidden="1"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hidden="1"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hidden="1"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hidden="1"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hidden="1"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hidden="1"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hidden="1"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hidden="1"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hidden="1"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hidden="1"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hidden="1"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hidden="1"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hidden="1"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hidden="1"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hidden="1"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hidden="1"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hidden="1"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hidden="1"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hidden="1"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hidden="1"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21" hidden="1"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hidden="1" x14ac:dyDescent="0.25">
      <c r="A270" s="1"/>
      <c r="B270" s="59" t="s">
        <v>1</v>
      </c>
      <c r="C270" s="196" t="s">
        <v>1</v>
      </c>
      <c r="D270" s="196" t="s">
        <v>2</v>
      </c>
      <c r="E270" s="196" t="s">
        <v>3</v>
      </c>
      <c r="F270" s="196" t="s">
        <v>4</v>
      </c>
      <c r="G270" s="10" t="s">
        <v>5</v>
      </c>
      <c r="H270" s="269"/>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155">
        <v>2016</v>
      </c>
      <c r="D271" s="157" t="s">
        <v>184</v>
      </c>
      <c r="E271" s="140"/>
      <c r="F271" s="140" t="s">
        <v>22</v>
      </c>
      <c r="G271" s="141">
        <v>449.27</v>
      </c>
      <c r="H271" s="269">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99.75" hidden="1" x14ac:dyDescent="0.25">
      <c r="A272" s="1"/>
      <c r="B272" s="78"/>
      <c r="C272" s="140">
        <v>90044</v>
      </c>
      <c r="D272" s="157" t="s">
        <v>188</v>
      </c>
      <c r="E272" s="140"/>
      <c r="F272" s="140" t="s">
        <v>22</v>
      </c>
      <c r="G272" s="141">
        <v>0</v>
      </c>
      <c r="H272" s="269">
        <v>0</v>
      </c>
      <c r="I272" s="171"/>
      <c r="J272" s="90"/>
      <c r="K272" s="20">
        <v>0</v>
      </c>
      <c r="L272" s="51" t="s">
        <v>186</v>
      </c>
      <c r="M272" s="52">
        <v>0</v>
      </c>
      <c r="N272" s="66" t="s">
        <v>24</v>
      </c>
      <c r="O272" s="66"/>
      <c r="P272" s="34"/>
      <c r="Q2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2" s="25" t="s">
        <v>186</v>
      </c>
      <c r="S272" s="52">
        <v>0</v>
      </c>
      <c r="T272" s="267"/>
    </row>
    <row r="273" spans="1:20" ht="128.25" hidden="1" x14ac:dyDescent="0.25">
      <c r="A273" s="1"/>
      <c r="B273" s="78"/>
      <c r="C273" s="140">
        <v>91094</v>
      </c>
      <c r="D273" s="157" t="s">
        <v>190</v>
      </c>
      <c r="E273" s="140"/>
      <c r="F273" s="140" t="s">
        <v>22</v>
      </c>
      <c r="G273" s="141">
        <v>179.74</v>
      </c>
      <c r="H273" s="269">
        <v>2076356</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267"/>
    </row>
    <row r="274" spans="1:20" ht="128.25" hidden="1" x14ac:dyDescent="0.25">
      <c r="A274" s="1"/>
      <c r="B274" s="78"/>
      <c r="C274" s="140">
        <v>91095</v>
      </c>
      <c r="D274" s="157" t="s">
        <v>192</v>
      </c>
      <c r="E274" s="140"/>
      <c r="F274" s="140" t="s">
        <v>22</v>
      </c>
      <c r="G274" s="141">
        <v>224.66</v>
      </c>
      <c r="H274" s="269">
        <v>2595272</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267"/>
    </row>
    <row r="275" spans="1:20" ht="142.5" hidden="1" x14ac:dyDescent="0.25">
      <c r="A275" s="1"/>
      <c r="B275" s="78"/>
      <c r="C275" s="140">
        <v>91096</v>
      </c>
      <c r="D275" s="157" t="s">
        <v>194</v>
      </c>
      <c r="E275" s="140"/>
      <c r="F275" s="140" t="s">
        <v>22</v>
      </c>
      <c r="G275" s="141">
        <v>269.61</v>
      </c>
      <c r="H275" s="269">
        <v>3114535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267"/>
    </row>
    <row r="276" spans="1:20" ht="128.25" hidden="1" x14ac:dyDescent="0.25">
      <c r="A276" s="1"/>
      <c r="B276" s="78"/>
      <c r="C276" s="148">
        <v>92094</v>
      </c>
      <c r="D276" s="157" t="s">
        <v>196</v>
      </c>
      <c r="E276" s="140"/>
      <c r="F276" s="140" t="s">
        <v>22</v>
      </c>
      <c r="G276" s="141">
        <v>314.52999999999997</v>
      </c>
      <c r="H276" s="269">
        <v>3633451</v>
      </c>
      <c r="I276" s="171"/>
      <c r="J276" s="20"/>
      <c r="K276" s="20">
        <v>0</v>
      </c>
      <c r="L276" s="51" t="s">
        <v>186</v>
      </c>
      <c r="M276" s="52">
        <v>70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6" s="25" t="s">
        <v>186</v>
      </c>
      <c r="S276" s="52">
        <v>70</v>
      </c>
      <c r="T276" s="267"/>
    </row>
    <row r="277" spans="1:20" ht="128.25" hidden="1" x14ac:dyDescent="0.25">
      <c r="A277" s="1"/>
      <c r="B277" s="78"/>
      <c r="C277" s="148">
        <v>92095</v>
      </c>
      <c r="D277" s="157" t="s">
        <v>198</v>
      </c>
      <c r="E277" s="140"/>
      <c r="F277" s="140" t="s">
        <v>22</v>
      </c>
      <c r="G277" s="141">
        <v>359.44</v>
      </c>
      <c r="H277" s="269">
        <v>4152251</v>
      </c>
      <c r="I277" s="171"/>
      <c r="J277" s="20"/>
      <c r="K277" s="20">
        <v>0</v>
      </c>
      <c r="L277" s="51" t="s">
        <v>186</v>
      </c>
      <c r="M277" s="52">
        <v>80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7" s="25" t="s">
        <v>186</v>
      </c>
      <c r="S277" s="52">
        <v>80</v>
      </c>
      <c r="T277" s="267"/>
    </row>
    <row r="278" spans="1:20" ht="128.25" hidden="1" x14ac:dyDescent="0.25">
      <c r="A278" s="1"/>
      <c r="B278" s="78"/>
      <c r="C278" s="148">
        <v>92096</v>
      </c>
      <c r="D278" s="157" t="s">
        <v>200</v>
      </c>
      <c r="E278" s="140"/>
      <c r="F278" s="140" t="s">
        <v>22</v>
      </c>
      <c r="G278" s="141">
        <v>404.4</v>
      </c>
      <c r="H278" s="269">
        <v>4671629</v>
      </c>
      <c r="I278" s="171"/>
      <c r="J278" s="20"/>
      <c r="K278" s="20">
        <v>0</v>
      </c>
      <c r="L278" s="51" t="s">
        <v>186</v>
      </c>
      <c r="M278" s="52">
        <v>90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8" s="25" t="s">
        <v>186</v>
      </c>
      <c r="S278" s="52">
        <v>90</v>
      </c>
      <c r="T278" s="267"/>
    </row>
    <row r="279" spans="1:20" hidden="1" x14ac:dyDescent="0.25">
      <c r="A279" s="1"/>
      <c r="B279" s="78">
        <v>2017</v>
      </c>
      <c r="C279" s="155">
        <v>2017</v>
      </c>
      <c r="D279" s="157" t="s">
        <v>202</v>
      </c>
      <c r="E279" s="140"/>
      <c r="F279" s="140" t="s">
        <v>22</v>
      </c>
      <c r="G279" s="141">
        <v>470.48</v>
      </c>
      <c r="H279" s="269">
        <v>5434985</v>
      </c>
      <c r="I279" s="171"/>
      <c r="J279" s="20"/>
      <c r="K279" s="20">
        <v>0</v>
      </c>
      <c r="L279" s="31" t="s">
        <v>186</v>
      </c>
      <c r="M279" s="32">
        <v>100</v>
      </c>
      <c r="N279" s="33" t="s">
        <v>24</v>
      </c>
      <c r="O279" s="33"/>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79" s="16" t="s">
        <v>186</v>
      </c>
      <c r="S279" s="32">
        <v>100</v>
      </c>
      <c r="T279" s="267"/>
    </row>
    <row r="280" spans="1:20" ht="42.75" hidden="1" x14ac:dyDescent="0.25">
      <c r="A280" s="1"/>
      <c r="B280" s="89"/>
      <c r="C280" s="140">
        <v>90046</v>
      </c>
      <c r="D280" s="157" t="s">
        <v>204</v>
      </c>
      <c r="E280" s="140"/>
      <c r="F280" s="140" t="s">
        <v>22</v>
      </c>
      <c r="G280" s="141">
        <v>0</v>
      </c>
      <c r="H280" s="269">
        <v>0</v>
      </c>
      <c r="I280" s="171"/>
      <c r="J280" s="20"/>
      <c r="K280" s="20">
        <v>0</v>
      </c>
      <c r="L280" s="51" t="s">
        <v>186</v>
      </c>
      <c r="M280" s="52">
        <v>0</v>
      </c>
      <c r="N280" s="66" t="s">
        <v>24</v>
      </c>
      <c r="O280" s="66"/>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0" s="25" t="s">
        <v>186</v>
      </c>
      <c r="S280" s="52">
        <v>0</v>
      </c>
      <c r="T280" s="267"/>
    </row>
    <row r="281" spans="1:20" ht="114" hidden="1" x14ac:dyDescent="0.25">
      <c r="A281" s="1"/>
      <c r="B281" s="89"/>
      <c r="C281" s="140">
        <v>91097</v>
      </c>
      <c r="D281" s="157" t="s">
        <v>205</v>
      </c>
      <c r="E281" s="140"/>
      <c r="F281" s="140" t="s">
        <v>22</v>
      </c>
      <c r="G281" s="141">
        <v>188.18</v>
      </c>
      <c r="H281" s="269">
        <v>2173855</v>
      </c>
      <c r="I281" s="171"/>
      <c r="J281" s="20"/>
      <c r="K281" s="20">
        <v>0</v>
      </c>
      <c r="L281" s="51" t="s">
        <v>186</v>
      </c>
      <c r="M281" s="52">
        <v>40</v>
      </c>
      <c r="N281" s="66" t="s">
        <v>24</v>
      </c>
      <c r="O281" s="66"/>
      <c r="P281" s="34"/>
      <c r="Q2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1" s="25" t="s">
        <v>186</v>
      </c>
      <c r="S281" s="52">
        <v>40</v>
      </c>
      <c r="T281" s="267"/>
    </row>
    <row r="282" spans="1:20" ht="114" hidden="1" x14ac:dyDescent="0.25">
      <c r="A282" s="1"/>
      <c r="B282" s="89"/>
      <c r="C282" s="140">
        <v>91098</v>
      </c>
      <c r="D282" s="157" t="s">
        <v>207</v>
      </c>
      <c r="E282" s="140"/>
      <c r="F282" s="140" t="s">
        <v>22</v>
      </c>
      <c r="G282" s="141">
        <v>235.26</v>
      </c>
      <c r="H282" s="269">
        <v>2717724</v>
      </c>
      <c r="I282" s="171"/>
      <c r="J282" s="20"/>
      <c r="K282" s="20">
        <v>0</v>
      </c>
      <c r="L282" s="51" t="s">
        <v>186</v>
      </c>
      <c r="M282" s="52">
        <v>50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2" s="25" t="s">
        <v>186</v>
      </c>
      <c r="S282" s="52">
        <v>50</v>
      </c>
      <c r="T282" s="267"/>
    </row>
    <row r="283" spans="1:20" ht="128.25" hidden="1" x14ac:dyDescent="0.25">
      <c r="A283" s="1"/>
      <c r="B283" s="89"/>
      <c r="C283" s="140">
        <v>91099</v>
      </c>
      <c r="D283" s="197" t="s">
        <v>209</v>
      </c>
      <c r="E283" s="140"/>
      <c r="F283" s="140" t="s">
        <v>22</v>
      </c>
      <c r="G283" s="141">
        <v>282.29000000000002</v>
      </c>
      <c r="H283" s="269">
        <v>3261014</v>
      </c>
      <c r="I283" s="171"/>
      <c r="J283" s="20"/>
      <c r="K283" s="20">
        <v>0</v>
      </c>
      <c r="L283" s="51" t="s">
        <v>186</v>
      </c>
      <c r="M283" s="52">
        <v>60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3" s="25" t="s">
        <v>186</v>
      </c>
      <c r="S283" s="52">
        <v>60</v>
      </c>
      <c r="T283" s="267"/>
    </row>
    <row r="284" spans="1:20" ht="114" hidden="1" x14ac:dyDescent="0.25">
      <c r="A284" s="1"/>
      <c r="B284" s="89"/>
      <c r="C284" s="148">
        <v>92097</v>
      </c>
      <c r="D284" s="157" t="s">
        <v>211</v>
      </c>
      <c r="E284" s="140"/>
      <c r="F284" s="140" t="s">
        <v>22</v>
      </c>
      <c r="G284" s="141">
        <v>329.33</v>
      </c>
      <c r="H284" s="269">
        <v>3804420</v>
      </c>
      <c r="I284" s="171"/>
      <c r="J284" s="20"/>
      <c r="K284" s="20">
        <v>0</v>
      </c>
      <c r="L284" s="51" t="s">
        <v>186</v>
      </c>
      <c r="M284" s="52">
        <v>70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4" s="25" t="s">
        <v>186</v>
      </c>
      <c r="S284" s="52">
        <v>70</v>
      </c>
      <c r="T284" s="267"/>
    </row>
    <row r="285" spans="1:20" ht="114" hidden="1" x14ac:dyDescent="0.25">
      <c r="A285" s="1"/>
      <c r="B285" s="89"/>
      <c r="C285" s="148">
        <v>92098</v>
      </c>
      <c r="D285" s="157" t="s">
        <v>213</v>
      </c>
      <c r="E285" s="140"/>
      <c r="F285" s="140" t="s">
        <v>22</v>
      </c>
      <c r="G285" s="141">
        <v>376.41</v>
      </c>
      <c r="H285" s="269">
        <v>4348288</v>
      </c>
      <c r="I285" s="171"/>
      <c r="J285" s="20"/>
      <c r="K285" s="20">
        <v>0</v>
      </c>
      <c r="L285" s="51" t="s">
        <v>186</v>
      </c>
      <c r="M285" s="52">
        <v>80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5" s="25" t="s">
        <v>186</v>
      </c>
      <c r="S285" s="52">
        <v>80</v>
      </c>
      <c r="T285" s="267"/>
    </row>
    <row r="286" spans="1:20" ht="114" hidden="1" x14ac:dyDescent="0.25">
      <c r="A286" s="1"/>
      <c r="B286" s="89"/>
      <c r="C286" s="148">
        <v>92099</v>
      </c>
      <c r="D286" s="157" t="s">
        <v>215</v>
      </c>
      <c r="E286" s="140"/>
      <c r="F286" s="140" t="s">
        <v>22</v>
      </c>
      <c r="G286" s="141">
        <v>423.44</v>
      </c>
      <c r="H286" s="269">
        <v>4891579</v>
      </c>
      <c r="I286" s="171"/>
      <c r="J286" s="15"/>
      <c r="K286" s="20">
        <v>0</v>
      </c>
      <c r="L286" s="51" t="s">
        <v>186</v>
      </c>
      <c r="M286" s="52">
        <v>90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6" s="25" t="s">
        <v>186</v>
      </c>
      <c r="S286" s="52">
        <v>90</v>
      </c>
      <c r="T286" s="267"/>
    </row>
    <row r="287" spans="1:20" hidden="1" x14ac:dyDescent="0.25">
      <c r="A287" s="1"/>
      <c r="B287" s="89">
        <v>2018</v>
      </c>
      <c r="C287" s="155">
        <v>2018</v>
      </c>
      <c r="D287" s="157" t="s">
        <v>217</v>
      </c>
      <c r="E287" s="140"/>
      <c r="F287" s="140" t="s">
        <v>22</v>
      </c>
      <c r="G287" s="141">
        <v>466.96</v>
      </c>
      <c r="H287" s="269">
        <v>5394322</v>
      </c>
      <c r="I287" s="171"/>
      <c r="J287" s="15"/>
      <c r="K287" s="20">
        <v>0</v>
      </c>
      <c r="L287" s="31" t="s">
        <v>186</v>
      </c>
      <c r="M287" s="32">
        <v>100</v>
      </c>
      <c r="N287" s="33" t="s">
        <v>24</v>
      </c>
      <c r="O287" s="33"/>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7" s="16" t="s">
        <v>186</v>
      </c>
      <c r="S287" s="32">
        <v>100</v>
      </c>
      <c r="T287" s="267"/>
    </row>
    <row r="288" spans="1:20" ht="42.75" hidden="1" x14ac:dyDescent="0.25">
      <c r="A288" s="1"/>
      <c r="B288" s="89"/>
      <c r="C288" s="140">
        <v>90045</v>
      </c>
      <c r="D288" s="157" t="s">
        <v>219</v>
      </c>
      <c r="E288" s="140"/>
      <c r="F288" s="140" t="s">
        <v>22</v>
      </c>
      <c r="G288" s="141">
        <v>0</v>
      </c>
      <c r="H288" s="269">
        <v>0</v>
      </c>
      <c r="I288" s="171"/>
      <c r="J288" s="20"/>
      <c r="K288" s="20">
        <v>0</v>
      </c>
      <c r="L288" s="51" t="s">
        <v>186</v>
      </c>
      <c r="M288" s="52">
        <v>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88" s="25" t="s">
        <v>186</v>
      </c>
      <c r="S288" s="52">
        <v>0</v>
      </c>
      <c r="T288" s="267"/>
    </row>
    <row r="289" spans="1:20" ht="99.75" hidden="1" x14ac:dyDescent="0.25">
      <c r="A289" s="1"/>
      <c r="B289" s="89"/>
      <c r="C289" s="140">
        <v>91100</v>
      </c>
      <c r="D289" s="157" t="s">
        <v>220</v>
      </c>
      <c r="E289" s="140"/>
      <c r="F289" s="140" t="s">
        <v>22</v>
      </c>
      <c r="G289" s="141">
        <v>186.78</v>
      </c>
      <c r="H289" s="269">
        <v>2157683</v>
      </c>
      <c r="I289" s="171"/>
      <c r="J289" s="20"/>
      <c r="K289" s="20">
        <v>0</v>
      </c>
      <c r="L289" s="51" t="s">
        <v>186</v>
      </c>
      <c r="M289" s="52">
        <v>40</v>
      </c>
      <c r="N289" s="66" t="s">
        <v>24</v>
      </c>
      <c r="O289" s="66"/>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89" s="25" t="s">
        <v>186</v>
      </c>
      <c r="S289" s="52">
        <v>40</v>
      </c>
      <c r="T289" s="267"/>
    </row>
    <row r="290" spans="1:20" ht="99.75" hidden="1" x14ac:dyDescent="0.25">
      <c r="A290" s="1"/>
      <c r="B290" s="89"/>
      <c r="C290" s="140">
        <v>91101</v>
      </c>
      <c r="D290" s="157" t="s">
        <v>222</v>
      </c>
      <c r="E290" s="140"/>
      <c r="F290" s="140" t="s">
        <v>22</v>
      </c>
      <c r="G290" s="141">
        <v>233.48</v>
      </c>
      <c r="H290" s="269">
        <v>2697161</v>
      </c>
      <c r="I290" s="171"/>
      <c r="J290" s="20"/>
      <c r="K290" s="20">
        <v>0</v>
      </c>
      <c r="L290" s="51" t="s">
        <v>186</v>
      </c>
      <c r="M290" s="52">
        <v>50</v>
      </c>
      <c r="N290" s="66" t="s">
        <v>24</v>
      </c>
      <c r="O290" s="66"/>
      <c r="P290" s="34"/>
      <c r="Q2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0" s="25" t="s">
        <v>186</v>
      </c>
      <c r="S290" s="52">
        <v>50</v>
      </c>
      <c r="T290" s="267"/>
    </row>
    <row r="291" spans="1:20" ht="114" hidden="1" x14ac:dyDescent="0.25">
      <c r="A291" s="1"/>
      <c r="B291" s="89"/>
      <c r="C291" s="140">
        <v>91102</v>
      </c>
      <c r="D291" s="157" t="s">
        <v>224</v>
      </c>
      <c r="E291" s="140"/>
      <c r="F291" s="140" t="s">
        <v>22</v>
      </c>
      <c r="G291" s="141">
        <v>280.17</v>
      </c>
      <c r="H291" s="269">
        <v>3236524</v>
      </c>
      <c r="I291" s="171"/>
      <c r="J291" s="20"/>
      <c r="K291" s="20">
        <v>0</v>
      </c>
      <c r="L291" s="51" t="s">
        <v>186</v>
      </c>
      <c r="M291" s="52">
        <v>60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1" s="25" t="s">
        <v>186</v>
      </c>
      <c r="S291" s="52">
        <v>60</v>
      </c>
      <c r="T291" s="267"/>
    </row>
    <row r="292" spans="1:20" ht="99.75" hidden="1" x14ac:dyDescent="0.25">
      <c r="A292" s="1"/>
      <c r="B292" s="89"/>
      <c r="C292" s="148">
        <v>92100</v>
      </c>
      <c r="D292" s="157" t="s">
        <v>226</v>
      </c>
      <c r="E292" s="140"/>
      <c r="F292" s="140" t="s">
        <v>22</v>
      </c>
      <c r="G292" s="141">
        <v>326.87</v>
      </c>
      <c r="H292" s="269">
        <v>3776002</v>
      </c>
      <c r="I292" s="171"/>
      <c r="J292" s="20"/>
      <c r="K292" s="20">
        <v>0</v>
      </c>
      <c r="L292" s="51" t="s">
        <v>186</v>
      </c>
      <c r="M292" s="52">
        <v>70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2" s="25" t="s">
        <v>186</v>
      </c>
      <c r="S292" s="52">
        <v>70</v>
      </c>
      <c r="T292" s="267"/>
    </row>
    <row r="293" spans="1:20" ht="99.75" hidden="1" x14ac:dyDescent="0.25">
      <c r="A293" s="1"/>
      <c r="B293" s="89"/>
      <c r="C293" s="148">
        <v>92101</v>
      </c>
      <c r="D293" s="157" t="s">
        <v>228</v>
      </c>
      <c r="E293" s="140"/>
      <c r="F293" s="140" t="s">
        <v>22</v>
      </c>
      <c r="G293" s="141">
        <v>373.56</v>
      </c>
      <c r="H293" s="269">
        <v>4315365</v>
      </c>
      <c r="I293" s="171"/>
      <c r="J293" s="20"/>
      <c r="K293" s="20">
        <v>0</v>
      </c>
      <c r="L293" s="51" t="s">
        <v>186</v>
      </c>
      <c r="M293" s="52">
        <v>80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3" s="25" t="s">
        <v>186</v>
      </c>
      <c r="S293" s="52">
        <v>80</v>
      </c>
      <c r="T293" s="267"/>
    </row>
    <row r="294" spans="1:20" ht="99.75" hidden="1" x14ac:dyDescent="0.25">
      <c r="A294" s="1"/>
      <c r="B294" s="89"/>
      <c r="C294" s="209">
        <v>92102</v>
      </c>
      <c r="D294" s="165" t="s">
        <v>230</v>
      </c>
      <c r="E294" s="150"/>
      <c r="F294" s="150" t="s">
        <v>22</v>
      </c>
      <c r="G294" s="158">
        <v>420.26</v>
      </c>
      <c r="H294" s="269">
        <v>4854844</v>
      </c>
      <c r="I294" s="171"/>
      <c r="J294" s="15"/>
      <c r="K294" s="20">
        <v>0</v>
      </c>
      <c r="L294" s="51" t="s">
        <v>186</v>
      </c>
      <c r="M294" s="52">
        <v>90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4" s="25" t="s">
        <v>186</v>
      </c>
      <c r="S294" s="52">
        <v>90</v>
      </c>
      <c r="T294" s="267"/>
    </row>
    <row r="295" spans="1:20" ht="23.25" hidden="1" customHeight="1" x14ac:dyDescent="0.25">
      <c r="A295" s="1"/>
      <c r="B295" s="89">
        <v>90085</v>
      </c>
      <c r="C295" s="519" t="s">
        <v>232</v>
      </c>
      <c r="D295" s="527" t="s">
        <v>233</v>
      </c>
      <c r="E295" s="161">
        <v>1</v>
      </c>
      <c r="F295" s="161" t="s">
        <v>234</v>
      </c>
      <c r="G295" s="162">
        <v>0</v>
      </c>
      <c r="H295" s="269">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0" ht="28.5" hidden="1" x14ac:dyDescent="0.25">
      <c r="A296" s="1">
        <v>90086</v>
      </c>
      <c r="B296" s="89"/>
      <c r="C296" s="523"/>
      <c r="D296" s="528"/>
      <c r="E296" s="140">
        <v>2</v>
      </c>
      <c r="F296" s="140" t="s">
        <v>235</v>
      </c>
      <c r="G296" s="141">
        <v>0</v>
      </c>
      <c r="H296" s="269">
        <v>0</v>
      </c>
      <c r="I296" s="171"/>
      <c r="J296" s="20"/>
      <c r="K296" s="20">
        <v>0</v>
      </c>
      <c r="L296" s="31" t="s">
        <v>186</v>
      </c>
      <c r="M296" s="32">
        <v>0</v>
      </c>
      <c r="N296" s="33" t="s">
        <v>24</v>
      </c>
      <c r="O296" s="33"/>
      <c r="P296" s="34"/>
      <c r="Q296" s="108"/>
      <c r="R296" s="16"/>
      <c r="S296" s="32"/>
      <c r="T296" s="267"/>
    </row>
    <row r="297" spans="1:20" ht="29.25" hidden="1" thickBot="1" x14ac:dyDescent="0.3">
      <c r="A297" s="1">
        <v>90087</v>
      </c>
      <c r="B297" s="89"/>
      <c r="C297" s="520"/>
      <c r="D297" s="529"/>
      <c r="E297" s="163">
        <v>3</v>
      </c>
      <c r="F297" s="163" t="s">
        <v>236</v>
      </c>
      <c r="G297" s="164">
        <v>0</v>
      </c>
      <c r="H297" s="269">
        <v>0</v>
      </c>
      <c r="I297" s="171"/>
      <c r="J297" s="20"/>
      <c r="K297" s="20">
        <v>0</v>
      </c>
      <c r="L297" s="31" t="s">
        <v>186</v>
      </c>
      <c r="M297" s="32">
        <v>0</v>
      </c>
      <c r="N297" s="33" t="s">
        <v>24</v>
      </c>
      <c r="O297" s="33"/>
      <c r="P297" s="34"/>
      <c r="Q297" s="108"/>
      <c r="R297" s="16"/>
      <c r="S297" s="32"/>
      <c r="T297" s="267"/>
    </row>
    <row r="298" spans="1:20" ht="15" hidden="1" customHeight="1" x14ac:dyDescent="0.25">
      <c r="A298" s="1"/>
      <c r="B298" s="5"/>
      <c r="C298" s="535" t="s">
        <v>237</v>
      </c>
      <c r="D298" s="536"/>
      <c r="E298" s="536"/>
      <c r="F298" s="536"/>
      <c r="G298" s="536"/>
      <c r="H298" s="537"/>
      <c r="I298" s="171"/>
      <c r="J298" s="37"/>
      <c r="K298" s="20">
        <v>0</v>
      </c>
      <c r="L298" s="31"/>
      <c r="M298" s="32" t="s">
        <v>46</v>
      </c>
      <c r="N298" s="33" t="s">
        <v>46</v>
      </c>
      <c r="O298" s="33"/>
      <c r="P298" s="34"/>
      <c r="Q298" s="108"/>
      <c r="R298" s="4"/>
      <c r="S298" s="38"/>
      <c r="T298" s="267"/>
    </row>
    <row r="299" spans="1:20" hidden="1" x14ac:dyDescent="0.25">
      <c r="A299" s="1"/>
      <c r="B299" s="59" t="s">
        <v>1</v>
      </c>
      <c r="C299" s="194" t="s">
        <v>1</v>
      </c>
      <c r="D299" s="194" t="s">
        <v>2</v>
      </c>
      <c r="E299" s="194"/>
      <c r="F299" s="194" t="s">
        <v>4</v>
      </c>
      <c r="G299" s="10" t="s">
        <v>5</v>
      </c>
      <c r="H299" s="269"/>
      <c r="I299" s="172"/>
      <c r="J299" s="254"/>
      <c r="K299" s="20">
        <v>0</v>
      </c>
      <c r="L299" s="31"/>
      <c r="M299" s="32" t="s">
        <v>46</v>
      </c>
      <c r="N299" s="33" t="s">
        <v>46</v>
      </c>
      <c r="O299" s="33"/>
      <c r="P299" s="34"/>
      <c r="Q299" s="108"/>
      <c r="R299" s="4"/>
      <c r="S299" s="38"/>
      <c r="T299" s="267"/>
    </row>
    <row r="300" spans="1:20" ht="18.75" hidden="1" customHeight="1" x14ac:dyDescent="0.25">
      <c r="A300" s="64"/>
      <c r="B300" s="78">
        <v>2100</v>
      </c>
      <c r="C300" s="519">
        <v>2100</v>
      </c>
      <c r="D300" s="527" t="s">
        <v>1002</v>
      </c>
      <c r="E300" s="161">
        <v>1</v>
      </c>
      <c r="F300" s="161" t="s">
        <v>239</v>
      </c>
      <c r="G300" s="162">
        <v>700.43</v>
      </c>
      <c r="H300" s="269">
        <v>8091367</v>
      </c>
      <c r="I300" s="175"/>
      <c r="J300" s="91"/>
      <c r="K300" s="20">
        <v>0</v>
      </c>
      <c r="L300" s="31" t="s">
        <v>186</v>
      </c>
      <c r="M300" s="32">
        <v>100</v>
      </c>
      <c r="N300" s="33" t="s">
        <v>24</v>
      </c>
      <c r="O300" s="66" t="s">
        <v>240</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16" t="s">
        <v>186</v>
      </c>
      <c r="S300" s="32">
        <v>100</v>
      </c>
      <c r="T300" s="267"/>
    </row>
    <row r="301" spans="1:20" ht="20.25" hidden="1" customHeight="1" x14ac:dyDescent="0.25">
      <c r="A301" s="53">
        <v>2101</v>
      </c>
      <c r="B301" s="78"/>
      <c r="C301" s="523"/>
      <c r="D301" s="528"/>
      <c r="E301" s="140">
        <v>2</v>
      </c>
      <c r="F301" s="140" t="s">
        <v>241</v>
      </c>
      <c r="G301" s="141">
        <v>764.09</v>
      </c>
      <c r="H301" s="269">
        <v>8826768</v>
      </c>
      <c r="I301" s="184">
        <f>+G301-G300</f>
        <v>63.660000000000082</v>
      </c>
      <c r="J301" s="91"/>
      <c r="K301" s="20">
        <v>0</v>
      </c>
      <c r="L301" s="31" t="s">
        <v>186</v>
      </c>
      <c r="M301" s="32">
        <v>100</v>
      </c>
      <c r="N301" s="33" t="s">
        <v>24</v>
      </c>
      <c r="O301" s="66" t="s">
        <v>240</v>
      </c>
      <c r="P301" s="34"/>
      <c r="Q301" s="108"/>
      <c r="R301" s="4"/>
      <c r="S301" s="38"/>
      <c r="T301" s="267"/>
    </row>
    <row r="302" spans="1:20" ht="20.25" hidden="1" customHeight="1" thickBot="1" x14ac:dyDescent="0.3">
      <c r="A302" s="55">
        <v>2102</v>
      </c>
      <c r="B302" s="78"/>
      <c r="C302" s="520"/>
      <c r="D302" s="529"/>
      <c r="E302" s="163">
        <v>3</v>
      </c>
      <c r="F302" s="163" t="s">
        <v>242</v>
      </c>
      <c r="G302" s="164">
        <v>870.25</v>
      </c>
      <c r="H302" s="269">
        <v>10053128</v>
      </c>
      <c r="I302" s="185">
        <f>+G302-G300</f>
        <v>169.82000000000005</v>
      </c>
      <c r="J302" s="91"/>
      <c r="K302" s="20">
        <v>0</v>
      </c>
      <c r="L302" s="31" t="s">
        <v>186</v>
      </c>
      <c r="M302" s="32">
        <v>100</v>
      </c>
      <c r="N302" s="33" t="s">
        <v>24</v>
      </c>
      <c r="O302" s="66" t="s">
        <v>240</v>
      </c>
      <c r="P302" s="34"/>
      <c r="Q302" s="108"/>
      <c r="R302" s="4"/>
      <c r="S302" s="38"/>
      <c r="T302" s="267"/>
    </row>
    <row r="303" spans="1:20" ht="27" hidden="1" customHeight="1" x14ac:dyDescent="0.25">
      <c r="A303" s="64"/>
      <c r="B303" s="78"/>
      <c r="C303" s="576">
        <v>90039</v>
      </c>
      <c r="D303" s="527" t="s">
        <v>1003</v>
      </c>
      <c r="E303" s="161">
        <v>1</v>
      </c>
      <c r="F303" s="161" t="s">
        <v>239</v>
      </c>
      <c r="G303" s="231">
        <v>0</v>
      </c>
      <c r="H303" s="269">
        <v>0</v>
      </c>
      <c r="I303" s="175"/>
      <c r="J303" s="15"/>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5" t="s">
        <v>186</v>
      </c>
      <c r="S303" s="52">
        <v>0</v>
      </c>
      <c r="T303" s="267"/>
    </row>
    <row r="304" spans="1:20" ht="27" hidden="1" customHeight="1" x14ac:dyDescent="0.25">
      <c r="A304" s="53">
        <v>90040</v>
      </c>
      <c r="B304" s="78"/>
      <c r="C304" s="577"/>
      <c r="D304" s="528"/>
      <c r="E304" s="140">
        <v>2</v>
      </c>
      <c r="F304" s="140" t="s">
        <v>241</v>
      </c>
      <c r="G304" s="232">
        <v>0</v>
      </c>
      <c r="H304" s="269">
        <v>0</v>
      </c>
      <c r="I304" s="176"/>
      <c r="J304" s="15"/>
      <c r="K304" s="20">
        <v>0</v>
      </c>
      <c r="L304" s="51" t="s">
        <v>186</v>
      </c>
      <c r="M304" s="52">
        <v>0</v>
      </c>
      <c r="N304" s="66" t="s">
        <v>24</v>
      </c>
      <c r="O304" s="66"/>
      <c r="P304" s="34"/>
      <c r="Q304" s="108"/>
      <c r="R304" s="4"/>
      <c r="S304" s="38"/>
      <c r="T304" s="267"/>
    </row>
    <row r="305" spans="1:20" ht="31.5" hidden="1" customHeight="1" thickBot="1" x14ac:dyDescent="0.3">
      <c r="A305" s="55">
        <v>90041</v>
      </c>
      <c r="B305" s="78"/>
      <c r="C305" s="577"/>
      <c r="D305" s="528"/>
      <c r="E305" s="150">
        <v>3</v>
      </c>
      <c r="F305" s="150" t="s">
        <v>242</v>
      </c>
      <c r="G305" s="233">
        <v>0</v>
      </c>
      <c r="H305" s="269">
        <v>0</v>
      </c>
      <c r="I305" s="177"/>
      <c r="J305" s="15"/>
      <c r="K305" s="20">
        <v>0</v>
      </c>
      <c r="L305" s="51" t="s">
        <v>186</v>
      </c>
      <c r="M305" s="52">
        <v>0</v>
      </c>
      <c r="N305" s="66" t="s">
        <v>24</v>
      </c>
      <c r="O305" s="66"/>
      <c r="P305" s="34"/>
      <c r="Q305" s="108"/>
      <c r="R305" s="4"/>
      <c r="S305" s="38"/>
      <c r="T305" s="267"/>
    </row>
    <row r="306" spans="1:20" ht="49.5" hidden="1" customHeight="1" x14ac:dyDescent="0.25">
      <c r="A306" s="64"/>
      <c r="B306" s="78"/>
      <c r="C306" s="576">
        <v>91112</v>
      </c>
      <c r="D306" s="527" t="s">
        <v>1004</v>
      </c>
      <c r="E306" s="161">
        <v>1</v>
      </c>
      <c r="F306" s="161" t="s">
        <v>239</v>
      </c>
      <c r="G306" s="162">
        <v>280.17</v>
      </c>
      <c r="H306" s="269">
        <v>3236524</v>
      </c>
      <c r="I306" s="175"/>
      <c r="J306" s="91"/>
      <c r="K306" s="20">
        <v>0</v>
      </c>
      <c r="L306" s="51" t="s">
        <v>186</v>
      </c>
      <c r="M306" s="52">
        <v>40</v>
      </c>
      <c r="N306" s="66" t="s">
        <v>24</v>
      </c>
      <c r="O306" s="66"/>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25" t="s">
        <v>186</v>
      </c>
      <c r="S306" s="52">
        <v>40</v>
      </c>
      <c r="T306" s="267"/>
    </row>
    <row r="307" spans="1:20" ht="49.5" hidden="1" customHeight="1" x14ac:dyDescent="0.25">
      <c r="A307" s="53">
        <v>91115</v>
      </c>
      <c r="B307" s="78"/>
      <c r="C307" s="577"/>
      <c r="D307" s="528"/>
      <c r="E307" s="140">
        <v>2</v>
      </c>
      <c r="F307" s="140" t="s">
        <v>241</v>
      </c>
      <c r="G307" s="141">
        <v>305.66000000000003</v>
      </c>
      <c r="H307" s="269">
        <v>3530984</v>
      </c>
      <c r="I307" s="184">
        <f>+G307-G306</f>
        <v>25.490000000000009</v>
      </c>
      <c r="J307" s="91"/>
      <c r="K307" s="20">
        <v>0</v>
      </c>
      <c r="L307" s="51" t="s">
        <v>186</v>
      </c>
      <c r="M307" s="52">
        <v>40</v>
      </c>
      <c r="N307" s="66" t="s">
        <v>24</v>
      </c>
      <c r="O307" s="66"/>
      <c r="P307" s="34"/>
      <c r="Q307" s="108"/>
      <c r="R307" s="4"/>
      <c r="S307" s="38"/>
      <c r="T307" s="267"/>
    </row>
    <row r="308" spans="1:20" ht="49.5" hidden="1" customHeight="1" thickBot="1" x14ac:dyDescent="0.3">
      <c r="A308" s="55">
        <v>91118</v>
      </c>
      <c r="B308" s="78"/>
      <c r="C308" s="578"/>
      <c r="D308" s="529"/>
      <c r="E308" s="163">
        <v>3</v>
      </c>
      <c r="F308" s="163" t="s">
        <v>242</v>
      </c>
      <c r="G308" s="164">
        <v>348.12</v>
      </c>
      <c r="H308" s="269">
        <v>4021482</v>
      </c>
      <c r="I308" s="185">
        <f>+G308-G306</f>
        <v>67.949999999999989</v>
      </c>
      <c r="J308" s="91"/>
      <c r="K308" s="20">
        <v>0</v>
      </c>
      <c r="L308" s="51" t="s">
        <v>186</v>
      </c>
      <c r="M308" s="52">
        <v>40</v>
      </c>
      <c r="N308" s="66" t="s">
        <v>24</v>
      </c>
      <c r="O308" s="66"/>
      <c r="P308" s="34"/>
      <c r="Q308" s="108"/>
      <c r="R308" s="4"/>
      <c r="S308" s="38"/>
      <c r="T308" s="267"/>
    </row>
    <row r="309" spans="1:20" ht="47.25" hidden="1" customHeight="1" x14ac:dyDescent="0.25">
      <c r="A309" s="64"/>
      <c r="B309" s="78"/>
      <c r="C309" s="576">
        <v>91113</v>
      </c>
      <c r="D309" s="527" t="s">
        <v>1005</v>
      </c>
      <c r="E309" s="161">
        <v>1</v>
      </c>
      <c r="F309" s="161" t="s">
        <v>239</v>
      </c>
      <c r="G309" s="162">
        <v>350.24</v>
      </c>
      <c r="H309" s="269">
        <v>4045972</v>
      </c>
      <c r="I309" s="175"/>
      <c r="J309" s="91"/>
      <c r="K309" s="20">
        <v>0</v>
      </c>
      <c r="L309" s="51" t="s">
        <v>186</v>
      </c>
      <c r="M309" s="52">
        <v>50</v>
      </c>
      <c r="N309" s="66" t="s">
        <v>24</v>
      </c>
      <c r="O309" s="66"/>
      <c r="P309" s="34"/>
      <c r="Q3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25" t="s">
        <v>186</v>
      </c>
      <c r="S309" s="52">
        <v>50</v>
      </c>
      <c r="T309" s="267"/>
    </row>
    <row r="310" spans="1:20" ht="47.25" hidden="1" customHeight="1" x14ac:dyDescent="0.25">
      <c r="A310" s="53">
        <v>91116</v>
      </c>
      <c r="B310" s="78"/>
      <c r="C310" s="577"/>
      <c r="D310" s="528"/>
      <c r="E310" s="140">
        <v>2</v>
      </c>
      <c r="F310" s="140" t="s">
        <v>241</v>
      </c>
      <c r="G310" s="141">
        <v>382.05</v>
      </c>
      <c r="H310" s="269">
        <v>4413442</v>
      </c>
      <c r="I310" s="184">
        <f>+G310-G309</f>
        <v>31.810000000000002</v>
      </c>
      <c r="J310" s="91"/>
      <c r="K310" s="20">
        <v>0</v>
      </c>
      <c r="L310" s="51" t="s">
        <v>186</v>
      </c>
      <c r="M310" s="52">
        <v>50</v>
      </c>
      <c r="N310" s="66" t="s">
        <v>24</v>
      </c>
      <c r="O310" s="66"/>
      <c r="P310" s="34"/>
      <c r="Q310" s="108"/>
      <c r="R310" s="4"/>
      <c r="S310" s="38"/>
      <c r="T310" s="267"/>
    </row>
    <row r="311" spans="1:20" ht="54" hidden="1" customHeight="1" thickBot="1" x14ac:dyDescent="0.3">
      <c r="A311" s="55">
        <v>91119</v>
      </c>
      <c r="B311" s="78"/>
      <c r="C311" s="578"/>
      <c r="D311" s="529"/>
      <c r="E311" s="163">
        <v>3</v>
      </c>
      <c r="F311" s="163" t="s">
        <v>242</v>
      </c>
      <c r="G311" s="164">
        <v>435.15</v>
      </c>
      <c r="H311" s="269">
        <v>5026853</v>
      </c>
      <c r="I311" s="185">
        <f>+G311-G309</f>
        <v>84.909999999999968</v>
      </c>
      <c r="J311" s="91"/>
      <c r="K311" s="20">
        <v>0</v>
      </c>
      <c r="L311" s="51" t="s">
        <v>186</v>
      </c>
      <c r="M311" s="52">
        <v>50</v>
      </c>
      <c r="N311" s="66" t="s">
        <v>24</v>
      </c>
      <c r="O311" s="66"/>
      <c r="P311" s="34"/>
      <c r="Q311" s="108"/>
      <c r="R311" s="4"/>
      <c r="S311" s="38"/>
      <c r="T311" s="267"/>
    </row>
    <row r="312" spans="1:20" ht="56.25" hidden="1" customHeight="1" x14ac:dyDescent="0.25">
      <c r="A312" s="64"/>
      <c r="B312" s="78"/>
      <c r="C312" s="576">
        <v>91114</v>
      </c>
      <c r="D312" s="527" t="s">
        <v>1006</v>
      </c>
      <c r="E312" s="161">
        <v>1</v>
      </c>
      <c r="F312" s="161" t="s">
        <v>239</v>
      </c>
      <c r="G312" s="162">
        <v>420.26</v>
      </c>
      <c r="H312" s="269">
        <v>4854844</v>
      </c>
      <c r="I312" s="175"/>
      <c r="J312" s="15"/>
      <c r="K312" s="20">
        <v>0</v>
      </c>
      <c r="L312" s="51" t="s">
        <v>186</v>
      </c>
      <c r="M312" s="52">
        <v>60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25" t="s">
        <v>186</v>
      </c>
      <c r="S312" s="52">
        <v>60</v>
      </c>
      <c r="T312" s="267"/>
    </row>
    <row r="313" spans="1:20" ht="56.25" hidden="1" customHeight="1" x14ac:dyDescent="0.25">
      <c r="A313" s="53">
        <v>91117</v>
      </c>
      <c r="B313" s="78"/>
      <c r="C313" s="577"/>
      <c r="D313" s="528"/>
      <c r="E313" s="140">
        <v>2</v>
      </c>
      <c r="F313" s="140" t="s">
        <v>241</v>
      </c>
      <c r="G313" s="141">
        <v>458.47</v>
      </c>
      <c r="H313" s="269">
        <v>5296245</v>
      </c>
      <c r="I313" s="184">
        <f>+G313-G312</f>
        <v>38.210000000000036</v>
      </c>
      <c r="J313" s="91"/>
      <c r="K313" s="20">
        <v>0</v>
      </c>
      <c r="L313" s="51" t="s">
        <v>186</v>
      </c>
      <c r="M313" s="52">
        <v>60</v>
      </c>
      <c r="N313" s="66" t="s">
        <v>24</v>
      </c>
      <c r="O313" s="66"/>
      <c r="P313" s="34"/>
      <c r="Q313" s="108"/>
      <c r="R313" s="4"/>
      <c r="S313" s="38"/>
      <c r="T313" s="267"/>
    </row>
    <row r="314" spans="1:20" ht="56.25" hidden="1" customHeight="1" thickBot="1" x14ac:dyDescent="0.3">
      <c r="A314" s="55">
        <v>91120</v>
      </c>
      <c r="B314" s="78"/>
      <c r="C314" s="578"/>
      <c r="D314" s="529"/>
      <c r="E314" s="163">
        <v>3</v>
      </c>
      <c r="F314" s="163" t="s">
        <v>242</v>
      </c>
      <c r="G314" s="164">
        <v>522.17999999999995</v>
      </c>
      <c r="H314" s="269">
        <v>6032223</v>
      </c>
      <c r="I314" s="185">
        <f>+G314-G312</f>
        <v>101.91999999999996</v>
      </c>
      <c r="J314" s="91"/>
      <c r="K314" s="20">
        <v>0</v>
      </c>
      <c r="L314" s="51" t="s">
        <v>186</v>
      </c>
      <c r="M314" s="52">
        <v>60</v>
      </c>
      <c r="N314" s="66" t="s">
        <v>24</v>
      </c>
      <c r="O314" s="66"/>
      <c r="P314" s="34"/>
      <c r="Q314" s="108"/>
      <c r="R314" s="4"/>
      <c r="S314" s="38"/>
      <c r="T314" s="267"/>
    </row>
    <row r="315" spans="1:20" ht="55.5" hidden="1" customHeight="1" x14ac:dyDescent="0.25">
      <c r="A315" s="64"/>
      <c r="B315" s="78"/>
      <c r="C315" s="532">
        <v>92112</v>
      </c>
      <c r="D315" s="573" t="s">
        <v>1007</v>
      </c>
      <c r="E315" s="161">
        <v>1</v>
      </c>
      <c r="F315" s="161" t="s">
        <v>239</v>
      </c>
      <c r="G315" s="162">
        <v>490.33</v>
      </c>
      <c r="H315" s="269">
        <v>5664292</v>
      </c>
      <c r="I315" s="175"/>
      <c r="J315" s="91"/>
      <c r="K315" s="20">
        <v>0</v>
      </c>
      <c r="L315" s="51" t="s">
        <v>186</v>
      </c>
      <c r="M315" s="52">
        <v>70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25" t="s">
        <v>186</v>
      </c>
      <c r="S315" s="52">
        <v>70</v>
      </c>
      <c r="T315" s="267"/>
    </row>
    <row r="316" spans="1:20" ht="55.5" hidden="1" customHeight="1" x14ac:dyDescent="0.25">
      <c r="A316" s="53">
        <v>92115</v>
      </c>
      <c r="B316" s="78"/>
      <c r="C316" s="533"/>
      <c r="D316" s="574"/>
      <c r="E316" s="140">
        <v>2</v>
      </c>
      <c r="F316" s="140" t="s">
        <v>241</v>
      </c>
      <c r="G316" s="141">
        <v>534.86</v>
      </c>
      <c r="H316" s="269">
        <v>6178703</v>
      </c>
      <c r="I316" s="184">
        <f>+G316-G315</f>
        <v>44.53000000000003</v>
      </c>
      <c r="J316" s="91"/>
      <c r="K316" s="20">
        <v>0</v>
      </c>
      <c r="L316" s="51" t="s">
        <v>186</v>
      </c>
      <c r="M316" s="52">
        <v>70</v>
      </c>
      <c r="N316" s="66" t="s">
        <v>24</v>
      </c>
      <c r="O316" s="66"/>
      <c r="P316" s="34"/>
      <c r="Q316" s="108"/>
      <c r="R316" s="4"/>
      <c r="S316" s="38"/>
      <c r="T316" s="267"/>
    </row>
    <row r="317" spans="1:20" ht="39" hidden="1" customHeight="1" thickBot="1" x14ac:dyDescent="0.3">
      <c r="A317" s="55">
        <v>92118</v>
      </c>
      <c r="B317" s="78"/>
      <c r="C317" s="534"/>
      <c r="D317" s="575"/>
      <c r="E317" s="163">
        <v>3</v>
      </c>
      <c r="F317" s="163" t="s">
        <v>242</v>
      </c>
      <c r="G317" s="164">
        <v>609.21</v>
      </c>
      <c r="H317" s="269">
        <v>7037594</v>
      </c>
      <c r="I317" s="185">
        <f>+G317-G315</f>
        <v>118.88000000000005</v>
      </c>
      <c r="J317" s="91"/>
      <c r="K317" s="20">
        <v>0</v>
      </c>
      <c r="L317" s="51" t="s">
        <v>186</v>
      </c>
      <c r="M317" s="52">
        <v>70</v>
      </c>
      <c r="N317" s="66" t="s">
        <v>24</v>
      </c>
      <c r="O317" s="66"/>
      <c r="P317" s="34"/>
      <c r="Q317" s="108"/>
      <c r="R317" s="4"/>
      <c r="S317" s="38"/>
      <c r="T317" s="267"/>
    </row>
    <row r="318" spans="1:20" ht="53.25" hidden="1" customHeight="1" x14ac:dyDescent="0.25">
      <c r="A318" s="64"/>
      <c r="B318" s="78"/>
      <c r="C318" s="532">
        <v>92113</v>
      </c>
      <c r="D318" s="527" t="s">
        <v>1008</v>
      </c>
      <c r="E318" s="161">
        <v>1</v>
      </c>
      <c r="F318" s="161" t="s">
        <v>239</v>
      </c>
      <c r="G318" s="162">
        <v>560.35</v>
      </c>
      <c r="H318" s="269">
        <v>6473163</v>
      </c>
      <c r="I318" s="175"/>
      <c r="J318" s="15"/>
      <c r="K318" s="20">
        <v>0</v>
      </c>
      <c r="L318" s="51" t="s">
        <v>186</v>
      </c>
      <c r="M318" s="52">
        <v>80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25" t="s">
        <v>186</v>
      </c>
      <c r="S318" s="52">
        <v>80</v>
      </c>
      <c r="T318" s="267"/>
    </row>
    <row r="319" spans="1:20" ht="51.75" hidden="1" customHeight="1" x14ac:dyDescent="0.25">
      <c r="A319" s="53">
        <v>92116</v>
      </c>
      <c r="B319" s="78"/>
      <c r="C319" s="533"/>
      <c r="D319" s="528"/>
      <c r="E319" s="140">
        <v>2</v>
      </c>
      <c r="F319" s="140" t="s">
        <v>241</v>
      </c>
      <c r="G319" s="141">
        <v>611.28</v>
      </c>
      <c r="H319" s="269">
        <v>7061507</v>
      </c>
      <c r="I319" s="184">
        <f>+G319-G318</f>
        <v>50.92999999999995</v>
      </c>
      <c r="J319" s="15"/>
      <c r="K319" s="20">
        <v>0</v>
      </c>
      <c r="L319" s="51" t="s">
        <v>186</v>
      </c>
      <c r="M319" s="52">
        <v>80</v>
      </c>
      <c r="N319" s="66" t="s">
        <v>24</v>
      </c>
      <c r="O319" s="66"/>
      <c r="P319" s="34"/>
      <c r="Q319" s="108"/>
      <c r="R319" s="4"/>
      <c r="S319" s="38"/>
      <c r="T319" s="267"/>
    </row>
    <row r="320" spans="1:20" ht="58.5" hidden="1" customHeight="1" thickBot="1" x14ac:dyDescent="0.3">
      <c r="A320" s="55">
        <v>92119</v>
      </c>
      <c r="B320" s="78"/>
      <c r="C320" s="534"/>
      <c r="D320" s="529"/>
      <c r="E320" s="163">
        <v>3</v>
      </c>
      <c r="F320" s="163" t="s">
        <v>242</v>
      </c>
      <c r="G320" s="164">
        <v>696.24</v>
      </c>
      <c r="H320" s="269">
        <v>8042964</v>
      </c>
      <c r="I320" s="185">
        <f>+G320-G318</f>
        <v>135.88999999999999</v>
      </c>
      <c r="J320" s="15"/>
      <c r="K320" s="20">
        <v>0</v>
      </c>
      <c r="L320" s="51" t="s">
        <v>186</v>
      </c>
      <c r="M320" s="52">
        <v>80</v>
      </c>
      <c r="N320" s="66" t="s">
        <v>24</v>
      </c>
      <c r="O320" s="66"/>
      <c r="P320" s="34"/>
      <c r="Q320" s="108"/>
      <c r="R320" s="4"/>
      <c r="S320" s="38"/>
      <c r="T320" s="267"/>
    </row>
    <row r="321" spans="1:20" ht="52.5" hidden="1" customHeight="1" x14ac:dyDescent="0.25">
      <c r="A321" s="64"/>
      <c r="B321" s="78"/>
      <c r="C321" s="532">
        <v>92114</v>
      </c>
      <c r="D321" s="527" t="s">
        <v>1009</v>
      </c>
      <c r="E321" s="161">
        <v>1</v>
      </c>
      <c r="F321" s="161" t="s">
        <v>239</v>
      </c>
      <c r="G321" s="162">
        <v>630.41</v>
      </c>
      <c r="H321" s="269">
        <v>7282496</v>
      </c>
      <c r="I321" s="175"/>
      <c r="J321" s="15"/>
      <c r="K321" s="20">
        <v>0</v>
      </c>
      <c r="L321" s="51" t="s">
        <v>186</v>
      </c>
      <c r="M321" s="52">
        <v>90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25" t="s">
        <v>186</v>
      </c>
      <c r="S321" s="52">
        <v>90</v>
      </c>
      <c r="T321" s="267"/>
    </row>
    <row r="322" spans="1:20" ht="52.5" hidden="1" customHeight="1" x14ac:dyDescent="0.25">
      <c r="A322" s="53">
        <v>92117</v>
      </c>
      <c r="B322" s="78"/>
      <c r="C322" s="533"/>
      <c r="D322" s="528"/>
      <c r="E322" s="140">
        <v>2</v>
      </c>
      <c r="F322" s="140" t="s">
        <v>241</v>
      </c>
      <c r="G322" s="141">
        <v>687.71</v>
      </c>
      <c r="H322" s="269">
        <v>7944426</v>
      </c>
      <c r="I322" s="184">
        <f>+G322-G321</f>
        <v>57.300000000000068</v>
      </c>
      <c r="J322" s="91"/>
      <c r="K322" s="20">
        <v>0</v>
      </c>
      <c r="L322" s="51" t="s">
        <v>186</v>
      </c>
      <c r="M322" s="52">
        <v>90</v>
      </c>
      <c r="N322" s="66" t="s">
        <v>24</v>
      </c>
      <c r="O322" s="66"/>
      <c r="P322" s="34"/>
      <c r="Q322" s="108"/>
      <c r="R322" s="4"/>
      <c r="S322" s="38"/>
      <c r="T322" s="267"/>
    </row>
    <row r="323" spans="1:20" ht="52.5" hidden="1" customHeight="1" thickBot="1" x14ac:dyDescent="0.3">
      <c r="A323" s="55">
        <v>92120</v>
      </c>
      <c r="B323" s="78"/>
      <c r="C323" s="534"/>
      <c r="D323" s="529"/>
      <c r="E323" s="163">
        <v>3</v>
      </c>
      <c r="F323" s="163" t="s">
        <v>242</v>
      </c>
      <c r="G323" s="164">
        <v>783.26</v>
      </c>
      <c r="H323" s="269">
        <v>9048220</v>
      </c>
      <c r="I323" s="185">
        <f>+G323-G321</f>
        <v>152.85000000000002</v>
      </c>
      <c r="J323" s="91"/>
      <c r="K323" s="20">
        <v>0</v>
      </c>
      <c r="L323" s="51" t="s">
        <v>186</v>
      </c>
      <c r="M323" s="52">
        <v>90</v>
      </c>
      <c r="N323" s="66" t="s">
        <v>24</v>
      </c>
      <c r="O323" s="66"/>
      <c r="P323" s="34"/>
      <c r="Q323" s="108"/>
      <c r="R323" s="4"/>
      <c r="S323" s="38"/>
      <c r="T323" s="267"/>
    </row>
    <row r="324" spans="1:20" ht="21.75" hidden="1" customHeight="1" x14ac:dyDescent="0.25">
      <c r="A324" s="64"/>
      <c r="B324" s="78">
        <v>2200</v>
      </c>
      <c r="C324" s="519">
        <v>2200</v>
      </c>
      <c r="D324" s="527" t="s">
        <v>1010</v>
      </c>
      <c r="E324" s="161">
        <v>1</v>
      </c>
      <c r="F324" s="161" t="s">
        <v>239</v>
      </c>
      <c r="G324" s="162">
        <v>523.58000000000004</v>
      </c>
      <c r="H324" s="269">
        <v>6048396</v>
      </c>
      <c r="I324" s="175"/>
      <c r="J324" s="15"/>
      <c r="K324" s="20">
        <v>0</v>
      </c>
      <c r="L324" s="31" t="s">
        <v>186</v>
      </c>
      <c r="M324" s="32">
        <v>100</v>
      </c>
      <c r="N324" s="33" t="s">
        <v>24</v>
      </c>
      <c r="O324" s="66" t="s">
        <v>240</v>
      </c>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16" t="s">
        <v>186</v>
      </c>
      <c r="S324" s="32">
        <v>100</v>
      </c>
      <c r="T324" s="267"/>
    </row>
    <row r="325" spans="1:20" ht="21.75" hidden="1" customHeight="1" x14ac:dyDescent="0.25">
      <c r="A325" s="53">
        <v>2201</v>
      </c>
      <c r="B325" s="78"/>
      <c r="C325" s="523"/>
      <c r="D325" s="528"/>
      <c r="E325" s="140">
        <v>2</v>
      </c>
      <c r="F325" s="140" t="s">
        <v>241</v>
      </c>
      <c r="G325" s="141">
        <v>580.15</v>
      </c>
      <c r="H325" s="269">
        <v>6701893</v>
      </c>
      <c r="I325" s="184">
        <f>+G325-G324</f>
        <v>56.569999999999936</v>
      </c>
      <c r="J325" s="91"/>
      <c r="K325" s="20">
        <v>0</v>
      </c>
      <c r="L325" s="31" t="s">
        <v>186</v>
      </c>
      <c r="M325" s="32">
        <v>100</v>
      </c>
      <c r="N325" s="33" t="s">
        <v>24</v>
      </c>
      <c r="O325" s="66" t="s">
        <v>240</v>
      </c>
      <c r="P325" s="34"/>
      <c r="Q3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4"/>
      <c r="S325" s="38"/>
      <c r="T325" s="267"/>
    </row>
    <row r="326" spans="1:20" ht="21.75" hidden="1" customHeight="1" thickBot="1" x14ac:dyDescent="0.3">
      <c r="A326" s="55">
        <v>2202</v>
      </c>
      <c r="B326" s="78"/>
      <c r="C326" s="520"/>
      <c r="D326" s="529"/>
      <c r="E326" s="163">
        <v>3</v>
      </c>
      <c r="F326" s="163" t="s">
        <v>242</v>
      </c>
      <c r="G326" s="164">
        <v>686.27</v>
      </c>
      <c r="H326" s="269">
        <v>7927791</v>
      </c>
      <c r="I326" s="185">
        <f>+G326-G324</f>
        <v>162.68999999999994</v>
      </c>
      <c r="J326" s="91"/>
      <c r="K326" s="20">
        <v>0</v>
      </c>
      <c r="L326" s="31" t="s">
        <v>186</v>
      </c>
      <c r="M326" s="32">
        <v>100</v>
      </c>
      <c r="N326" s="33" t="s">
        <v>24</v>
      </c>
      <c r="O326" s="66" t="s">
        <v>240</v>
      </c>
      <c r="P326" s="34"/>
      <c r="Q3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4"/>
      <c r="S326" s="38"/>
      <c r="T326" s="267"/>
    </row>
    <row r="327" spans="1:20" ht="41.25" hidden="1" customHeight="1" x14ac:dyDescent="0.25">
      <c r="A327" s="1"/>
      <c r="B327" s="257"/>
      <c r="C327" s="624" t="s">
        <v>248</v>
      </c>
      <c r="D327" s="640" t="s">
        <v>1011</v>
      </c>
      <c r="E327" s="161">
        <v>1</v>
      </c>
      <c r="F327" s="161" t="s">
        <v>239</v>
      </c>
      <c r="G327" s="162">
        <v>0</v>
      </c>
      <c r="H327" s="269">
        <v>0</v>
      </c>
      <c r="I327" s="173"/>
      <c r="J327" s="15"/>
      <c r="K327" s="20">
        <v>0</v>
      </c>
      <c r="L327" s="31"/>
      <c r="M327" s="32"/>
      <c r="N327" s="33"/>
      <c r="O327" s="66"/>
      <c r="P327" s="34"/>
      <c r="Q327" s="108"/>
      <c r="R327" s="4"/>
      <c r="S327" s="38"/>
      <c r="T327" s="267"/>
    </row>
    <row r="328" spans="1:20" ht="43.5" hidden="1" customHeight="1" x14ac:dyDescent="0.25">
      <c r="A328" s="1"/>
      <c r="B328" s="257"/>
      <c r="C328" s="625"/>
      <c r="D328" s="614"/>
      <c r="E328" s="140">
        <v>2</v>
      </c>
      <c r="F328" s="140" t="s">
        <v>241</v>
      </c>
      <c r="G328" s="141">
        <v>0</v>
      </c>
      <c r="H328" s="269">
        <v>0</v>
      </c>
      <c r="I328" s="173"/>
      <c r="J328" s="15"/>
      <c r="K328" s="20">
        <v>0</v>
      </c>
      <c r="L328" s="31"/>
      <c r="M328" s="32"/>
      <c r="N328" s="33"/>
      <c r="O328" s="66"/>
      <c r="P328" s="34"/>
      <c r="Q328" s="108"/>
      <c r="R328" s="4"/>
      <c r="S328" s="38"/>
      <c r="T328" s="267"/>
    </row>
    <row r="329" spans="1:20" ht="39.75" hidden="1" customHeight="1" thickBot="1" x14ac:dyDescent="0.3">
      <c r="A329" s="1"/>
      <c r="B329" s="257"/>
      <c r="C329" s="626"/>
      <c r="D329" s="615"/>
      <c r="E329" s="163">
        <v>3</v>
      </c>
      <c r="F329" s="163" t="s">
        <v>242</v>
      </c>
      <c r="G329" s="164">
        <v>0</v>
      </c>
      <c r="H329" s="269">
        <v>0</v>
      </c>
      <c r="I329" s="173"/>
      <c r="J329" s="15"/>
      <c r="K329" s="20">
        <v>0</v>
      </c>
      <c r="L329" s="31"/>
      <c r="M329" s="32"/>
      <c r="N329" s="33"/>
      <c r="O329" s="66"/>
      <c r="P329" s="34"/>
      <c r="Q329" s="108"/>
      <c r="R329" s="4"/>
      <c r="S329" s="38"/>
      <c r="T329" s="267"/>
    </row>
    <row r="330" spans="1:20" ht="19.5" hidden="1" customHeight="1" x14ac:dyDescent="0.25">
      <c r="A330" s="64"/>
      <c r="B330" s="92">
        <v>2300</v>
      </c>
      <c r="C330" s="519">
        <v>2300</v>
      </c>
      <c r="D330" s="527" t="s">
        <v>1012</v>
      </c>
      <c r="E330" s="161">
        <v>1</v>
      </c>
      <c r="F330" s="161" t="s">
        <v>239</v>
      </c>
      <c r="G330" s="162">
        <v>350.24</v>
      </c>
      <c r="H330" s="269">
        <v>4045972</v>
      </c>
      <c r="I330" s="175"/>
      <c r="J330" s="15"/>
      <c r="K330" s="20">
        <v>0</v>
      </c>
      <c r="L330" s="31" t="s">
        <v>186</v>
      </c>
      <c r="M330" s="32">
        <v>100</v>
      </c>
      <c r="N330" s="33" t="s">
        <v>24</v>
      </c>
      <c r="O330" s="66" t="s">
        <v>240</v>
      </c>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16" t="s">
        <v>186</v>
      </c>
      <c r="S330" s="32">
        <v>100</v>
      </c>
      <c r="T330" s="267"/>
    </row>
    <row r="331" spans="1:20" ht="19.5" hidden="1" customHeight="1" x14ac:dyDescent="0.25">
      <c r="A331" s="53">
        <v>2301</v>
      </c>
      <c r="B331" s="92"/>
      <c r="C331" s="523"/>
      <c r="D331" s="528"/>
      <c r="E331" s="140">
        <v>2</v>
      </c>
      <c r="F331" s="140" t="s">
        <v>241</v>
      </c>
      <c r="G331" s="141">
        <v>385.61</v>
      </c>
      <c r="H331" s="269">
        <v>4454567</v>
      </c>
      <c r="I331" s="184">
        <f>+G331-G330</f>
        <v>35.370000000000005</v>
      </c>
      <c r="J331" s="15"/>
      <c r="K331" s="20">
        <v>0</v>
      </c>
      <c r="L331" s="31" t="s">
        <v>186</v>
      </c>
      <c r="M331" s="32">
        <v>100</v>
      </c>
      <c r="N331" s="33" t="s">
        <v>24</v>
      </c>
      <c r="O331" s="66" t="s">
        <v>240</v>
      </c>
      <c r="P331" s="34"/>
      <c r="Q331" s="108"/>
      <c r="R331" s="4"/>
      <c r="S331" s="38"/>
      <c r="T331" s="267"/>
    </row>
    <row r="332" spans="1:20" ht="19.5" hidden="1" customHeight="1" thickBot="1" x14ac:dyDescent="0.3">
      <c r="A332" s="55">
        <v>2302</v>
      </c>
      <c r="B332" s="92"/>
      <c r="C332" s="523"/>
      <c r="D332" s="528"/>
      <c r="E332" s="150">
        <v>3</v>
      </c>
      <c r="F332" s="150" t="s">
        <v>242</v>
      </c>
      <c r="G332" s="158">
        <v>459.87</v>
      </c>
      <c r="H332" s="269">
        <v>5312418</v>
      </c>
      <c r="I332" s="177">
        <f>+G332-G330</f>
        <v>109.63</v>
      </c>
      <c r="J332" s="15"/>
      <c r="K332" s="20">
        <v>0</v>
      </c>
      <c r="L332" s="31" t="s">
        <v>186</v>
      </c>
      <c r="M332" s="32">
        <v>100</v>
      </c>
      <c r="N332" s="33" t="s">
        <v>24</v>
      </c>
      <c r="O332" s="66" t="s">
        <v>240</v>
      </c>
      <c r="P332" s="34"/>
      <c r="Q332" s="108"/>
      <c r="R332" s="4"/>
      <c r="S332" s="38"/>
      <c r="T332" s="267"/>
    </row>
    <row r="333" spans="1:20" ht="41.25" hidden="1" customHeight="1" x14ac:dyDescent="0.25">
      <c r="A333" s="1"/>
      <c r="B333" s="257"/>
      <c r="C333" s="624" t="s">
        <v>249</v>
      </c>
      <c r="D333" s="640" t="s">
        <v>1013</v>
      </c>
      <c r="E333" s="161">
        <v>1</v>
      </c>
      <c r="F333" s="161" t="s">
        <v>239</v>
      </c>
      <c r="G333" s="162">
        <v>0</v>
      </c>
      <c r="H333" s="269">
        <v>0</v>
      </c>
      <c r="I333" s="173"/>
      <c r="J333" s="15"/>
      <c r="K333" s="20">
        <v>0</v>
      </c>
      <c r="L333" s="31"/>
      <c r="M333" s="32"/>
      <c r="N333" s="33"/>
      <c r="O333" s="66"/>
      <c r="P333" s="34"/>
      <c r="Q333" s="108"/>
      <c r="R333" s="4"/>
      <c r="S333" s="38"/>
      <c r="T333" s="267"/>
    </row>
    <row r="334" spans="1:20" ht="43.5" hidden="1" customHeight="1" x14ac:dyDescent="0.25">
      <c r="A334" s="1"/>
      <c r="B334" s="257"/>
      <c r="C334" s="625"/>
      <c r="D334" s="614"/>
      <c r="E334" s="140">
        <v>2</v>
      </c>
      <c r="F334" s="140" t="s">
        <v>241</v>
      </c>
      <c r="G334" s="141">
        <v>0</v>
      </c>
      <c r="H334" s="269">
        <v>0</v>
      </c>
      <c r="I334" s="173"/>
      <c r="J334" s="15"/>
      <c r="K334" s="20">
        <v>0</v>
      </c>
      <c r="L334" s="31"/>
      <c r="M334" s="32"/>
      <c r="N334" s="33"/>
      <c r="O334" s="66"/>
      <c r="P334" s="34"/>
      <c r="Q334" s="108"/>
      <c r="R334" s="4"/>
      <c r="S334" s="38"/>
      <c r="T334" s="267"/>
    </row>
    <row r="335" spans="1:20" ht="39.75" hidden="1" customHeight="1" thickBot="1" x14ac:dyDescent="0.3">
      <c r="A335" s="1"/>
      <c r="B335" s="257"/>
      <c r="C335" s="626"/>
      <c r="D335" s="615"/>
      <c r="E335" s="163">
        <v>3</v>
      </c>
      <c r="F335" s="163" t="s">
        <v>242</v>
      </c>
      <c r="G335" s="164">
        <v>0</v>
      </c>
      <c r="H335" s="269">
        <v>0</v>
      </c>
      <c r="I335" s="173"/>
      <c r="J335" s="15"/>
      <c r="K335" s="20">
        <v>0</v>
      </c>
      <c r="L335" s="31"/>
      <c r="M335" s="32"/>
      <c r="N335" s="33"/>
      <c r="O335" s="66"/>
      <c r="P335" s="34"/>
      <c r="Q335" s="108"/>
      <c r="R335" s="4"/>
      <c r="S335" s="38"/>
      <c r="T335" s="267"/>
    </row>
    <row r="336" spans="1:20" ht="15" hidden="1" customHeight="1" x14ac:dyDescent="0.25">
      <c r="A336" s="1"/>
      <c r="B336" s="5"/>
      <c r="C336" s="535" t="s">
        <v>250</v>
      </c>
      <c r="D336" s="536"/>
      <c r="E336" s="536"/>
      <c r="F336" s="536"/>
      <c r="G336" s="536"/>
      <c r="H336" s="537"/>
      <c r="I336" s="174"/>
      <c r="J336" s="37"/>
      <c r="K336" s="20">
        <v>0</v>
      </c>
      <c r="L336" s="31" t="s">
        <v>45</v>
      </c>
      <c r="M336" s="32" t="s">
        <v>46</v>
      </c>
      <c r="N336" s="33"/>
      <c r="O336" s="33"/>
      <c r="P336" s="34"/>
      <c r="Q336" s="108"/>
      <c r="R336" s="4"/>
      <c r="S336" s="38"/>
      <c r="T336" s="267"/>
    </row>
    <row r="337" spans="1:20" hidden="1" x14ac:dyDescent="0.25">
      <c r="A337" s="1"/>
      <c r="B337" s="59" t="s">
        <v>1</v>
      </c>
      <c r="C337" s="194" t="s">
        <v>1</v>
      </c>
      <c r="D337" s="194" t="s">
        <v>2</v>
      </c>
      <c r="E337" s="194" t="s">
        <v>3</v>
      </c>
      <c r="F337" s="194" t="s">
        <v>4</v>
      </c>
      <c r="G337" s="156" t="s">
        <v>5</v>
      </c>
      <c r="H337" s="269"/>
      <c r="I337" s="172"/>
      <c r="J337" s="254"/>
      <c r="K337" s="20">
        <v>0</v>
      </c>
      <c r="L337" s="31" t="s">
        <v>45</v>
      </c>
      <c r="M337" s="32" t="s">
        <v>46</v>
      </c>
      <c r="N337" s="33"/>
      <c r="O337" s="33"/>
      <c r="P337" s="34"/>
      <c r="Q337" s="108"/>
      <c r="R337" s="4"/>
      <c r="S337" s="38"/>
      <c r="T337" s="267"/>
    </row>
    <row r="338" spans="1:20" ht="30.75" hidden="1" customHeight="1" x14ac:dyDescent="0.25">
      <c r="A338" s="64"/>
      <c r="B338" s="78">
        <v>2025</v>
      </c>
      <c r="C338" s="519">
        <v>2025</v>
      </c>
      <c r="D338" s="527" t="s">
        <v>251</v>
      </c>
      <c r="E338" s="161">
        <v>1</v>
      </c>
      <c r="F338" s="161" t="s">
        <v>82</v>
      </c>
      <c r="G338" s="162">
        <v>555.39</v>
      </c>
      <c r="H338" s="269">
        <v>6415865</v>
      </c>
      <c r="I338" s="175"/>
      <c r="J338" s="15"/>
      <c r="K338" s="20">
        <v>0</v>
      </c>
      <c r="L338" s="33" t="s">
        <v>23</v>
      </c>
      <c r="M338" s="93">
        <v>100</v>
      </c>
      <c r="N338" s="93" t="s">
        <v>24</v>
      </c>
      <c r="O338" s="94" t="s">
        <v>252</v>
      </c>
      <c r="P338" s="95"/>
      <c r="Q338"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38" s="3" t="s">
        <v>23</v>
      </c>
      <c r="S338" s="93">
        <v>100</v>
      </c>
      <c r="T338" s="267"/>
    </row>
    <row r="339" spans="1:20" ht="30.75" hidden="1" customHeight="1" x14ac:dyDescent="0.25">
      <c r="A339" s="53">
        <v>2026</v>
      </c>
      <c r="B339" s="78"/>
      <c r="C339" s="523"/>
      <c r="D339" s="528"/>
      <c r="E339" s="140">
        <v>2</v>
      </c>
      <c r="F339" s="140" t="s">
        <v>253</v>
      </c>
      <c r="G339" s="141">
        <v>558.95000000000005</v>
      </c>
      <c r="H339" s="269">
        <v>6456990</v>
      </c>
      <c r="I339" s="184">
        <f>+G339-G338</f>
        <v>3.5600000000000591</v>
      </c>
      <c r="J339" s="97"/>
      <c r="K339" s="20">
        <v>0</v>
      </c>
      <c r="L339" s="33" t="s">
        <v>23</v>
      </c>
      <c r="M339" s="93" t="s">
        <v>254</v>
      </c>
      <c r="N339" s="93" t="s">
        <v>24</v>
      </c>
      <c r="O339" s="94" t="s">
        <v>252</v>
      </c>
      <c r="P339" s="95"/>
      <c r="Q339" s="96"/>
      <c r="R339" s="99"/>
      <c r="S339" s="42"/>
      <c r="T339" s="267"/>
    </row>
    <row r="340" spans="1:20" ht="30.75" hidden="1" customHeight="1" thickBot="1" x14ac:dyDescent="0.3">
      <c r="A340" s="55">
        <v>2024</v>
      </c>
      <c r="B340" s="78"/>
      <c r="C340" s="520"/>
      <c r="D340" s="529"/>
      <c r="E340" s="163">
        <v>3</v>
      </c>
      <c r="F340" s="163" t="s">
        <v>255</v>
      </c>
      <c r="G340" s="164">
        <v>583.72</v>
      </c>
      <c r="H340" s="269">
        <v>6743133</v>
      </c>
      <c r="I340" s="185">
        <f>+G340-G338</f>
        <v>28.330000000000041</v>
      </c>
      <c r="J340" s="97"/>
      <c r="K340" s="20">
        <v>0</v>
      </c>
      <c r="L340" s="33" t="s">
        <v>23</v>
      </c>
      <c r="M340" s="93" t="s">
        <v>254</v>
      </c>
      <c r="N340" s="93" t="s">
        <v>24</v>
      </c>
      <c r="O340" s="94" t="s">
        <v>252</v>
      </c>
      <c r="P340" s="95"/>
      <c r="Q340" s="96"/>
      <c r="R340" s="99"/>
      <c r="S340" s="42"/>
      <c r="T340" s="267"/>
    </row>
    <row r="341" spans="1:20" ht="42.75" hidden="1" customHeight="1" x14ac:dyDescent="0.25">
      <c r="A341" s="100"/>
      <c r="B341" s="78"/>
      <c r="C341" s="577">
        <v>90014</v>
      </c>
      <c r="D341" s="528" t="s">
        <v>256</v>
      </c>
      <c r="E341" s="151">
        <v>1</v>
      </c>
      <c r="F341" s="151" t="s">
        <v>82</v>
      </c>
      <c r="G341" s="195">
        <v>0</v>
      </c>
      <c r="H341" s="269">
        <v>0</v>
      </c>
      <c r="I341" s="175"/>
      <c r="J341" s="15"/>
      <c r="K341" s="20">
        <v>0</v>
      </c>
      <c r="L341" s="51" t="s">
        <v>23</v>
      </c>
      <c r="M341" s="52">
        <v>0</v>
      </c>
      <c r="N341" s="66" t="s">
        <v>24</v>
      </c>
      <c r="O341" s="94" t="s">
        <v>252</v>
      </c>
      <c r="P341" s="34"/>
      <c r="Q3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41" s="25" t="s">
        <v>23</v>
      </c>
      <c r="S341" s="52">
        <v>0</v>
      </c>
      <c r="T341" s="267"/>
    </row>
    <row r="342" spans="1:20" ht="42.75" hidden="1" customHeight="1" x14ac:dyDescent="0.25">
      <c r="A342" s="29">
        <v>90013</v>
      </c>
      <c r="B342" s="78"/>
      <c r="C342" s="577"/>
      <c r="D342" s="528"/>
      <c r="E342" s="140">
        <v>2</v>
      </c>
      <c r="F342" s="140" t="s">
        <v>253</v>
      </c>
      <c r="G342" s="141">
        <v>0</v>
      </c>
      <c r="H342" s="269">
        <v>0</v>
      </c>
      <c r="I342" s="176"/>
      <c r="J342" s="15"/>
      <c r="K342" s="20">
        <v>0</v>
      </c>
      <c r="L342" s="51" t="s">
        <v>23</v>
      </c>
      <c r="M342" s="52">
        <v>0</v>
      </c>
      <c r="N342" s="66" t="s">
        <v>24</v>
      </c>
      <c r="O342" s="94" t="s">
        <v>252</v>
      </c>
      <c r="P342" s="34"/>
      <c r="Q3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2" s="4"/>
      <c r="S342" s="38"/>
      <c r="T342" s="267"/>
    </row>
    <row r="343" spans="1:20" ht="42.75" hidden="1" customHeight="1" thickBot="1" x14ac:dyDescent="0.3">
      <c r="A343" s="29">
        <v>90015</v>
      </c>
      <c r="B343" s="78"/>
      <c r="C343" s="577"/>
      <c r="D343" s="528"/>
      <c r="E343" s="150">
        <v>3</v>
      </c>
      <c r="F343" s="150" t="s">
        <v>255</v>
      </c>
      <c r="G343" s="158">
        <v>0</v>
      </c>
      <c r="H343" s="269">
        <v>0</v>
      </c>
      <c r="I343" s="177"/>
      <c r="J343" s="15"/>
      <c r="K343" s="20">
        <v>0</v>
      </c>
      <c r="L343" s="51" t="s">
        <v>23</v>
      </c>
      <c r="M343" s="52">
        <v>0</v>
      </c>
      <c r="N343" s="66" t="s">
        <v>24</v>
      </c>
      <c r="O343" s="94" t="s">
        <v>252</v>
      </c>
      <c r="P343" s="34"/>
      <c r="Q3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3" s="4"/>
      <c r="S343" s="38"/>
      <c r="T343" s="267"/>
    </row>
    <row r="344" spans="1:20" ht="74.25" hidden="1" customHeight="1" x14ac:dyDescent="0.25">
      <c r="A344" s="29"/>
      <c r="B344" s="78"/>
      <c r="C344" s="576">
        <v>91106</v>
      </c>
      <c r="D344" s="527" t="s">
        <v>257</v>
      </c>
      <c r="E344" s="161">
        <v>1</v>
      </c>
      <c r="F344" s="161" t="s">
        <v>82</v>
      </c>
      <c r="G344" s="162">
        <v>222.15</v>
      </c>
      <c r="H344" s="269">
        <v>2566277</v>
      </c>
      <c r="I344" s="175"/>
      <c r="J344" s="15"/>
      <c r="K344" s="20">
        <v>0</v>
      </c>
      <c r="L344" s="51" t="s">
        <v>23</v>
      </c>
      <c r="M344" s="52">
        <v>40</v>
      </c>
      <c r="N344" s="66" t="s">
        <v>24</v>
      </c>
      <c r="O344" s="94" t="s">
        <v>252</v>
      </c>
      <c r="P344" s="34"/>
      <c r="Q3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4" s="25" t="s">
        <v>23</v>
      </c>
      <c r="S344" s="52">
        <v>40</v>
      </c>
      <c r="T344" s="267"/>
    </row>
    <row r="345" spans="1:20" ht="74.25" hidden="1" customHeight="1" x14ac:dyDescent="0.25">
      <c r="A345" s="29">
        <v>91109</v>
      </c>
      <c r="B345" s="78"/>
      <c r="C345" s="577"/>
      <c r="D345" s="528"/>
      <c r="E345" s="140">
        <v>2</v>
      </c>
      <c r="F345" s="140" t="s">
        <v>253</v>
      </c>
      <c r="G345" s="141">
        <v>223.6</v>
      </c>
      <c r="H345" s="269">
        <v>2583027</v>
      </c>
      <c r="I345" s="184">
        <f>+G345-G344</f>
        <v>1.4499999999999886</v>
      </c>
      <c r="J345" s="91"/>
      <c r="K345" s="20">
        <v>0</v>
      </c>
      <c r="L345" s="51" t="s">
        <v>23</v>
      </c>
      <c r="M345" s="52">
        <v>40</v>
      </c>
      <c r="N345" s="66" t="s">
        <v>24</v>
      </c>
      <c r="O345" s="94" t="s">
        <v>252</v>
      </c>
      <c r="P345" s="34"/>
      <c r="Q345" s="108"/>
      <c r="R345" s="4"/>
      <c r="S345" s="38"/>
      <c r="T345" s="267"/>
    </row>
    <row r="346" spans="1:20" ht="74.25" hidden="1" customHeight="1" thickBot="1" x14ac:dyDescent="0.3">
      <c r="A346" s="29">
        <v>91103</v>
      </c>
      <c r="B346" s="78"/>
      <c r="C346" s="578"/>
      <c r="D346" s="529"/>
      <c r="E346" s="163">
        <v>3</v>
      </c>
      <c r="F346" s="163" t="s">
        <v>255</v>
      </c>
      <c r="G346" s="164">
        <v>233.52</v>
      </c>
      <c r="H346" s="269">
        <v>2697623</v>
      </c>
      <c r="I346" s="185">
        <f>+G346-G344</f>
        <v>11.370000000000005</v>
      </c>
      <c r="J346" s="91"/>
      <c r="K346" s="20">
        <v>0</v>
      </c>
      <c r="L346" s="51" t="s">
        <v>23</v>
      </c>
      <c r="M346" s="52">
        <v>40</v>
      </c>
      <c r="N346" s="66" t="s">
        <v>24</v>
      </c>
      <c r="O346" s="94" t="s">
        <v>252</v>
      </c>
      <c r="P346" s="34"/>
      <c r="Q346" s="108"/>
      <c r="R346" s="4"/>
      <c r="S346" s="38"/>
      <c r="T346" s="267"/>
    </row>
    <row r="347" spans="1:20" ht="72.75" hidden="1" customHeight="1" x14ac:dyDescent="0.25">
      <c r="A347" s="29"/>
      <c r="B347" s="78"/>
      <c r="C347" s="576">
        <v>91107</v>
      </c>
      <c r="D347" s="527" t="s">
        <v>258</v>
      </c>
      <c r="E347" s="161">
        <v>1</v>
      </c>
      <c r="F347" s="161" t="s">
        <v>82</v>
      </c>
      <c r="G347" s="162">
        <v>277.70999999999998</v>
      </c>
      <c r="H347" s="269">
        <v>3208106</v>
      </c>
      <c r="I347" s="175"/>
      <c r="J347" s="15"/>
      <c r="K347" s="20">
        <v>0</v>
      </c>
      <c r="L347" s="51" t="s">
        <v>23</v>
      </c>
      <c r="M347" s="52">
        <v>50</v>
      </c>
      <c r="N347" s="66" t="s">
        <v>24</v>
      </c>
      <c r="O347" s="66"/>
      <c r="P347" s="34"/>
      <c r="Q3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7" s="25" t="s">
        <v>23</v>
      </c>
      <c r="S347" s="52">
        <v>50</v>
      </c>
      <c r="T347" s="267"/>
    </row>
    <row r="348" spans="1:20" ht="72.75" hidden="1" customHeight="1" x14ac:dyDescent="0.25">
      <c r="A348" s="29">
        <v>91110</v>
      </c>
      <c r="B348" s="78"/>
      <c r="C348" s="577"/>
      <c r="D348" s="528"/>
      <c r="E348" s="140">
        <v>2</v>
      </c>
      <c r="F348" s="140" t="s">
        <v>253</v>
      </c>
      <c r="G348" s="141">
        <v>279.5</v>
      </c>
      <c r="H348" s="269">
        <v>3228784</v>
      </c>
      <c r="I348" s="184">
        <f>+G348-G347</f>
        <v>1.7900000000000205</v>
      </c>
      <c r="J348" s="91"/>
      <c r="K348" s="20">
        <v>0</v>
      </c>
      <c r="L348" s="51" t="s">
        <v>23</v>
      </c>
      <c r="M348" s="52">
        <v>50</v>
      </c>
      <c r="N348" s="66" t="s">
        <v>24</v>
      </c>
      <c r="O348" s="66"/>
      <c r="P348" s="34"/>
      <c r="Q3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8" s="4"/>
      <c r="S348" s="38"/>
      <c r="T348" s="267"/>
    </row>
    <row r="349" spans="1:20" ht="72.75" hidden="1" customHeight="1" thickBot="1" x14ac:dyDescent="0.3">
      <c r="A349" s="29">
        <v>91104</v>
      </c>
      <c r="B349" s="78"/>
      <c r="C349" s="578"/>
      <c r="D349" s="529"/>
      <c r="E349" s="163">
        <v>3</v>
      </c>
      <c r="F349" s="163" t="s">
        <v>255</v>
      </c>
      <c r="G349" s="164">
        <v>291.88</v>
      </c>
      <c r="H349" s="269">
        <v>3371798</v>
      </c>
      <c r="I349" s="185">
        <f>+G349-G347</f>
        <v>14.170000000000016</v>
      </c>
      <c r="J349" s="91"/>
      <c r="K349" s="20">
        <v>0</v>
      </c>
      <c r="L349" s="51" t="s">
        <v>23</v>
      </c>
      <c r="M349" s="52">
        <v>50</v>
      </c>
      <c r="N349" s="66" t="s">
        <v>24</v>
      </c>
      <c r="O349" s="66"/>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49" s="4"/>
      <c r="S349" s="38"/>
      <c r="T349" s="267"/>
    </row>
    <row r="350" spans="1:20" ht="66" hidden="1" customHeight="1" x14ac:dyDescent="0.25">
      <c r="A350" s="29"/>
      <c r="B350" s="78"/>
      <c r="C350" s="576">
        <v>91108</v>
      </c>
      <c r="D350" s="527" t="s">
        <v>259</v>
      </c>
      <c r="E350" s="161">
        <v>1</v>
      </c>
      <c r="F350" s="161" t="s">
        <v>82</v>
      </c>
      <c r="G350" s="162">
        <v>333.23</v>
      </c>
      <c r="H350" s="269">
        <v>3849473</v>
      </c>
      <c r="I350" s="175"/>
      <c r="J350" s="15"/>
      <c r="K350" s="20">
        <v>0</v>
      </c>
      <c r="L350" s="51" t="s">
        <v>23</v>
      </c>
      <c r="M350" s="52">
        <v>60</v>
      </c>
      <c r="N350" s="66" t="s">
        <v>24</v>
      </c>
      <c r="O350" s="66"/>
      <c r="P350" s="34"/>
      <c r="Q3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0" s="25" t="s">
        <v>23</v>
      </c>
      <c r="S350" s="52">
        <v>60</v>
      </c>
      <c r="T350" s="267"/>
    </row>
    <row r="351" spans="1:20" ht="66" hidden="1" customHeight="1" x14ac:dyDescent="0.25">
      <c r="A351" s="29">
        <v>91111</v>
      </c>
      <c r="B351" s="78"/>
      <c r="C351" s="577"/>
      <c r="D351" s="528"/>
      <c r="E351" s="140">
        <v>2</v>
      </c>
      <c r="F351" s="140" t="s">
        <v>253</v>
      </c>
      <c r="G351" s="141">
        <v>335.39</v>
      </c>
      <c r="H351" s="269">
        <v>3874425</v>
      </c>
      <c r="I351" s="184">
        <f>+G351-G350</f>
        <v>2.1599999999999682</v>
      </c>
      <c r="J351" s="91"/>
      <c r="K351" s="20">
        <v>0</v>
      </c>
      <c r="L351" s="51" t="s">
        <v>23</v>
      </c>
      <c r="M351" s="52">
        <v>60</v>
      </c>
      <c r="N351" s="66" t="s">
        <v>24</v>
      </c>
      <c r="O351" s="66"/>
      <c r="P351" s="34"/>
      <c r="Q3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1" s="4"/>
      <c r="S351" s="38"/>
      <c r="T351" s="267"/>
    </row>
    <row r="352" spans="1:20" ht="87" hidden="1" customHeight="1" thickBot="1" x14ac:dyDescent="0.3">
      <c r="A352" s="29">
        <v>91105</v>
      </c>
      <c r="B352" s="78"/>
      <c r="C352" s="578"/>
      <c r="D352" s="529"/>
      <c r="E352" s="163">
        <v>3</v>
      </c>
      <c r="F352" s="163" t="s">
        <v>255</v>
      </c>
      <c r="G352" s="164">
        <v>350.24</v>
      </c>
      <c r="H352" s="269">
        <v>4045972</v>
      </c>
      <c r="I352" s="185">
        <f>+G352-G350</f>
        <v>17.009999999999991</v>
      </c>
      <c r="J352" s="91"/>
      <c r="K352" s="20">
        <v>0</v>
      </c>
      <c r="L352" s="51" t="s">
        <v>23</v>
      </c>
      <c r="M352" s="52">
        <v>60</v>
      </c>
      <c r="N352" s="66" t="s">
        <v>24</v>
      </c>
      <c r="O352" s="66"/>
      <c r="P352" s="34"/>
      <c r="Q3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2" s="4"/>
      <c r="S352" s="38"/>
      <c r="T352" s="267"/>
    </row>
    <row r="353" spans="1:20" ht="66" hidden="1" customHeight="1" x14ac:dyDescent="0.25">
      <c r="A353" s="29"/>
      <c r="B353" s="78"/>
      <c r="C353" s="532">
        <v>92106</v>
      </c>
      <c r="D353" s="527" t="s">
        <v>260</v>
      </c>
      <c r="E353" s="161">
        <v>1</v>
      </c>
      <c r="F353" s="161" t="s">
        <v>82</v>
      </c>
      <c r="G353" s="162">
        <v>388.79</v>
      </c>
      <c r="H353" s="269">
        <v>4491302</v>
      </c>
      <c r="I353" s="175"/>
      <c r="J353" s="15"/>
      <c r="K353" s="20">
        <v>0</v>
      </c>
      <c r="L353" s="51" t="s">
        <v>23</v>
      </c>
      <c r="M353" s="52">
        <v>70</v>
      </c>
      <c r="N353" s="66" t="s">
        <v>24</v>
      </c>
      <c r="O353" s="66"/>
      <c r="P353" s="34"/>
      <c r="Q3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3" s="25" t="s">
        <v>23</v>
      </c>
      <c r="S353" s="52">
        <v>70</v>
      </c>
      <c r="T353" s="267"/>
    </row>
    <row r="354" spans="1:20" ht="66" hidden="1" customHeight="1" x14ac:dyDescent="0.25">
      <c r="A354" s="29">
        <v>92109</v>
      </c>
      <c r="B354" s="78"/>
      <c r="C354" s="533"/>
      <c r="D354" s="528"/>
      <c r="E354" s="140">
        <v>2</v>
      </c>
      <c r="F354" s="140" t="s">
        <v>253</v>
      </c>
      <c r="G354" s="141">
        <v>391.29</v>
      </c>
      <c r="H354" s="269">
        <v>4520182</v>
      </c>
      <c r="I354" s="184">
        <f>+G354-G353</f>
        <v>2.5</v>
      </c>
      <c r="J354" s="91"/>
      <c r="K354" s="20">
        <v>0</v>
      </c>
      <c r="L354" s="51" t="s">
        <v>23</v>
      </c>
      <c r="M354" s="52">
        <v>70</v>
      </c>
      <c r="N354" s="66" t="s">
        <v>24</v>
      </c>
      <c r="O354" s="66"/>
      <c r="P354" s="34"/>
      <c r="Q3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4" s="4"/>
      <c r="S354" s="38"/>
      <c r="T354" s="267"/>
    </row>
    <row r="355" spans="1:20" ht="66" hidden="1" customHeight="1" thickBot="1" x14ac:dyDescent="0.3">
      <c r="A355" s="29">
        <v>92103</v>
      </c>
      <c r="B355" s="78"/>
      <c r="C355" s="534"/>
      <c r="D355" s="529"/>
      <c r="E355" s="163">
        <v>3</v>
      </c>
      <c r="F355" s="163" t="s">
        <v>255</v>
      </c>
      <c r="G355" s="164">
        <v>408.64</v>
      </c>
      <c r="H355" s="269">
        <v>4720609</v>
      </c>
      <c r="I355" s="185">
        <f>+G355-G353</f>
        <v>19.849999999999966</v>
      </c>
      <c r="J355" s="91"/>
      <c r="K355" s="20">
        <v>0</v>
      </c>
      <c r="L355" s="51" t="s">
        <v>23</v>
      </c>
      <c r="M355" s="52">
        <v>70</v>
      </c>
      <c r="N355" s="66" t="s">
        <v>24</v>
      </c>
      <c r="O355" s="66"/>
      <c r="P355" s="34"/>
      <c r="Q3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55" s="4"/>
      <c r="S355" s="38"/>
      <c r="T355" s="267"/>
    </row>
    <row r="356" spans="1:20" ht="69" hidden="1" customHeight="1" x14ac:dyDescent="0.25">
      <c r="A356" s="29"/>
      <c r="B356" s="78"/>
      <c r="C356" s="532">
        <v>92107</v>
      </c>
      <c r="D356" s="594" t="s">
        <v>261</v>
      </c>
      <c r="E356" s="161">
        <v>1</v>
      </c>
      <c r="F356" s="161" t="s">
        <v>82</v>
      </c>
      <c r="G356" s="162">
        <v>444.31</v>
      </c>
      <c r="H356" s="269">
        <v>5132669</v>
      </c>
      <c r="I356" s="175"/>
      <c r="J356" s="15"/>
      <c r="K356" s="20">
        <v>0</v>
      </c>
      <c r="L356" s="51" t="s">
        <v>23</v>
      </c>
      <c r="M356" s="52">
        <v>80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6" s="25" t="s">
        <v>23</v>
      </c>
      <c r="S356" s="52">
        <v>80</v>
      </c>
      <c r="T356" s="267"/>
    </row>
    <row r="357" spans="1:20" ht="69" hidden="1" customHeight="1" x14ac:dyDescent="0.25">
      <c r="A357" s="29">
        <v>92110</v>
      </c>
      <c r="B357" s="78"/>
      <c r="C357" s="533"/>
      <c r="D357" s="595"/>
      <c r="E357" s="140">
        <v>2</v>
      </c>
      <c r="F357" s="140" t="s">
        <v>253</v>
      </c>
      <c r="G357" s="141">
        <v>447.19</v>
      </c>
      <c r="H357" s="269">
        <v>5165939</v>
      </c>
      <c r="I357" s="184">
        <f>+G357-G356</f>
        <v>2.8799999999999955</v>
      </c>
      <c r="J357" s="97"/>
      <c r="K357" s="20">
        <v>0</v>
      </c>
      <c r="L357" s="51" t="s">
        <v>23</v>
      </c>
      <c r="M357" s="52">
        <v>80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7" s="4"/>
      <c r="S357" s="38"/>
      <c r="T357" s="267"/>
    </row>
    <row r="358" spans="1:20" ht="69" hidden="1" customHeight="1" thickBot="1" x14ac:dyDescent="0.3">
      <c r="A358" s="29">
        <v>92104</v>
      </c>
      <c r="B358" s="78"/>
      <c r="C358" s="534"/>
      <c r="D358" s="596"/>
      <c r="E358" s="163">
        <v>3</v>
      </c>
      <c r="F358" s="163" t="s">
        <v>255</v>
      </c>
      <c r="G358" s="164">
        <v>467</v>
      </c>
      <c r="H358" s="269">
        <v>5394784</v>
      </c>
      <c r="I358" s="185">
        <f>+G358-G356</f>
        <v>22.689999999999998</v>
      </c>
      <c r="J358" s="97"/>
      <c r="K358" s="20">
        <v>0</v>
      </c>
      <c r="L358" s="51" t="s">
        <v>23</v>
      </c>
      <c r="M358" s="52">
        <v>80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8" s="4"/>
      <c r="S358" s="38"/>
      <c r="T358" s="267"/>
    </row>
    <row r="359" spans="1:20" ht="68.25" hidden="1" customHeight="1" x14ac:dyDescent="0.25">
      <c r="A359" s="29"/>
      <c r="B359" s="78"/>
      <c r="C359" s="532">
        <v>92108</v>
      </c>
      <c r="D359" s="594" t="s">
        <v>262</v>
      </c>
      <c r="E359" s="161">
        <v>1</v>
      </c>
      <c r="F359" s="161" t="s">
        <v>82</v>
      </c>
      <c r="G359" s="162">
        <v>499.87</v>
      </c>
      <c r="H359" s="269">
        <v>5774498</v>
      </c>
      <c r="I359" s="175"/>
      <c r="J359" s="15"/>
      <c r="K359" s="20">
        <v>0</v>
      </c>
      <c r="L359" s="51" t="s">
        <v>23</v>
      </c>
      <c r="M359" s="52">
        <v>90</v>
      </c>
      <c r="N359" s="66" t="s">
        <v>24</v>
      </c>
      <c r="O359" s="66"/>
      <c r="P359" s="34"/>
      <c r="Q3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9" s="25" t="s">
        <v>23</v>
      </c>
      <c r="S359" s="52">
        <v>90</v>
      </c>
      <c r="T359" s="267"/>
    </row>
    <row r="360" spans="1:20" ht="68.25" hidden="1" customHeight="1" x14ac:dyDescent="0.25">
      <c r="A360" s="29">
        <v>92111</v>
      </c>
      <c r="B360" s="78"/>
      <c r="C360" s="533"/>
      <c r="D360" s="595"/>
      <c r="E360" s="140">
        <v>2</v>
      </c>
      <c r="F360" s="140" t="s">
        <v>253</v>
      </c>
      <c r="G360" s="141">
        <v>503.09</v>
      </c>
      <c r="H360" s="269">
        <v>5811696</v>
      </c>
      <c r="I360" s="184">
        <f>+G360-G359</f>
        <v>3.2199999999999704</v>
      </c>
      <c r="J360" s="91"/>
      <c r="K360" s="20">
        <v>0</v>
      </c>
      <c r="L360" s="51" t="s">
        <v>23</v>
      </c>
      <c r="M360" s="52">
        <v>90</v>
      </c>
      <c r="N360" s="66" t="s">
        <v>24</v>
      </c>
      <c r="O360" s="66"/>
      <c r="P360" s="34"/>
      <c r="Q360" s="108"/>
      <c r="R360" s="4"/>
      <c r="S360" s="38"/>
      <c r="T360" s="267"/>
    </row>
    <row r="361" spans="1:20" ht="68.25" hidden="1" customHeight="1" thickBot="1" x14ac:dyDescent="0.3">
      <c r="A361" s="29">
        <v>92105</v>
      </c>
      <c r="B361" s="78"/>
      <c r="C361" s="534"/>
      <c r="D361" s="596"/>
      <c r="E361" s="163">
        <v>3</v>
      </c>
      <c r="F361" s="163" t="s">
        <v>255</v>
      </c>
      <c r="G361" s="164">
        <v>525.36</v>
      </c>
      <c r="H361" s="269">
        <v>6068959</v>
      </c>
      <c r="I361" s="185">
        <f>+G361-G359</f>
        <v>25.490000000000009</v>
      </c>
      <c r="J361" s="91"/>
      <c r="K361" s="20">
        <v>0</v>
      </c>
      <c r="L361" s="51" t="s">
        <v>23</v>
      </c>
      <c r="M361" s="52">
        <v>90</v>
      </c>
      <c r="N361" s="66" t="s">
        <v>24</v>
      </c>
      <c r="O361" s="66"/>
      <c r="P361" s="34"/>
      <c r="Q361" s="108"/>
      <c r="R361" s="4"/>
      <c r="S361" s="38"/>
      <c r="T361" s="267"/>
    </row>
    <row r="362" spans="1:20" ht="35.25" hidden="1" customHeight="1" x14ac:dyDescent="0.25">
      <c r="A362" s="1"/>
      <c r="B362" s="5"/>
      <c r="C362" s="535" t="s">
        <v>263</v>
      </c>
      <c r="D362" s="536"/>
      <c r="E362" s="536"/>
      <c r="F362" s="536"/>
      <c r="G362" s="536"/>
      <c r="H362" s="537"/>
      <c r="I362" s="174"/>
      <c r="J362" s="37"/>
      <c r="K362" s="20">
        <v>0</v>
      </c>
      <c r="L362" s="31"/>
      <c r="M362" s="32" t="s">
        <v>46</v>
      </c>
      <c r="N362" s="33" t="s">
        <v>46</v>
      </c>
      <c r="O362" s="33"/>
      <c r="P362" s="34"/>
      <c r="Q362" s="108"/>
      <c r="R362" s="4"/>
      <c r="S362" s="38"/>
      <c r="T362" s="267"/>
    </row>
    <row r="363" spans="1:20" hidden="1" x14ac:dyDescent="0.25">
      <c r="A363" s="1"/>
      <c r="B363" s="59" t="s">
        <v>1</v>
      </c>
      <c r="C363" s="194" t="s">
        <v>1</v>
      </c>
      <c r="D363" s="194" t="s">
        <v>2</v>
      </c>
      <c r="E363" s="194" t="s">
        <v>3</v>
      </c>
      <c r="F363" s="194" t="s">
        <v>4</v>
      </c>
      <c r="G363" s="156" t="s">
        <v>5</v>
      </c>
      <c r="H363" s="269"/>
      <c r="I363" s="172"/>
      <c r="J363" s="254"/>
      <c r="K363" s="20">
        <v>0</v>
      </c>
      <c r="L363" s="31"/>
      <c r="M363" s="32" t="s">
        <v>46</v>
      </c>
      <c r="N363" s="33" t="s">
        <v>46</v>
      </c>
      <c r="O363" s="33"/>
      <c r="P363" s="34"/>
      <c r="Q363" s="108"/>
      <c r="R363" s="4"/>
      <c r="S363" s="38"/>
      <c r="T363" s="267"/>
    </row>
    <row r="364" spans="1:20" ht="42.75" hidden="1" customHeight="1" x14ac:dyDescent="0.25">
      <c r="A364" s="64"/>
      <c r="B364" s="92">
        <v>2031</v>
      </c>
      <c r="C364" s="519">
        <v>2031</v>
      </c>
      <c r="D364" s="527" t="s">
        <v>264</v>
      </c>
      <c r="E364" s="161">
        <v>1</v>
      </c>
      <c r="F364" s="161" t="s">
        <v>265</v>
      </c>
      <c r="G364" s="162">
        <v>297.14</v>
      </c>
      <c r="H364" s="269">
        <v>3432561</v>
      </c>
      <c r="I364" s="175"/>
      <c r="J364" s="15"/>
      <c r="K364" s="20">
        <v>0</v>
      </c>
      <c r="L364" s="31" t="s">
        <v>266</v>
      </c>
      <c r="M364" s="32">
        <v>100</v>
      </c>
      <c r="N364" s="31" t="s">
        <v>266</v>
      </c>
      <c r="O364" s="33">
        <v>975</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64" s="16" t="s">
        <v>266</v>
      </c>
      <c r="S364" s="32">
        <v>100</v>
      </c>
      <c r="T364" s="267"/>
    </row>
    <row r="365" spans="1:20" ht="57" hidden="1" customHeight="1" x14ac:dyDescent="0.25">
      <c r="A365" s="53">
        <v>2059</v>
      </c>
      <c r="B365" s="92"/>
      <c r="C365" s="523"/>
      <c r="D365" s="528"/>
      <c r="E365" s="140">
        <v>2</v>
      </c>
      <c r="F365" s="140" t="s">
        <v>267</v>
      </c>
      <c r="G365" s="141">
        <v>300.7</v>
      </c>
      <c r="H365" s="269">
        <v>3473686</v>
      </c>
      <c r="I365" s="184">
        <f>+G365-G364</f>
        <v>3.5600000000000023</v>
      </c>
      <c r="J365" s="97"/>
      <c r="K365" s="20">
        <v>0</v>
      </c>
      <c r="L365" s="31" t="s">
        <v>266</v>
      </c>
      <c r="M365" s="32">
        <v>100</v>
      </c>
      <c r="N365" s="31" t="s">
        <v>266</v>
      </c>
      <c r="O365" s="33">
        <v>975</v>
      </c>
      <c r="P365" s="34"/>
      <c r="Q365" s="108"/>
      <c r="R365" s="4"/>
      <c r="S365" s="38"/>
      <c r="T365" s="267"/>
    </row>
    <row r="366" spans="1:20" ht="30.75" hidden="1" customHeight="1" thickBot="1" x14ac:dyDescent="0.3">
      <c r="A366" s="55">
        <v>2034</v>
      </c>
      <c r="B366" s="92"/>
      <c r="C366" s="520"/>
      <c r="D366" s="529"/>
      <c r="E366" s="163">
        <v>3</v>
      </c>
      <c r="F366" s="163" t="s">
        <v>268</v>
      </c>
      <c r="G366" s="164">
        <v>392.65</v>
      </c>
      <c r="H366" s="269">
        <v>4535893</v>
      </c>
      <c r="I366" s="185">
        <f>+G366-G364</f>
        <v>95.509999999999991</v>
      </c>
      <c r="J366" s="97"/>
      <c r="K366" s="20">
        <v>0</v>
      </c>
      <c r="L366" s="31" t="s">
        <v>266</v>
      </c>
      <c r="M366" s="32">
        <v>100</v>
      </c>
      <c r="N366" s="31" t="s">
        <v>266</v>
      </c>
      <c r="O366" s="33">
        <v>975</v>
      </c>
      <c r="P366" s="34"/>
      <c r="Q366" s="108"/>
      <c r="R366" s="4"/>
      <c r="S366" s="38"/>
      <c r="T366" s="267"/>
    </row>
    <row r="367" spans="1:20" hidden="1" x14ac:dyDescent="0.25">
      <c r="A367" s="1"/>
      <c r="B367" s="78">
        <v>2032</v>
      </c>
      <c r="C367" s="198">
        <v>2032</v>
      </c>
      <c r="D367" s="252" t="s">
        <v>269</v>
      </c>
      <c r="E367" s="199"/>
      <c r="F367" s="199" t="s">
        <v>22</v>
      </c>
      <c r="G367" s="200">
        <v>325.47000000000003</v>
      </c>
      <c r="H367" s="269">
        <v>3759829</v>
      </c>
      <c r="I367" s="178"/>
      <c r="J367" s="20"/>
      <c r="K367" s="20">
        <v>0</v>
      </c>
      <c r="L367" s="31" t="s">
        <v>266</v>
      </c>
      <c r="M367" s="32">
        <v>100</v>
      </c>
      <c r="N367" s="31" t="s">
        <v>266</v>
      </c>
      <c r="O367" s="33">
        <v>975</v>
      </c>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67" s="16" t="s">
        <v>266</v>
      </c>
      <c r="S367" s="32">
        <v>100</v>
      </c>
      <c r="T367" s="267"/>
    </row>
    <row r="368" spans="1:20" ht="78" hidden="1" customHeight="1" x14ac:dyDescent="0.25">
      <c r="A368" s="64"/>
      <c r="B368" s="78">
        <v>2033</v>
      </c>
      <c r="C368" s="519">
        <v>2033</v>
      </c>
      <c r="D368" s="521" t="s">
        <v>270</v>
      </c>
      <c r="E368" s="161">
        <v>1</v>
      </c>
      <c r="F368" s="201" t="s">
        <v>271</v>
      </c>
      <c r="G368" s="162">
        <v>247.64</v>
      </c>
      <c r="H368" s="269">
        <v>2860737</v>
      </c>
      <c r="I368" s="175"/>
      <c r="J368" s="15"/>
      <c r="K368" s="20">
        <v>0</v>
      </c>
      <c r="L368" s="31" t="s">
        <v>266</v>
      </c>
      <c r="M368" s="32">
        <v>100</v>
      </c>
      <c r="N368" s="31" t="s">
        <v>266</v>
      </c>
      <c r="O368" s="33">
        <v>975</v>
      </c>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68" s="16" t="s">
        <v>266</v>
      </c>
      <c r="S368" s="32">
        <v>100</v>
      </c>
      <c r="T368" s="267"/>
    </row>
    <row r="369" spans="1:20" ht="42.75" hidden="1" customHeight="1" x14ac:dyDescent="0.25">
      <c r="A369" s="53">
        <v>2040</v>
      </c>
      <c r="B369" s="78"/>
      <c r="C369" s="523"/>
      <c r="D369" s="531"/>
      <c r="E369" s="140">
        <v>2</v>
      </c>
      <c r="F369" s="202" t="s">
        <v>272</v>
      </c>
      <c r="G369" s="141">
        <v>254.68</v>
      </c>
      <c r="H369" s="269">
        <v>2942063</v>
      </c>
      <c r="I369" s="184">
        <f>+G369-G368</f>
        <v>7.0400000000000205</v>
      </c>
      <c r="J369" s="97"/>
      <c r="K369" s="20">
        <v>0</v>
      </c>
      <c r="L369" s="31" t="s">
        <v>266</v>
      </c>
      <c r="M369" s="32">
        <v>100</v>
      </c>
      <c r="N369" s="31" t="s">
        <v>266</v>
      </c>
      <c r="O369" s="33">
        <v>975</v>
      </c>
      <c r="P369" s="34"/>
      <c r="Q369" s="108"/>
      <c r="R369" s="4"/>
      <c r="S369" s="38"/>
      <c r="T369" s="267"/>
    </row>
    <row r="370" spans="1:20" ht="57.75" hidden="1" customHeight="1" thickBot="1" x14ac:dyDescent="0.3">
      <c r="A370" s="55">
        <v>2036</v>
      </c>
      <c r="B370" s="78"/>
      <c r="C370" s="520"/>
      <c r="D370" s="522"/>
      <c r="E370" s="163">
        <v>3</v>
      </c>
      <c r="F370" s="203" t="s">
        <v>273</v>
      </c>
      <c r="G370" s="164">
        <v>258.25</v>
      </c>
      <c r="H370" s="269">
        <v>2983304</v>
      </c>
      <c r="I370" s="185">
        <f>+G370-G368</f>
        <v>10.610000000000014</v>
      </c>
      <c r="J370" s="97"/>
      <c r="K370" s="20">
        <v>0</v>
      </c>
      <c r="L370" s="31" t="s">
        <v>266</v>
      </c>
      <c r="M370" s="32">
        <v>100</v>
      </c>
      <c r="N370" s="31" t="s">
        <v>266</v>
      </c>
      <c r="O370" s="33">
        <v>975</v>
      </c>
      <c r="P370" s="34"/>
      <c r="Q370" s="108"/>
      <c r="R370" s="4"/>
      <c r="S370" s="38"/>
      <c r="T370" s="267"/>
    </row>
    <row r="371" spans="1:20" ht="20.25" hidden="1" customHeight="1" x14ac:dyDescent="0.25">
      <c r="A371" s="1"/>
      <c r="B371" s="78">
        <v>2035</v>
      </c>
      <c r="C371" s="204">
        <v>2035</v>
      </c>
      <c r="D371" s="205" t="s">
        <v>274</v>
      </c>
      <c r="E371" s="151"/>
      <c r="F371" s="151" t="s">
        <v>22</v>
      </c>
      <c r="G371" s="195">
        <v>166.26</v>
      </c>
      <c r="H371" s="269">
        <v>1920636</v>
      </c>
      <c r="I371" s="174"/>
      <c r="J371" s="20"/>
      <c r="K371" s="20">
        <v>0</v>
      </c>
      <c r="L371" s="31" t="s">
        <v>266</v>
      </c>
      <c r="M371" s="32">
        <v>100</v>
      </c>
      <c r="N371" s="33" t="s">
        <v>266</v>
      </c>
      <c r="O371" s="33">
        <v>975</v>
      </c>
      <c r="P371" s="34"/>
      <c r="Q3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71" s="16" t="s">
        <v>266</v>
      </c>
      <c r="S371" s="32">
        <v>100</v>
      </c>
      <c r="T371" s="267"/>
    </row>
    <row r="372" spans="1:20" ht="28.5" hidden="1" x14ac:dyDescent="0.25">
      <c r="A372" s="1"/>
      <c r="B372" s="78">
        <v>2037</v>
      </c>
      <c r="C372" s="152">
        <v>2037</v>
      </c>
      <c r="D372" s="165" t="s">
        <v>275</v>
      </c>
      <c r="E372" s="150"/>
      <c r="F372" s="150" t="s">
        <v>22</v>
      </c>
      <c r="G372" s="158">
        <v>293.62</v>
      </c>
      <c r="H372" s="269">
        <v>3391898</v>
      </c>
      <c r="I372" s="172"/>
      <c r="J372" s="20"/>
      <c r="K372" s="20">
        <v>0</v>
      </c>
      <c r="L372" s="31" t="s">
        <v>266</v>
      </c>
      <c r="M372" s="32">
        <v>100</v>
      </c>
      <c r="N372" s="33" t="s">
        <v>266</v>
      </c>
      <c r="O372" s="33">
        <v>975</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72" s="16" t="s">
        <v>266</v>
      </c>
      <c r="S372" s="32">
        <v>100</v>
      </c>
      <c r="T372" s="267"/>
    </row>
    <row r="373" spans="1:20" ht="45" hidden="1" customHeight="1" x14ac:dyDescent="0.25">
      <c r="A373" s="29"/>
      <c r="B373" s="78">
        <v>2039</v>
      </c>
      <c r="C373" s="519">
        <v>2039</v>
      </c>
      <c r="D373" s="527" t="s">
        <v>276</v>
      </c>
      <c r="E373" s="161">
        <v>1</v>
      </c>
      <c r="F373" s="161" t="s">
        <v>277</v>
      </c>
      <c r="G373" s="162">
        <v>201.63</v>
      </c>
      <c r="H373" s="269">
        <v>2329230</v>
      </c>
      <c r="I373" s="175"/>
      <c r="J373" s="15"/>
      <c r="K373" s="20">
        <v>0</v>
      </c>
      <c r="L373" s="31" t="s">
        <v>266</v>
      </c>
      <c r="M373" s="32">
        <v>100</v>
      </c>
      <c r="N373" s="33"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73" s="16" t="s">
        <v>266</v>
      </c>
      <c r="S373" s="32">
        <v>100</v>
      </c>
      <c r="T373" s="267"/>
    </row>
    <row r="374" spans="1:20" ht="40.5" hidden="1" customHeight="1" thickBot="1" x14ac:dyDescent="0.3">
      <c r="A374" s="29">
        <v>2038</v>
      </c>
      <c r="B374" s="78"/>
      <c r="C374" s="520"/>
      <c r="D374" s="529"/>
      <c r="E374" s="163">
        <v>2</v>
      </c>
      <c r="F374" s="163" t="s">
        <v>278</v>
      </c>
      <c r="G374" s="164">
        <v>244.08</v>
      </c>
      <c r="H374" s="269">
        <v>2819612</v>
      </c>
      <c r="I374" s="185">
        <f>+G374-G373</f>
        <v>42.450000000000017</v>
      </c>
      <c r="J374" s="91"/>
      <c r="K374" s="20">
        <v>0</v>
      </c>
      <c r="L374" s="31" t="s">
        <v>266</v>
      </c>
      <c r="M374" s="32">
        <v>100</v>
      </c>
      <c r="N374" s="33" t="s">
        <v>266</v>
      </c>
      <c r="O374" s="33">
        <v>975</v>
      </c>
      <c r="P374" s="34"/>
      <c r="Q374" s="108"/>
      <c r="R374" s="4"/>
      <c r="S374" s="38"/>
      <c r="T374" s="267"/>
    </row>
    <row r="375" spans="1:20" ht="28.5" hidden="1" x14ac:dyDescent="0.25">
      <c r="A375" s="1"/>
      <c r="B375" s="78">
        <v>2041</v>
      </c>
      <c r="C375" s="204">
        <v>2041</v>
      </c>
      <c r="D375" s="205" t="s">
        <v>279</v>
      </c>
      <c r="E375" s="151"/>
      <c r="F375" s="151" t="s">
        <v>22</v>
      </c>
      <c r="G375" s="195">
        <v>268.85000000000002</v>
      </c>
      <c r="H375" s="269">
        <v>3105755</v>
      </c>
      <c r="I375" s="174"/>
      <c r="J375" s="20"/>
      <c r="K375" s="20">
        <v>0</v>
      </c>
      <c r="L375" s="31" t="s">
        <v>266</v>
      </c>
      <c r="M375" s="32">
        <v>100</v>
      </c>
      <c r="N375" s="33" t="s">
        <v>266</v>
      </c>
      <c r="O375" s="33">
        <v>975</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75" s="16" t="s">
        <v>266</v>
      </c>
      <c r="S375" s="32">
        <v>100</v>
      </c>
      <c r="T375" s="267"/>
    </row>
    <row r="376" spans="1:20" hidden="1" x14ac:dyDescent="0.25">
      <c r="A376" s="1"/>
      <c r="B376" s="78">
        <v>2042</v>
      </c>
      <c r="C376" s="152">
        <v>2042</v>
      </c>
      <c r="D376" s="165" t="s">
        <v>280</v>
      </c>
      <c r="E376" s="150"/>
      <c r="F376" s="150" t="s">
        <v>22</v>
      </c>
      <c r="G376" s="158">
        <v>336.07</v>
      </c>
      <c r="H376" s="269">
        <v>3882281</v>
      </c>
      <c r="I376" s="172"/>
      <c r="J376" s="20"/>
      <c r="K376" s="20">
        <v>0</v>
      </c>
      <c r="L376" s="31" t="s">
        <v>266</v>
      </c>
      <c r="M376" s="32">
        <v>100</v>
      </c>
      <c r="N376" s="33"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76" s="16" t="s">
        <v>266</v>
      </c>
      <c r="S376" s="32">
        <v>100</v>
      </c>
      <c r="T376" s="267"/>
    </row>
    <row r="377" spans="1:20" ht="57" hidden="1" customHeight="1" x14ac:dyDescent="0.25">
      <c r="A377" s="29"/>
      <c r="B377" s="78">
        <v>2043</v>
      </c>
      <c r="C377" s="519">
        <v>2043</v>
      </c>
      <c r="D377" s="527" t="s">
        <v>281</v>
      </c>
      <c r="E377" s="161">
        <v>1</v>
      </c>
      <c r="F377" s="161" t="s">
        <v>282</v>
      </c>
      <c r="G377" s="162">
        <v>212.27</v>
      </c>
      <c r="H377" s="269">
        <v>2452143</v>
      </c>
      <c r="I377" s="175"/>
      <c r="J377" s="15"/>
      <c r="K377" s="20">
        <v>0</v>
      </c>
      <c r="L377" s="31" t="s">
        <v>266</v>
      </c>
      <c r="M377" s="32">
        <v>100</v>
      </c>
      <c r="N377" s="33"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77" s="16" t="s">
        <v>266</v>
      </c>
      <c r="S377" s="32">
        <v>100</v>
      </c>
      <c r="T377" s="267"/>
    </row>
    <row r="378" spans="1:20" ht="28.5" hidden="1" customHeight="1" thickBot="1" x14ac:dyDescent="0.3">
      <c r="A378" s="29" t="s">
        <v>283</v>
      </c>
      <c r="B378" s="78"/>
      <c r="C378" s="520"/>
      <c r="D378" s="529"/>
      <c r="E378" s="163">
        <v>2</v>
      </c>
      <c r="F378" s="163" t="s">
        <v>284</v>
      </c>
      <c r="G378" s="164">
        <v>229.96</v>
      </c>
      <c r="H378" s="269">
        <v>2656498</v>
      </c>
      <c r="I378" s="185">
        <f>+G378-G377</f>
        <v>17.689999999999998</v>
      </c>
      <c r="J378" s="98"/>
      <c r="K378" s="20">
        <v>0</v>
      </c>
      <c r="L378" s="31" t="s">
        <v>266</v>
      </c>
      <c r="M378" s="32">
        <v>100</v>
      </c>
      <c r="N378" s="33" t="s">
        <v>266</v>
      </c>
      <c r="O378" s="33">
        <v>975</v>
      </c>
      <c r="P378" s="34"/>
      <c r="Q378" s="108"/>
      <c r="R378" s="4"/>
      <c r="S378" s="38"/>
      <c r="T378" s="267"/>
    </row>
    <row r="379" spans="1:20" ht="57" hidden="1" customHeight="1" x14ac:dyDescent="0.25">
      <c r="A379" s="29"/>
      <c r="B379" s="78">
        <v>2045</v>
      </c>
      <c r="C379" s="519">
        <v>2045</v>
      </c>
      <c r="D379" s="524" t="s">
        <v>285</v>
      </c>
      <c r="E379" s="161">
        <v>1</v>
      </c>
      <c r="F379" s="161" t="s">
        <v>286</v>
      </c>
      <c r="G379" s="162">
        <v>152.13</v>
      </c>
      <c r="H379" s="269">
        <v>1757406</v>
      </c>
      <c r="I379" s="175"/>
      <c r="J379" s="15"/>
      <c r="K379" s="20">
        <v>0</v>
      </c>
      <c r="L379" s="31" t="s">
        <v>266</v>
      </c>
      <c r="M379" s="32">
        <v>100</v>
      </c>
      <c r="N379" s="33" t="s">
        <v>266</v>
      </c>
      <c r="O379" s="33">
        <v>975</v>
      </c>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79" s="16" t="s">
        <v>266</v>
      </c>
      <c r="S379" s="32">
        <v>100</v>
      </c>
      <c r="T379" s="267"/>
    </row>
    <row r="380" spans="1:20" ht="22.5" hidden="1" customHeight="1" x14ac:dyDescent="0.25">
      <c r="A380" s="29">
        <v>2047</v>
      </c>
      <c r="B380" s="78"/>
      <c r="C380" s="523"/>
      <c r="D380" s="525"/>
      <c r="E380" s="140">
        <v>2</v>
      </c>
      <c r="F380" s="140" t="s">
        <v>217</v>
      </c>
      <c r="G380" s="141">
        <v>169.82</v>
      </c>
      <c r="H380" s="269">
        <v>1961761</v>
      </c>
      <c r="I380" s="184">
        <f>+G380-G379</f>
        <v>17.689999999999998</v>
      </c>
      <c r="J380" s="15"/>
      <c r="K380" s="20">
        <v>0</v>
      </c>
      <c r="L380" s="31" t="s">
        <v>266</v>
      </c>
      <c r="M380" s="32">
        <v>100</v>
      </c>
      <c r="N380" s="33" t="s">
        <v>266</v>
      </c>
      <c r="O380" s="33">
        <v>975</v>
      </c>
      <c r="P380" s="34"/>
      <c r="Q380" s="108"/>
      <c r="R380" s="4"/>
      <c r="S380" s="38"/>
      <c r="T380" s="267"/>
    </row>
    <row r="381" spans="1:20" ht="24" hidden="1" customHeight="1" thickBot="1" x14ac:dyDescent="0.3">
      <c r="A381" s="29">
        <v>2046</v>
      </c>
      <c r="B381" s="78"/>
      <c r="C381" s="520"/>
      <c r="D381" s="526"/>
      <c r="E381" s="163">
        <v>3</v>
      </c>
      <c r="F381" s="163" t="s">
        <v>287</v>
      </c>
      <c r="G381" s="164">
        <v>173.34</v>
      </c>
      <c r="H381" s="269">
        <v>2002424</v>
      </c>
      <c r="I381" s="185">
        <f>+G381-G379</f>
        <v>21.210000000000008</v>
      </c>
      <c r="J381" s="15"/>
      <c r="K381" s="20">
        <v>0</v>
      </c>
      <c r="L381" s="31" t="s">
        <v>266</v>
      </c>
      <c r="M381" s="32">
        <v>100</v>
      </c>
      <c r="N381" s="33" t="s">
        <v>266</v>
      </c>
      <c r="O381" s="33">
        <v>975</v>
      </c>
      <c r="P381" s="34"/>
      <c r="Q381" s="108"/>
      <c r="R381" s="4"/>
      <c r="S381" s="38"/>
      <c r="T381" s="267"/>
    </row>
    <row r="382" spans="1:20" ht="28.5" hidden="1" customHeight="1" x14ac:dyDescent="0.25">
      <c r="A382" s="53"/>
      <c r="B382" s="92">
        <v>2053</v>
      </c>
      <c r="C382" s="519">
        <v>2053</v>
      </c>
      <c r="D382" s="527" t="s">
        <v>288</v>
      </c>
      <c r="E382" s="161">
        <v>1</v>
      </c>
      <c r="F382" s="161" t="s">
        <v>289</v>
      </c>
      <c r="G382" s="162">
        <v>106.11</v>
      </c>
      <c r="H382" s="269">
        <v>1225783</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82" s="16" t="s">
        <v>266</v>
      </c>
      <c r="S382" s="32">
        <v>100</v>
      </c>
      <c r="T382" s="267"/>
    </row>
    <row r="383" spans="1:20" ht="28.5" hidden="1" customHeight="1" x14ac:dyDescent="0.25">
      <c r="A383" s="53" t="s">
        <v>290</v>
      </c>
      <c r="B383" s="92"/>
      <c r="C383" s="523"/>
      <c r="D383" s="528"/>
      <c r="E383" s="140">
        <v>2</v>
      </c>
      <c r="F383" s="140" t="s">
        <v>291</v>
      </c>
      <c r="G383" s="141">
        <v>120.28</v>
      </c>
      <c r="H383" s="269">
        <v>1389475</v>
      </c>
      <c r="I383" s="184">
        <f>+G383-G382</f>
        <v>14.170000000000002</v>
      </c>
      <c r="J383" s="91"/>
      <c r="K383" s="20">
        <v>0</v>
      </c>
      <c r="L383" s="31" t="s">
        <v>266</v>
      </c>
      <c r="M383" s="32">
        <v>100</v>
      </c>
      <c r="N383" s="33" t="s">
        <v>266</v>
      </c>
      <c r="O383" s="33">
        <v>975</v>
      </c>
      <c r="P383" s="34"/>
      <c r="Q383" s="108"/>
      <c r="R383" s="4"/>
      <c r="S383" s="38"/>
      <c r="T383" s="267"/>
    </row>
    <row r="384" spans="1:20" ht="15" hidden="1" customHeight="1" x14ac:dyDescent="0.25">
      <c r="A384" s="53">
        <v>2058</v>
      </c>
      <c r="B384" s="92"/>
      <c r="C384" s="523"/>
      <c r="D384" s="528"/>
      <c r="E384" s="140">
        <v>3</v>
      </c>
      <c r="F384" s="140" t="s">
        <v>292</v>
      </c>
      <c r="G384" s="141">
        <v>127.36</v>
      </c>
      <c r="H384" s="269">
        <v>1471263</v>
      </c>
      <c r="I384" s="184">
        <f>+G384-G382</f>
        <v>21.25</v>
      </c>
      <c r="J384" s="91"/>
      <c r="K384" s="20">
        <v>0</v>
      </c>
      <c r="L384" s="31" t="s">
        <v>266</v>
      </c>
      <c r="M384" s="32">
        <v>100</v>
      </c>
      <c r="N384" s="33" t="s">
        <v>266</v>
      </c>
      <c r="O384" s="33">
        <v>975</v>
      </c>
      <c r="P384" s="34"/>
      <c r="Q384" s="108"/>
      <c r="R384" s="4"/>
      <c r="S384" s="38"/>
      <c r="T384" s="267"/>
    </row>
    <row r="385" spans="1:20" ht="15" hidden="1" customHeight="1" x14ac:dyDescent="0.25">
      <c r="A385" s="53">
        <v>2051</v>
      </c>
      <c r="B385" s="92"/>
      <c r="C385" s="523"/>
      <c r="D385" s="528"/>
      <c r="E385" s="140">
        <v>4</v>
      </c>
      <c r="F385" s="140" t="s">
        <v>293</v>
      </c>
      <c r="G385" s="141">
        <v>134.44999999999999</v>
      </c>
      <c r="H385" s="269">
        <v>1553166</v>
      </c>
      <c r="I385" s="184">
        <f>+G385-G382</f>
        <v>28.339999999999989</v>
      </c>
      <c r="J385" s="91"/>
      <c r="K385" s="20">
        <v>0</v>
      </c>
      <c r="L385" s="31" t="s">
        <v>266</v>
      </c>
      <c r="M385" s="32">
        <v>100</v>
      </c>
      <c r="N385" s="33" t="s">
        <v>266</v>
      </c>
      <c r="O385" s="33">
        <v>975</v>
      </c>
      <c r="P385" s="34"/>
      <c r="Q385" s="108"/>
      <c r="R385" s="4"/>
      <c r="S385" s="38"/>
      <c r="T385" s="267"/>
    </row>
    <row r="386" spans="1:20" ht="28.5" hidden="1" customHeight="1" x14ac:dyDescent="0.25">
      <c r="A386" s="53">
        <v>2052</v>
      </c>
      <c r="B386" s="92"/>
      <c r="C386" s="523"/>
      <c r="D386" s="528"/>
      <c r="E386" s="140">
        <v>5</v>
      </c>
      <c r="F386" s="140" t="s">
        <v>294</v>
      </c>
      <c r="G386" s="141">
        <v>137.97</v>
      </c>
      <c r="H386" s="269">
        <v>1593829</v>
      </c>
      <c r="I386" s="184">
        <f>+G386-G382</f>
        <v>31.86</v>
      </c>
      <c r="J386" s="91"/>
      <c r="K386" s="20">
        <v>0</v>
      </c>
      <c r="L386" s="31" t="s">
        <v>266</v>
      </c>
      <c r="M386" s="32">
        <v>100</v>
      </c>
      <c r="N386" s="33" t="s">
        <v>266</v>
      </c>
      <c r="O386" s="33">
        <v>975</v>
      </c>
      <c r="P386" s="34"/>
      <c r="Q386" s="108"/>
      <c r="R386" s="4"/>
      <c r="S386" s="38"/>
      <c r="T386" s="267"/>
    </row>
    <row r="387" spans="1:20" ht="15" hidden="1" customHeight="1" x14ac:dyDescent="0.25">
      <c r="A387" s="53">
        <v>2049</v>
      </c>
      <c r="B387" s="92"/>
      <c r="C387" s="523"/>
      <c r="D387" s="528"/>
      <c r="E387" s="140">
        <v>6</v>
      </c>
      <c r="F387" s="140" t="s">
        <v>295</v>
      </c>
      <c r="G387" s="141">
        <v>162.72999999999999</v>
      </c>
      <c r="H387" s="269">
        <v>1879857</v>
      </c>
      <c r="I387" s="184">
        <f>+G387-G382</f>
        <v>56.61999999999999</v>
      </c>
      <c r="J387" s="91"/>
      <c r="K387" s="20">
        <v>0</v>
      </c>
      <c r="L387" s="31" t="s">
        <v>266</v>
      </c>
      <c r="M387" s="32">
        <v>100</v>
      </c>
      <c r="N387" s="33" t="s">
        <v>266</v>
      </c>
      <c r="O387" s="33">
        <v>975</v>
      </c>
      <c r="P387" s="34"/>
      <c r="Q387" s="108"/>
      <c r="R387" s="4"/>
      <c r="S387" s="38"/>
      <c r="T387" s="267"/>
    </row>
    <row r="388" spans="1:20" ht="15" hidden="1" customHeight="1" x14ac:dyDescent="0.25">
      <c r="A388" s="53">
        <v>2050</v>
      </c>
      <c r="B388" s="92"/>
      <c r="C388" s="523"/>
      <c r="D388" s="528"/>
      <c r="E388" s="140">
        <v>7</v>
      </c>
      <c r="F388" s="140" t="s">
        <v>296</v>
      </c>
      <c r="G388" s="141">
        <v>176.86</v>
      </c>
      <c r="H388" s="269">
        <v>2043087</v>
      </c>
      <c r="I388" s="184">
        <f>+G388-G382</f>
        <v>70.750000000000014</v>
      </c>
      <c r="J388" s="91"/>
      <c r="K388" s="20">
        <v>0</v>
      </c>
      <c r="L388" s="31" t="s">
        <v>266</v>
      </c>
      <c r="M388" s="32">
        <v>100</v>
      </c>
      <c r="N388" s="33" t="s">
        <v>266</v>
      </c>
      <c r="O388" s="33">
        <v>975</v>
      </c>
      <c r="P388" s="34"/>
      <c r="Q388" s="108"/>
      <c r="R388" s="4"/>
      <c r="S388" s="38"/>
      <c r="T388" s="267"/>
    </row>
    <row r="389" spans="1:20" ht="42.75" hidden="1" customHeight="1" x14ac:dyDescent="0.25">
      <c r="A389" s="53">
        <v>2065</v>
      </c>
      <c r="B389" s="92"/>
      <c r="C389" s="523"/>
      <c r="D389" s="528"/>
      <c r="E389" s="140">
        <v>8</v>
      </c>
      <c r="F389" s="140" t="s">
        <v>297</v>
      </c>
      <c r="G389" s="141">
        <v>187.5</v>
      </c>
      <c r="H389" s="269">
        <v>2166000</v>
      </c>
      <c r="I389" s="184">
        <f>+G389-G382</f>
        <v>81.39</v>
      </c>
      <c r="J389" s="91"/>
      <c r="K389" s="20">
        <v>0</v>
      </c>
      <c r="L389" s="31" t="s">
        <v>266</v>
      </c>
      <c r="M389" s="32">
        <v>100</v>
      </c>
      <c r="N389" s="33" t="s">
        <v>266</v>
      </c>
      <c r="O389" s="33">
        <v>975</v>
      </c>
      <c r="P389" s="34"/>
      <c r="Q389" s="108"/>
      <c r="R389" s="4"/>
      <c r="S389" s="38"/>
      <c r="T389" s="267"/>
    </row>
    <row r="390" spans="1:20" ht="48" hidden="1" customHeight="1" thickBot="1" x14ac:dyDescent="0.3">
      <c r="A390" s="55">
        <v>2055</v>
      </c>
      <c r="B390" s="92"/>
      <c r="C390" s="520"/>
      <c r="D390" s="529"/>
      <c r="E390" s="163">
        <v>9</v>
      </c>
      <c r="F390" s="163" t="s">
        <v>298</v>
      </c>
      <c r="G390" s="164">
        <v>565.99</v>
      </c>
      <c r="H390" s="269">
        <v>6538316</v>
      </c>
      <c r="I390" s="185">
        <f>+G390-G382</f>
        <v>459.88</v>
      </c>
      <c r="J390" s="91"/>
      <c r="K390" s="20">
        <v>0</v>
      </c>
      <c r="L390" s="31" t="s">
        <v>266</v>
      </c>
      <c r="M390" s="32">
        <v>100</v>
      </c>
      <c r="N390" s="33" t="s">
        <v>266</v>
      </c>
      <c r="O390" s="33">
        <v>975</v>
      </c>
      <c r="P390" s="34"/>
      <c r="Q390" s="108"/>
      <c r="R390" s="4"/>
      <c r="S390" s="38"/>
      <c r="T390" s="267"/>
    </row>
    <row r="391" spans="1:20" hidden="1" x14ac:dyDescent="0.25">
      <c r="A391" s="1"/>
      <c r="B391" s="78">
        <v>2056</v>
      </c>
      <c r="C391" s="250">
        <v>2056</v>
      </c>
      <c r="D391" s="234" t="s">
        <v>299</v>
      </c>
      <c r="E391" s="199"/>
      <c r="F391" s="199" t="s">
        <v>22</v>
      </c>
      <c r="G391" s="200">
        <v>187.5</v>
      </c>
      <c r="H391" s="269">
        <v>2166000</v>
      </c>
      <c r="I391" s="178"/>
      <c r="J391" s="20"/>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391" s="16" t="s">
        <v>266</v>
      </c>
      <c r="S391" s="32">
        <v>100</v>
      </c>
      <c r="T391" s="267"/>
    </row>
    <row r="392" spans="1:20" ht="15" hidden="1" customHeight="1" x14ac:dyDescent="0.25">
      <c r="A392" s="29"/>
      <c r="B392" s="78">
        <v>2062</v>
      </c>
      <c r="C392" s="519">
        <v>2062</v>
      </c>
      <c r="D392" s="530" t="s">
        <v>300</v>
      </c>
      <c r="E392" s="161">
        <v>1</v>
      </c>
      <c r="F392" s="201" t="s">
        <v>301</v>
      </c>
      <c r="G392" s="162">
        <v>300.7</v>
      </c>
      <c r="H392" s="269">
        <v>3473686</v>
      </c>
      <c r="I392" s="175"/>
      <c r="J392" s="15"/>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392" s="16" t="s">
        <v>266</v>
      </c>
      <c r="S392" s="32">
        <v>100</v>
      </c>
      <c r="T392" s="267"/>
    </row>
    <row r="393" spans="1:20" ht="28.5" hidden="1" customHeight="1" x14ac:dyDescent="0.25">
      <c r="A393" s="29">
        <v>2060</v>
      </c>
      <c r="B393" s="78"/>
      <c r="C393" s="523"/>
      <c r="D393" s="531"/>
      <c r="E393" s="140">
        <v>2</v>
      </c>
      <c r="F393" s="202" t="s">
        <v>302</v>
      </c>
      <c r="G393" s="141">
        <v>307.77999999999997</v>
      </c>
      <c r="H393" s="269">
        <v>3555475</v>
      </c>
      <c r="I393" s="184">
        <f>+G393-G392</f>
        <v>7.0799999999999841</v>
      </c>
      <c r="J393" s="91"/>
      <c r="K393" s="20">
        <v>0</v>
      </c>
      <c r="L393" s="31" t="s">
        <v>266</v>
      </c>
      <c r="M393" s="32">
        <v>100</v>
      </c>
      <c r="N393" s="33" t="s">
        <v>266</v>
      </c>
      <c r="O393" s="33">
        <v>975</v>
      </c>
      <c r="P393" s="34"/>
      <c r="Q393" s="108"/>
      <c r="R393" s="4"/>
      <c r="S393" s="38"/>
      <c r="T393" s="267"/>
    </row>
    <row r="394" spans="1:20" ht="15" hidden="1" customHeight="1" x14ac:dyDescent="0.25">
      <c r="A394" s="29">
        <v>2061</v>
      </c>
      <c r="B394" s="78"/>
      <c r="C394" s="523"/>
      <c r="D394" s="531"/>
      <c r="E394" s="140">
        <v>3</v>
      </c>
      <c r="F394" s="202" t="s">
        <v>303</v>
      </c>
      <c r="G394" s="141">
        <v>321.91000000000003</v>
      </c>
      <c r="H394" s="269">
        <v>3718704</v>
      </c>
      <c r="I394" s="184">
        <f>+G394-G392</f>
        <v>21.210000000000036</v>
      </c>
      <c r="J394" s="91"/>
      <c r="K394" s="20">
        <v>0</v>
      </c>
      <c r="L394" s="31" t="s">
        <v>266</v>
      </c>
      <c r="M394" s="32">
        <v>100</v>
      </c>
      <c r="N394" s="33" t="s">
        <v>266</v>
      </c>
      <c r="O394" s="33">
        <v>975</v>
      </c>
      <c r="P394" s="34"/>
      <c r="Q394" s="108"/>
      <c r="R394" s="4"/>
      <c r="S394" s="38"/>
      <c r="T394" s="267"/>
    </row>
    <row r="395" spans="1:20" ht="71.25" hidden="1" customHeight="1" thickBot="1" x14ac:dyDescent="0.3">
      <c r="A395" s="29">
        <v>2030</v>
      </c>
      <c r="B395" s="78"/>
      <c r="C395" s="520"/>
      <c r="D395" s="522"/>
      <c r="E395" s="163">
        <v>4</v>
      </c>
      <c r="F395" s="203" t="s">
        <v>304</v>
      </c>
      <c r="G395" s="164">
        <v>466.96</v>
      </c>
      <c r="H395" s="269">
        <v>5394322</v>
      </c>
      <c r="I395" s="185">
        <f>+G395-G392</f>
        <v>166.26</v>
      </c>
      <c r="J395" s="91"/>
      <c r="K395" s="20">
        <v>0</v>
      </c>
      <c r="L395" s="31" t="s">
        <v>266</v>
      </c>
      <c r="M395" s="32">
        <v>100</v>
      </c>
      <c r="N395" s="33" t="s">
        <v>266</v>
      </c>
      <c r="O395" s="33">
        <v>975</v>
      </c>
      <c r="P395" s="34"/>
      <c r="Q395" s="108"/>
      <c r="R395" s="4"/>
      <c r="S395" s="38"/>
      <c r="T395" s="267"/>
    </row>
    <row r="396" spans="1:20" ht="42.75" hidden="1" x14ac:dyDescent="0.25">
      <c r="A396" s="1"/>
      <c r="B396" s="78">
        <v>2063</v>
      </c>
      <c r="C396" s="204">
        <v>2063</v>
      </c>
      <c r="D396" s="205" t="s">
        <v>305</v>
      </c>
      <c r="E396" s="151"/>
      <c r="F396" s="151" t="s">
        <v>22</v>
      </c>
      <c r="G396" s="195">
        <v>194.59</v>
      </c>
      <c r="H396" s="269">
        <v>2247904</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396" s="16" t="s">
        <v>266</v>
      </c>
      <c r="S396" s="32">
        <v>100</v>
      </c>
      <c r="T396" s="267"/>
    </row>
    <row r="397" spans="1:20" ht="28.5" hidden="1" x14ac:dyDescent="0.25">
      <c r="A397" s="1"/>
      <c r="B397" s="78">
        <v>2064</v>
      </c>
      <c r="C397" s="152">
        <v>2064</v>
      </c>
      <c r="D397" s="165" t="s">
        <v>306</v>
      </c>
      <c r="E397" s="150"/>
      <c r="F397" s="150" t="s">
        <v>22</v>
      </c>
      <c r="G397" s="158">
        <v>212.27</v>
      </c>
      <c r="H397" s="269">
        <v>2452143</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397" s="16" t="s">
        <v>266</v>
      </c>
      <c r="S397" s="32">
        <v>100</v>
      </c>
      <c r="T397" s="267"/>
    </row>
    <row r="398" spans="1:20" ht="36" hidden="1" customHeight="1" x14ac:dyDescent="0.25">
      <c r="A398" s="29"/>
      <c r="B398" s="78">
        <v>2066</v>
      </c>
      <c r="C398" s="519">
        <v>2066</v>
      </c>
      <c r="D398" s="521" t="s">
        <v>307</v>
      </c>
      <c r="E398" s="161">
        <v>1</v>
      </c>
      <c r="F398" s="201" t="s">
        <v>308</v>
      </c>
      <c r="G398" s="162">
        <v>237</v>
      </c>
      <c r="H398" s="269">
        <v>2737824</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398" s="16" t="s">
        <v>266</v>
      </c>
      <c r="S398" s="32">
        <v>100</v>
      </c>
      <c r="T398" s="267"/>
    </row>
    <row r="399" spans="1:20" ht="71.25" hidden="1" customHeight="1" thickBot="1" x14ac:dyDescent="0.3">
      <c r="A399" s="29">
        <v>2048</v>
      </c>
      <c r="B399" s="78"/>
      <c r="C399" s="520"/>
      <c r="D399" s="522"/>
      <c r="E399" s="163">
        <v>2</v>
      </c>
      <c r="F399" s="203" t="s">
        <v>309</v>
      </c>
      <c r="G399" s="164">
        <v>286.54000000000002</v>
      </c>
      <c r="H399" s="269">
        <v>3310110</v>
      </c>
      <c r="I399" s="185">
        <f>+G399-G398</f>
        <v>49.54000000000002</v>
      </c>
      <c r="J399" s="91"/>
      <c r="K399" s="20">
        <v>0</v>
      </c>
      <c r="L399" s="31" t="s">
        <v>266</v>
      </c>
      <c r="M399" s="32">
        <v>100</v>
      </c>
      <c r="N399" s="33" t="s">
        <v>266</v>
      </c>
      <c r="O399" s="33">
        <v>975</v>
      </c>
      <c r="P399" s="34"/>
      <c r="Q399" s="108"/>
      <c r="R399" s="4"/>
      <c r="S399" s="38"/>
      <c r="T399" s="267"/>
    </row>
    <row r="400" spans="1:20" hidden="1" x14ac:dyDescent="0.25">
      <c r="A400" s="1"/>
      <c r="B400" s="78">
        <v>2067</v>
      </c>
      <c r="C400" s="204">
        <v>2067</v>
      </c>
      <c r="D400" s="205" t="s">
        <v>310</v>
      </c>
      <c r="E400" s="151"/>
      <c r="F400" s="151" t="s">
        <v>22</v>
      </c>
      <c r="G400" s="195">
        <v>99.03</v>
      </c>
      <c r="H400" s="269">
        <v>1143995</v>
      </c>
      <c r="I400" s="174"/>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0" s="16" t="s">
        <v>266</v>
      </c>
      <c r="S400" s="32">
        <v>100</v>
      </c>
      <c r="T400" s="267"/>
    </row>
    <row r="401" spans="1:20" ht="57" hidden="1" customHeight="1" x14ac:dyDescent="0.25">
      <c r="A401" s="1"/>
      <c r="B401" s="78">
        <v>2068</v>
      </c>
      <c r="C401" s="155">
        <v>2068</v>
      </c>
      <c r="D401" s="157" t="s">
        <v>311</v>
      </c>
      <c r="E401" s="140"/>
      <c r="F401" s="140" t="s">
        <v>22</v>
      </c>
      <c r="G401" s="141">
        <v>71.930000000000007</v>
      </c>
      <c r="H401" s="269">
        <v>830935</v>
      </c>
      <c r="I401" s="186">
        <v>24.64</v>
      </c>
      <c r="J401" s="263">
        <v>24.64</v>
      </c>
      <c r="K401" s="268">
        <v>284641</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01" s="16" t="s">
        <v>266</v>
      </c>
      <c r="S401" s="32">
        <v>100</v>
      </c>
      <c r="T401" s="267"/>
    </row>
    <row r="402" spans="1:20" ht="28.5" hidden="1" x14ac:dyDescent="0.25">
      <c r="A402" s="1"/>
      <c r="B402" s="89">
        <v>2069</v>
      </c>
      <c r="C402" s="155">
        <v>2069</v>
      </c>
      <c r="D402" s="157" t="s">
        <v>312</v>
      </c>
      <c r="E402" s="140"/>
      <c r="F402" s="140" t="s">
        <v>22</v>
      </c>
      <c r="G402" s="141">
        <v>58.32</v>
      </c>
      <c r="H402" s="269">
        <v>673713</v>
      </c>
      <c r="I402" s="171"/>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02" s="16" t="s">
        <v>266</v>
      </c>
      <c r="S402" s="32">
        <v>100</v>
      </c>
      <c r="T402" s="267"/>
    </row>
    <row r="403" spans="1:20" ht="34.5" hidden="1" customHeight="1" x14ac:dyDescent="0.25">
      <c r="A403" s="1"/>
      <c r="B403" s="5"/>
      <c r="C403" s="516" t="s">
        <v>313</v>
      </c>
      <c r="D403" s="517"/>
      <c r="E403" s="517"/>
      <c r="F403" s="517"/>
      <c r="G403" s="517"/>
      <c r="H403" s="518"/>
      <c r="I403" s="171"/>
      <c r="J403" s="101"/>
      <c r="K403" s="20">
        <v>0</v>
      </c>
      <c r="L403" s="31"/>
      <c r="M403" s="32" t="s">
        <v>46</v>
      </c>
      <c r="N403" s="33" t="s">
        <v>46</v>
      </c>
      <c r="O403" s="33"/>
      <c r="P403" s="34"/>
      <c r="Q403" s="108"/>
      <c r="R403" s="4"/>
      <c r="S403" s="38"/>
      <c r="T403" s="267"/>
    </row>
    <row r="404" spans="1:20" hidden="1" x14ac:dyDescent="0.25">
      <c r="A404" s="1"/>
      <c r="B404" s="59" t="s">
        <v>1</v>
      </c>
      <c r="C404" s="196" t="s">
        <v>1</v>
      </c>
      <c r="D404" s="196" t="s">
        <v>2</v>
      </c>
      <c r="E404" s="196" t="s">
        <v>3</v>
      </c>
      <c r="F404" s="196" t="s">
        <v>4</v>
      </c>
      <c r="G404" s="141"/>
      <c r="H404" s="269"/>
      <c r="I404" s="171"/>
      <c r="J404" s="254"/>
      <c r="K404" s="20">
        <v>0</v>
      </c>
      <c r="L404" s="31"/>
      <c r="M404" s="32" t="s">
        <v>46</v>
      </c>
      <c r="N404" s="33" t="s">
        <v>46</v>
      </c>
      <c r="O404" s="33"/>
      <c r="P404" s="34"/>
      <c r="Q404" s="108"/>
      <c r="R404" s="4"/>
      <c r="S404" s="38"/>
      <c r="T404" s="267"/>
    </row>
    <row r="405" spans="1:20" ht="28.5" hidden="1" x14ac:dyDescent="0.25">
      <c r="A405" s="1"/>
      <c r="B405" s="89">
        <v>3010</v>
      </c>
      <c r="C405" s="155">
        <v>3010</v>
      </c>
      <c r="D405" s="157" t="s">
        <v>314</v>
      </c>
      <c r="E405" s="140"/>
      <c r="F405" s="140" t="s">
        <v>22</v>
      </c>
      <c r="G405" s="141">
        <v>181.4</v>
      </c>
      <c r="H405" s="269">
        <v>2095533</v>
      </c>
      <c r="I405" s="171"/>
      <c r="J405" s="20"/>
      <c r="K405" s="20">
        <v>0</v>
      </c>
      <c r="L405" s="31" t="s">
        <v>315</v>
      </c>
      <c r="M405" s="32">
        <v>100</v>
      </c>
      <c r="N405" s="33" t="s">
        <v>24</v>
      </c>
      <c r="O405" s="33">
        <v>136</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05" s="16" t="s">
        <v>315</v>
      </c>
      <c r="S405" s="32">
        <v>100</v>
      </c>
      <c r="T405" s="267"/>
    </row>
    <row r="406" spans="1:20" ht="15" hidden="1" customHeight="1" x14ac:dyDescent="0.25">
      <c r="A406" s="1"/>
      <c r="B406" s="5"/>
      <c r="C406" s="516" t="s">
        <v>316</v>
      </c>
      <c r="D406" s="517"/>
      <c r="E406" s="517"/>
      <c r="F406" s="517"/>
      <c r="G406" s="517"/>
      <c r="H406" s="518"/>
      <c r="I406" s="171"/>
      <c r="J406" s="101"/>
      <c r="K406" s="20">
        <v>0</v>
      </c>
      <c r="L406" s="31"/>
      <c r="M406" s="32" t="s">
        <v>46</v>
      </c>
      <c r="N406" s="33" t="s">
        <v>46</v>
      </c>
      <c r="O406" s="33"/>
      <c r="P406" s="34"/>
      <c r="Q406" s="108"/>
      <c r="R406" s="4"/>
      <c r="S406" s="38"/>
      <c r="T406" s="267"/>
    </row>
    <row r="407" spans="1:20" hidden="1" x14ac:dyDescent="0.25">
      <c r="A407" s="1"/>
      <c r="B407" s="59" t="s">
        <v>1</v>
      </c>
      <c r="C407" s="196" t="s">
        <v>1</v>
      </c>
      <c r="D407" s="196" t="s">
        <v>2</v>
      </c>
      <c r="E407" s="196" t="s">
        <v>3</v>
      </c>
      <c r="F407" s="140" t="s">
        <v>22</v>
      </c>
      <c r="G407" s="10" t="s">
        <v>5</v>
      </c>
      <c r="H407" s="269"/>
      <c r="I407" s="171"/>
      <c r="J407" s="254"/>
      <c r="K407" s="20">
        <v>0</v>
      </c>
      <c r="L407" s="31"/>
      <c r="M407" s="32" t="s">
        <v>46</v>
      </c>
      <c r="N407" s="33" t="s">
        <v>46</v>
      </c>
      <c r="O407" s="33"/>
      <c r="P407" s="34"/>
      <c r="Q407" s="108"/>
      <c r="R407" s="4"/>
      <c r="S407" s="38"/>
      <c r="T407" s="267"/>
    </row>
    <row r="408" spans="1:20" ht="28.5" hidden="1" x14ac:dyDescent="0.25">
      <c r="A408" s="1"/>
      <c r="B408" s="78">
        <v>3003</v>
      </c>
      <c r="C408" s="155">
        <v>3003</v>
      </c>
      <c r="D408" s="157" t="s">
        <v>317</v>
      </c>
      <c r="E408" s="140"/>
      <c r="F408" s="140" t="s">
        <v>22</v>
      </c>
      <c r="G408" s="141">
        <v>321.91000000000003</v>
      </c>
      <c r="H408" s="269">
        <v>3718704</v>
      </c>
      <c r="I408" s="171"/>
      <c r="J408" s="20"/>
      <c r="K408" s="20">
        <v>0</v>
      </c>
      <c r="L408" s="31" t="s">
        <v>318</v>
      </c>
      <c r="M408" s="32">
        <v>100</v>
      </c>
      <c r="N408" s="33" t="s">
        <v>24</v>
      </c>
      <c r="O408" s="33">
        <v>5248</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08" s="16" t="s">
        <v>318</v>
      </c>
      <c r="S408" s="32">
        <v>100</v>
      </c>
      <c r="T408" s="267"/>
    </row>
    <row r="409" spans="1:20" ht="57" hidden="1" x14ac:dyDescent="0.25">
      <c r="A409" s="1"/>
      <c r="B409" s="78"/>
      <c r="C409" s="140">
        <v>90091</v>
      </c>
      <c r="D409" s="157" t="s">
        <v>319</v>
      </c>
      <c r="E409" s="140"/>
      <c r="F409" s="140" t="s">
        <v>22</v>
      </c>
      <c r="G409" s="141">
        <v>0</v>
      </c>
      <c r="H409" s="269">
        <v>0</v>
      </c>
      <c r="I409" s="171"/>
      <c r="J409" s="20"/>
      <c r="K409" s="20">
        <v>0</v>
      </c>
      <c r="L409" s="51" t="s">
        <v>318</v>
      </c>
      <c r="M409" s="52">
        <v>0</v>
      </c>
      <c r="N409" s="66" t="s">
        <v>24</v>
      </c>
      <c r="O409" s="33">
        <v>5248</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09" s="25" t="s">
        <v>318</v>
      </c>
      <c r="S409" s="52">
        <v>0</v>
      </c>
      <c r="T409" s="267"/>
    </row>
    <row r="410" spans="1:20" ht="114" hidden="1" x14ac:dyDescent="0.25">
      <c r="A410" s="1"/>
      <c r="B410" s="78"/>
      <c r="C410" s="140">
        <v>91121</v>
      </c>
      <c r="D410" s="157" t="s">
        <v>320</v>
      </c>
      <c r="E410" s="140"/>
      <c r="F410" s="140" t="s">
        <v>22</v>
      </c>
      <c r="G410" s="141">
        <v>128.76</v>
      </c>
      <c r="H410" s="269">
        <v>1487436</v>
      </c>
      <c r="I410" s="171"/>
      <c r="J410" s="20"/>
      <c r="K410" s="20">
        <v>0</v>
      </c>
      <c r="L410" s="51" t="s">
        <v>318</v>
      </c>
      <c r="M410" s="52">
        <v>40</v>
      </c>
      <c r="N410" s="66" t="s">
        <v>24</v>
      </c>
      <c r="O410" s="33">
        <v>5248</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0" s="25" t="s">
        <v>318</v>
      </c>
      <c r="S410" s="52">
        <v>40</v>
      </c>
      <c r="T410" s="267"/>
    </row>
    <row r="411" spans="1:20" ht="114" hidden="1" x14ac:dyDescent="0.25">
      <c r="A411" s="1"/>
      <c r="B411" s="78"/>
      <c r="C411" s="140">
        <v>91122</v>
      </c>
      <c r="D411" s="157" t="s">
        <v>321</v>
      </c>
      <c r="E411" s="140"/>
      <c r="F411" s="140" t="s">
        <v>22</v>
      </c>
      <c r="G411" s="141">
        <v>160.94999999999999</v>
      </c>
      <c r="H411" s="269">
        <v>1859294</v>
      </c>
      <c r="I411" s="171"/>
      <c r="J411" s="15"/>
      <c r="K411" s="20">
        <v>0</v>
      </c>
      <c r="L411" s="51" t="s">
        <v>318</v>
      </c>
      <c r="M411" s="52">
        <v>50</v>
      </c>
      <c r="N411" s="66" t="s">
        <v>24</v>
      </c>
      <c r="O411" s="33">
        <v>5248</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11" s="25" t="s">
        <v>318</v>
      </c>
      <c r="S411" s="52">
        <v>50</v>
      </c>
      <c r="T411" s="267"/>
    </row>
    <row r="412" spans="1:20" ht="128.25" hidden="1" x14ac:dyDescent="0.25">
      <c r="A412" s="1"/>
      <c r="B412" s="78"/>
      <c r="C412" s="140">
        <v>91123</v>
      </c>
      <c r="D412" s="197" t="s">
        <v>322</v>
      </c>
      <c r="E412" s="140"/>
      <c r="F412" s="140" t="s">
        <v>22</v>
      </c>
      <c r="G412" s="141">
        <v>193.14</v>
      </c>
      <c r="H412" s="269">
        <v>2231153</v>
      </c>
      <c r="I412" s="171"/>
      <c r="J412" s="15"/>
      <c r="K412" s="20">
        <v>0</v>
      </c>
      <c r="L412" s="51" t="s">
        <v>318</v>
      </c>
      <c r="M412" s="52">
        <v>60</v>
      </c>
      <c r="N412" s="66" t="s">
        <v>24</v>
      </c>
      <c r="O412" s="33">
        <v>5248</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12" s="25" t="s">
        <v>318</v>
      </c>
      <c r="S412" s="52">
        <v>60</v>
      </c>
      <c r="T412" s="267"/>
    </row>
    <row r="413" spans="1:20" ht="114" hidden="1" x14ac:dyDescent="0.25">
      <c r="A413" s="1"/>
      <c r="B413" s="78"/>
      <c r="C413" s="148">
        <v>92121</v>
      </c>
      <c r="D413" s="157" t="s">
        <v>323</v>
      </c>
      <c r="E413" s="140"/>
      <c r="F413" s="140" t="s">
        <v>22</v>
      </c>
      <c r="G413" s="141">
        <v>225.34</v>
      </c>
      <c r="H413" s="269">
        <v>2603128</v>
      </c>
      <c r="I413" s="171"/>
      <c r="J413" s="20"/>
      <c r="K413" s="20">
        <v>0</v>
      </c>
      <c r="L413" s="51" t="s">
        <v>318</v>
      </c>
      <c r="M413" s="52">
        <v>70</v>
      </c>
      <c r="N413" s="66" t="s">
        <v>24</v>
      </c>
      <c r="O413" s="33">
        <v>5248</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13" s="25" t="s">
        <v>318</v>
      </c>
      <c r="S413" s="52">
        <v>70</v>
      </c>
      <c r="T413" s="267"/>
    </row>
    <row r="414" spans="1:20" ht="114" hidden="1" x14ac:dyDescent="0.25">
      <c r="A414" s="1"/>
      <c r="B414" s="78"/>
      <c r="C414" s="148">
        <v>92122</v>
      </c>
      <c r="D414" s="157" t="s">
        <v>324</v>
      </c>
      <c r="E414" s="140"/>
      <c r="F414" s="140" t="s">
        <v>22</v>
      </c>
      <c r="G414" s="141">
        <v>257.52999999999997</v>
      </c>
      <c r="H414" s="269">
        <v>2974987</v>
      </c>
      <c r="I414" s="171"/>
      <c r="J414" s="20"/>
      <c r="K414" s="20">
        <v>0</v>
      </c>
      <c r="L414" s="51" t="s">
        <v>318</v>
      </c>
      <c r="M414" s="52">
        <v>80</v>
      </c>
      <c r="N414" s="66" t="s">
        <v>24</v>
      </c>
      <c r="O414" s="33">
        <v>5248</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14" s="25" t="s">
        <v>318</v>
      </c>
      <c r="S414" s="52">
        <v>80</v>
      </c>
      <c r="T414" s="267"/>
    </row>
    <row r="415" spans="1:20" ht="114" hidden="1" x14ac:dyDescent="0.25">
      <c r="A415" s="1"/>
      <c r="B415" s="78"/>
      <c r="C415" s="148">
        <v>92123</v>
      </c>
      <c r="D415" s="157" t="s">
        <v>325</v>
      </c>
      <c r="E415" s="140"/>
      <c r="F415" s="140" t="s">
        <v>22</v>
      </c>
      <c r="G415" s="141">
        <v>289.72000000000003</v>
      </c>
      <c r="H415" s="269">
        <v>3346845</v>
      </c>
      <c r="I415" s="171"/>
      <c r="J415" s="20"/>
      <c r="K415" s="20">
        <v>0</v>
      </c>
      <c r="L415" s="51" t="s">
        <v>318</v>
      </c>
      <c r="M415" s="52">
        <v>90</v>
      </c>
      <c r="N415" s="66" t="s">
        <v>24</v>
      </c>
      <c r="O415" s="33">
        <v>5248</v>
      </c>
      <c r="P415" s="34"/>
      <c r="Q4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15" s="25" t="s">
        <v>318</v>
      </c>
      <c r="S415" s="52">
        <v>90</v>
      </c>
      <c r="T415" s="267"/>
    </row>
    <row r="416" spans="1:20" hidden="1" x14ac:dyDescent="0.25">
      <c r="A416" s="1"/>
      <c r="B416" s="78">
        <v>3004</v>
      </c>
      <c r="C416" s="155">
        <v>3004</v>
      </c>
      <c r="D416" s="157" t="s">
        <v>326</v>
      </c>
      <c r="E416" s="140"/>
      <c r="F416" s="140" t="s">
        <v>22</v>
      </c>
      <c r="G416" s="141">
        <v>364.36</v>
      </c>
      <c r="H416" s="269">
        <v>4209087</v>
      </c>
      <c r="I416" s="171"/>
      <c r="J416" s="20"/>
      <c r="K416" s="20">
        <v>0</v>
      </c>
      <c r="L416" s="31" t="s">
        <v>318</v>
      </c>
      <c r="M416" s="32">
        <v>100</v>
      </c>
      <c r="N416" s="33" t="s">
        <v>24</v>
      </c>
      <c r="O416" s="33">
        <v>5249</v>
      </c>
      <c r="P416" s="34"/>
      <c r="Q4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16" s="16" t="s">
        <v>318</v>
      </c>
      <c r="S416" s="32">
        <v>100</v>
      </c>
      <c r="T416" s="267"/>
    </row>
    <row r="417" spans="1:20" ht="62.25" hidden="1" customHeight="1" x14ac:dyDescent="0.25">
      <c r="A417" s="1"/>
      <c r="B417" s="89"/>
      <c r="C417" s="140">
        <v>90092</v>
      </c>
      <c r="D417" s="157" t="s">
        <v>327</v>
      </c>
      <c r="E417" s="140"/>
      <c r="F417" s="140" t="s">
        <v>22</v>
      </c>
      <c r="G417" s="141">
        <v>0</v>
      </c>
      <c r="H417" s="269">
        <v>0</v>
      </c>
      <c r="I417" s="171"/>
      <c r="J417" s="20"/>
      <c r="K417" s="20">
        <v>0</v>
      </c>
      <c r="L417" s="51" t="s">
        <v>318</v>
      </c>
      <c r="M417" s="52">
        <v>0</v>
      </c>
      <c r="N417" s="33" t="s">
        <v>24</v>
      </c>
      <c r="O417" s="66"/>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17" s="25" t="s">
        <v>318</v>
      </c>
      <c r="S417" s="52">
        <v>0</v>
      </c>
      <c r="T417" s="267"/>
    </row>
    <row r="418" spans="1:20" ht="99.75" hidden="1" x14ac:dyDescent="0.25">
      <c r="A418" s="1"/>
      <c r="B418" s="89"/>
      <c r="C418" s="140">
        <v>91124</v>
      </c>
      <c r="D418" s="157" t="s">
        <v>328</v>
      </c>
      <c r="E418" s="140"/>
      <c r="F418" s="140" t="s">
        <v>22</v>
      </c>
      <c r="G418" s="141">
        <v>145.72999999999999</v>
      </c>
      <c r="H418" s="269">
        <v>1683473</v>
      </c>
      <c r="I418" s="171"/>
      <c r="J418" s="20"/>
      <c r="K418" s="20">
        <v>0</v>
      </c>
      <c r="L418" s="51" t="s">
        <v>318</v>
      </c>
      <c r="M418" s="52">
        <v>40</v>
      </c>
      <c r="N418" s="33" t="s">
        <v>24</v>
      </c>
      <c r="O418" s="66"/>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18" s="25" t="s">
        <v>318</v>
      </c>
      <c r="S418" s="52">
        <v>40</v>
      </c>
      <c r="T418" s="267"/>
    </row>
    <row r="419" spans="1:20" ht="99.75" hidden="1" x14ac:dyDescent="0.25">
      <c r="A419" s="1"/>
      <c r="B419" s="89"/>
      <c r="C419" s="140">
        <v>91125</v>
      </c>
      <c r="D419" s="157" t="s">
        <v>329</v>
      </c>
      <c r="E419" s="140"/>
      <c r="F419" s="140" t="s">
        <v>22</v>
      </c>
      <c r="G419" s="141">
        <v>182.2</v>
      </c>
      <c r="H419" s="269">
        <v>2104774</v>
      </c>
      <c r="I419" s="171"/>
      <c r="J419" s="20"/>
      <c r="K419" s="20">
        <v>0</v>
      </c>
      <c r="L419" s="51" t="s">
        <v>318</v>
      </c>
      <c r="M419" s="52">
        <v>50</v>
      </c>
      <c r="N419" s="33" t="s">
        <v>24</v>
      </c>
      <c r="O419" s="66"/>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19" s="25" t="s">
        <v>318</v>
      </c>
      <c r="S419" s="52">
        <v>50</v>
      </c>
      <c r="T419" s="267"/>
    </row>
    <row r="420" spans="1:20" ht="114" hidden="1" x14ac:dyDescent="0.25">
      <c r="A420" s="1"/>
      <c r="B420" s="89"/>
      <c r="C420" s="140">
        <v>91126</v>
      </c>
      <c r="D420" s="197" t="s">
        <v>330</v>
      </c>
      <c r="E420" s="140"/>
      <c r="F420" s="140" t="s">
        <v>22</v>
      </c>
      <c r="G420" s="141">
        <v>218.63</v>
      </c>
      <c r="H420" s="269">
        <v>2525614</v>
      </c>
      <c r="I420" s="171"/>
      <c r="J420" s="20"/>
      <c r="K420" s="20">
        <v>0</v>
      </c>
      <c r="L420" s="51" t="s">
        <v>318</v>
      </c>
      <c r="M420" s="52">
        <v>60</v>
      </c>
      <c r="N420" s="33" t="s">
        <v>24</v>
      </c>
      <c r="O420" s="66"/>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0" s="25" t="s">
        <v>318</v>
      </c>
      <c r="S420" s="52">
        <v>60</v>
      </c>
      <c r="T420" s="267"/>
    </row>
    <row r="421" spans="1:20" ht="99.75" hidden="1" x14ac:dyDescent="0.25">
      <c r="A421" s="1"/>
      <c r="B421" s="89"/>
      <c r="C421" s="148">
        <v>92124</v>
      </c>
      <c r="D421" s="157" t="s">
        <v>331</v>
      </c>
      <c r="E421" s="140"/>
      <c r="F421" s="140" t="s">
        <v>22</v>
      </c>
      <c r="G421" s="141">
        <v>255.07</v>
      </c>
      <c r="H421" s="269">
        <v>2946569</v>
      </c>
      <c r="I421" s="171"/>
      <c r="J421" s="20"/>
      <c r="K421" s="20">
        <v>0</v>
      </c>
      <c r="L421" s="51" t="s">
        <v>318</v>
      </c>
      <c r="M421" s="52">
        <v>70</v>
      </c>
      <c r="N421" s="33" t="s">
        <v>24</v>
      </c>
      <c r="O421" s="66"/>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21" s="25" t="s">
        <v>318</v>
      </c>
      <c r="S421" s="52">
        <v>70</v>
      </c>
      <c r="T421" s="267"/>
    </row>
    <row r="422" spans="1:20" ht="99.75" hidden="1" x14ac:dyDescent="0.25">
      <c r="A422" s="1"/>
      <c r="B422" s="89"/>
      <c r="C422" s="148">
        <v>92125</v>
      </c>
      <c r="D422" s="157" t="s">
        <v>332</v>
      </c>
      <c r="E422" s="140"/>
      <c r="F422" s="140" t="s">
        <v>22</v>
      </c>
      <c r="G422" s="141">
        <v>291.5</v>
      </c>
      <c r="H422" s="269">
        <v>3367408</v>
      </c>
      <c r="I422" s="171"/>
      <c r="J422" s="20"/>
      <c r="K422" s="20">
        <v>0</v>
      </c>
      <c r="L422" s="51" t="s">
        <v>318</v>
      </c>
      <c r="M422" s="52">
        <v>80</v>
      </c>
      <c r="N422" s="33" t="s">
        <v>24</v>
      </c>
      <c r="O422" s="66"/>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22" s="25" t="s">
        <v>318</v>
      </c>
      <c r="S422" s="52">
        <v>80</v>
      </c>
      <c r="T422" s="267"/>
    </row>
    <row r="423" spans="1:20" ht="99.75" hidden="1" x14ac:dyDescent="0.25">
      <c r="A423" s="1"/>
      <c r="B423" s="89"/>
      <c r="C423" s="148">
        <v>92126</v>
      </c>
      <c r="D423" s="157" t="s">
        <v>333</v>
      </c>
      <c r="E423" s="140"/>
      <c r="F423" s="140" t="s">
        <v>22</v>
      </c>
      <c r="G423" s="141">
        <v>327.93</v>
      </c>
      <c r="H423" s="269">
        <v>3788247</v>
      </c>
      <c r="I423" s="171"/>
      <c r="J423" s="15"/>
      <c r="K423" s="20">
        <v>0</v>
      </c>
      <c r="L423" s="51" t="s">
        <v>318</v>
      </c>
      <c r="M423" s="52">
        <v>90</v>
      </c>
      <c r="N423" s="33" t="s">
        <v>24</v>
      </c>
      <c r="O423" s="66"/>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23" s="25" t="s">
        <v>318</v>
      </c>
      <c r="S423" s="52">
        <v>90</v>
      </c>
      <c r="T423" s="267"/>
    </row>
    <row r="424" spans="1:20" hidden="1" x14ac:dyDescent="0.25">
      <c r="A424" s="1"/>
      <c r="B424" s="89">
        <v>3005</v>
      </c>
      <c r="C424" s="166">
        <v>3005</v>
      </c>
      <c r="D424" s="157" t="s">
        <v>334</v>
      </c>
      <c r="E424" s="140"/>
      <c r="F424" s="140" t="s">
        <v>22</v>
      </c>
      <c r="G424" s="141">
        <v>367.92</v>
      </c>
      <c r="H424" s="269">
        <v>4250212</v>
      </c>
      <c r="I424" s="171"/>
      <c r="J424" s="15"/>
      <c r="K424" s="20">
        <v>0</v>
      </c>
      <c r="L424" s="31" t="s">
        <v>318</v>
      </c>
      <c r="M424" s="32">
        <v>100</v>
      </c>
      <c r="N424" s="33" t="s">
        <v>24</v>
      </c>
      <c r="O424" s="33">
        <v>1880</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24" s="16" t="s">
        <v>318</v>
      </c>
      <c r="S424" s="32">
        <v>100</v>
      </c>
      <c r="T424" s="267"/>
    </row>
    <row r="425" spans="1:20" ht="29.25" hidden="1" customHeight="1" x14ac:dyDescent="0.25">
      <c r="A425" s="1"/>
      <c r="B425" s="5"/>
      <c r="C425" s="516" t="s">
        <v>335</v>
      </c>
      <c r="D425" s="517"/>
      <c r="E425" s="517"/>
      <c r="F425" s="517"/>
      <c r="G425" s="517"/>
      <c r="H425" s="518"/>
      <c r="I425" s="171"/>
      <c r="J425" s="101"/>
      <c r="K425" s="20">
        <v>0</v>
      </c>
      <c r="L425" s="31"/>
      <c r="M425" s="32" t="s">
        <v>46</v>
      </c>
      <c r="N425" s="33" t="s">
        <v>46</v>
      </c>
      <c r="O425" s="33"/>
      <c r="P425" s="34"/>
      <c r="Q425" s="108"/>
      <c r="R425" s="4"/>
      <c r="S425" s="38"/>
      <c r="T425" s="267"/>
    </row>
    <row r="426" spans="1:20" hidden="1" x14ac:dyDescent="0.25">
      <c r="A426" s="1"/>
      <c r="B426" s="59" t="s">
        <v>1</v>
      </c>
      <c r="C426" s="196" t="s">
        <v>1</v>
      </c>
      <c r="D426" s="196" t="s">
        <v>2</v>
      </c>
      <c r="E426" s="196" t="s">
        <v>3</v>
      </c>
      <c r="F426" s="196" t="s">
        <v>4</v>
      </c>
      <c r="G426" s="10" t="s">
        <v>5</v>
      </c>
      <c r="H426" s="269"/>
      <c r="I426" s="171"/>
      <c r="J426" s="254"/>
      <c r="K426" s="20">
        <v>0</v>
      </c>
      <c r="L426" s="31"/>
      <c r="M426" s="32" t="s">
        <v>46</v>
      </c>
      <c r="N426" s="33" t="s">
        <v>46</v>
      </c>
      <c r="O426" s="33"/>
      <c r="P426" s="34"/>
      <c r="Q426" s="108"/>
      <c r="R426" s="4"/>
      <c r="S426" s="38"/>
      <c r="T426" s="267"/>
    </row>
    <row r="427" spans="1:20" hidden="1" x14ac:dyDescent="0.25">
      <c r="A427" s="1"/>
      <c r="B427" s="89">
        <v>3006</v>
      </c>
      <c r="C427" s="155">
        <v>3006</v>
      </c>
      <c r="D427" s="157" t="s">
        <v>336</v>
      </c>
      <c r="E427" s="140"/>
      <c r="F427" s="140" t="s">
        <v>22</v>
      </c>
      <c r="G427" s="141">
        <v>675.67</v>
      </c>
      <c r="H427" s="269">
        <v>7805340</v>
      </c>
      <c r="I427" s="171"/>
      <c r="J427" s="20"/>
      <c r="K427" s="20">
        <v>0</v>
      </c>
      <c r="L427" s="31" t="s">
        <v>180</v>
      </c>
      <c r="M427" s="32">
        <v>100</v>
      </c>
      <c r="N427" s="33" t="s">
        <v>24</v>
      </c>
      <c r="O427" s="33">
        <v>944</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27" s="16" t="s">
        <v>180</v>
      </c>
      <c r="S427" s="32">
        <v>100</v>
      </c>
      <c r="T427" s="267"/>
    </row>
    <row r="428" spans="1:20" ht="42.75" hidden="1" x14ac:dyDescent="0.25">
      <c r="A428" s="1"/>
      <c r="B428" s="89"/>
      <c r="C428" s="191">
        <v>90093</v>
      </c>
      <c r="D428" s="157" t="s">
        <v>337</v>
      </c>
      <c r="E428" s="140"/>
      <c r="F428" s="140" t="s">
        <v>22</v>
      </c>
      <c r="G428" s="141">
        <v>0</v>
      </c>
      <c r="H428" s="269">
        <v>0</v>
      </c>
      <c r="I428" s="171"/>
      <c r="J428" s="90"/>
      <c r="K428" s="20">
        <v>0</v>
      </c>
      <c r="L428" s="31" t="s">
        <v>180</v>
      </c>
      <c r="M428" s="52">
        <v>0</v>
      </c>
      <c r="N428" s="33" t="s">
        <v>24</v>
      </c>
      <c r="O428" s="33">
        <v>944</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28" s="16" t="s">
        <v>180</v>
      </c>
      <c r="S428" s="52">
        <v>0</v>
      </c>
      <c r="T428" s="267"/>
    </row>
    <row r="429" spans="1:20" ht="114" hidden="1" x14ac:dyDescent="0.25">
      <c r="A429" s="1"/>
      <c r="B429" s="89"/>
      <c r="C429" s="140">
        <v>91127</v>
      </c>
      <c r="D429" s="157" t="s">
        <v>338</v>
      </c>
      <c r="E429" s="140"/>
      <c r="F429" s="140" t="s">
        <v>22</v>
      </c>
      <c r="G429" s="141">
        <v>270.25</v>
      </c>
      <c r="H429" s="269">
        <v>3121928</v>
      </c>
      <c r="I429" s="171"/>
      <c r="J429" s="20"/>
      <c r="K429" s="20">
        <v>0</v>
      </c>
      <c r="L429" s="31" t="s">
        <v>180</v>
      </c>
      <c r="M429" s="52">
        <v>40</v>
      </c>
      <c r="N429" s="33" t="s">
        <v>24</v>
      </c>
      <c r="O429" s="33">
        <v>944</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29" s="16" t="s">
        <v>180</v>
      </c>
      <c r="S429" s="52">
        <v>40</v>
      </c>
      <c r="T429" s="267"/>
    </row>
    <row r="430" spans="1:20" ht="117" hidden="1" customHeight="1" x14ac:dyDescent="0.25">
      <c r="A430" s="1"/>
      <c r="B430" s="89"/>
      <c r="C430" s="140">
        <v>91128</v>
      </c>
      <c r="D430" s="157" t="s">
        <v>339</v>
      </c>
      <c r="E430" s="140"/>
      <c r="F430" s="140" t="s">
        <v>22</v>
      </c>
      <c r="G430" s="141">
        <v>337.85</v>
      </c>
      <c r="H430" s="269">
        <v>3902843</v>
      </c>
      <c r="I430" s="171"/>
      <c r="J430" s="20"/>
      <c r="K430" s="20">
        <v>0</v>
      </c>
      <c r="L430" s="31" t="s">
        <v>180</v>
      </c>
      <c r="M430" s="52">
        <v>50</v>
      </c>
      <c r="N430" s="33" t="s">
        <v>24</v>
      </c>
      <c r="O430" s="33">
        <v>944</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0" s="16" t="s">
        <v>180</v>
      </c>
      <c r="S430" s="52">
        <v>50</v>
      </c>
      <c r="T430" s="267"/>
    </row>
    <row r="431" spans="1:20" ht="117.75" hidden="1" customHeight="1" x14ac:dyDescent="0.25">
      <c r="A431" s="1"/>
      <c r="B431" s="89"/>
      <c r="C431" s="140">
        <v>91129</v>
      </c>
      <c r="D431" s="197" t="s">
        <v>340</v>
      </c>
      <c r="E431" s="140"/>
      <c r="F431" s="140" t="s">
        <v>22</v>
      </c>
      <c r="G431" s="141">
        <v>405.42</v>
      </c>
      <c r="H431" s="269">
        <v>4683412</v>
      </c>
      <c r="I431" s="171"/>
      <c r="J431" s="20"/>
      <c r="K431" s="20">
        <v>0</v>
      </c>
      <c r="L431" s="31" t="s">
        <v>180</v>
      </c>
      <c r="M431" s="52">
        <v>60</v>
      </c>
      <c r="N431" s="33" t="s">
        <v>24</v>
      </c>
      <c r="O431" s="33">
        <v>944</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31" s="16" t="s">
        <v>180</v>
      </c>
      <c r="S431" s="52">
        <v>60</v>
      </c>
      <c r="T431" s="267"/>
    </row>
    <row r="432" spans="1:20" ht="114" hidden="1" x14ac:dyDescent="0.25">
      <c r="A432" s="1"/>
      <c r="B432" s="89"/>
      <c r="C432" s="148">
        <v>92127</v>
      </c>
      <c r="D432" s="157" t="s">
        <v>341</v>
      </c>
      <c r="E432" s="140"/>
      <c r="F432" s="140" t="s">
        <v>22</v>
      </c>
      <c r="G432" s="141">
        <v>472.98</v>
      </c>
      <c r="H432" s="269">
        <v>5463865</v>
      </c>
      <c r="I432" s="171"/>
      <c r="J432" s="20"/>
      <c r="K432" s="20">
        <v>0</v>
      </c>
      <c r="L432" s="31" t="s">
        <v>180</v>
      </c>
      <c r="M432" s="52">
        <v>70</v>
      </c>
      <c r="N432" s="33" t="s">
        <v>24</v>
      </c>
      <c r="O432" s="33">
        <v>944</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32" s="16" t="s">
        <v>180</v>
      </c>
      <c r="S432" s="52">
        <v>70</v>
      </c>
      <c r="T432" s="267"/>
    </row>
    <row r="433" spans="1:20" ht="114" hidden="1" x14ac:dyDescent="0.25">
      <c r="A433" s="1"/>
      <c r="B433" s="89"/>
      <c r="C433" s="148">
        <v>92128</v>
      </c>
      <c r="D433" s="157" t="s">
        <v>342</v>
      </c>
      <c r="E433" s="140"/>
      <c r="F433" s="140" t="s">
        <v>22</v>
      </c>
      <c r="G433" s="141">
        <v>540.54</v>
      </c>
      <c r="H433" s="269">
        <v>6244318</v>
      </c>
      <c r="I433" s="171"/>
      <c r="J433" s="20"/>
      <c r="K433" s="20">
        <v>0</v>
      </c>
      <c r="L433" s="31" t="s">
        <v>180</v>
      </c>
      <c r="M433" s="52">
        <v>80</v>
      </c>
      <c r="N433" s="33" t="s">
        <v>24</v>
      </c>
      <c r="O433" s="33">
        <v>944</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33" s="16" t="s">
        <v>180</v>
      </c>
      <c r="S433" s="52">
        <v>80</v>
      </c>
      <c r="T433" s="267"/>
    </row>
    <row r="434" spans="1:20" ht="114" hidden="1" x14ac:dyDescent="0.25">
      <c r="A434" s="1"/>
      <c r="B434" s="89"/>
      <c r="C434" s="148">
        <v>92129</v>
      </c>
      <c r="D434" s="157" t="s">
        <v>343</v>
      </c>
      <c r="E434" s="140"/>
      <c r="F434" s="140" t="s">
        <v>22</v>
      </c>
      <c r="G434" s="141">
        <v>608.1</v>
      </c>
      <c r="H434" s="269">
        <v>7024771</v>
      </c>
      <c r="I434" s="171"/>
      <c r="J434" s="20"/>
      <c r="K434" s="20">
        <v>0</v>
      </c>
      <c r="L434" s="31" t="s">
        <v>180</v>
      </c>
      <c r="M434" s="52">
        <v>90</v>
      </c>
      <c r="N434" s="33" t="s">
        <v>24</v>
      </c>
      <c r="O434" s="33">
        <v>944</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34" s="16" t="s">
        <v>180</v>
      </c>
      <c r="S434" s="52">
        <v>90</v>
      </c>
      <c r="T434" s="267"/>
    </row>
    <row r="435" spans="1:20" ht="15" hidden="1" customHeight="1" x14ac:dyDescent="0.25">
      <c r="A435" s="1"/>
      <c r="B435" s="5"/>
      <c r="C435" s="516" t="s">
        <v>344</v>
      </c>
      <c r="D435" s="517"/>
      <c r="E435" s="517"/>
      <c r="F435" s="517"/>
      <c r="G435" s="517"/>
      <c r="H435" s="518"/>
      <c r="I435" s="171"/>
      <c r="J435" s="101"/>
      <c r="K435" s="20">
        <v>0</v>
      </c>
      <c r="L435" s="31"/>
      <c r="M435" s="32" t="s">
        <v>46</v>
      </c>
      <c r="N435" s="33" t="s">
        <v>46</v>
      </c>
      <c r="O435" s="33"/>
      <c r="P435" s="34"/>
      <c r="Q435" s="108"/>
      <c r="R435" s="4"/>
      <c r="S435" s="38"/>
      <c r="T435" s="267"/>
    </row>
    <row r="436" spans="1:20" hidden="1" x14ac:dyDescent="0.25">
      <c r="A436" s="1"/>
      <c r="B436" s="59" t="s">
        <v>1</v>
      </c>
      <c r="C436" s="194" t="s">
        <v>1</v>
      </c>
      <c r="D436" s="194" t="s">
        <v>2</v>
      </c>
      <c r="E436" s="194" t="s">
        <v>3</v>
      </c>
      <c r="F436" s="194" t="s">
        <v>4</v>
      </c>
      <c r="G436" s="156" t="s">
        <v>5</v>
      </c>
      <c r="H436" s="269"/>
      <c r="I436" s="172"/>
      <c r="J436" s="254"/>
      <c r="K436" s="20">
        <v>0</v>
      </c>
      <c r="L436" s="31"/>
      <c r="M436" s="32" t="s">
        <v>46</v>
      </c>
      <c r="N436" s="33" t="s">
        <v>46</v>
      </c>
      <c r="O436" s="33"/>
      <c r="P436" s="34"/>
      <c r="Q436" s="108"/>
      <c r="R436" s="4"/>
      <c r="S436" s="38"/>
      <c r="T436" s="267"/>
    </row>
    <row r="437" spans="1:20" ht="14.25" hidden="1" customHeight="1" x14ac:dyDescent="0.25">
      <c r="A437" s="29"/>
      <c r="B437" s="78">
        <v>3040</v>
      </c>
      <c r="C437" s="519">
        <v>3040</v>
      </c>
      <c r="D437" s="527" t="s">
        <v>345</v>
      </c>
      <c r="E437" s="161">
        <v>1</v>
      </c>
      <c r="F437" s="161" t="s">
        <v>346</v>
      </c>
      <c r="G437" s="162">
        <v>212.27</v>
      </c>
      <c r="H437" s="269">
        <v>2452143</v>
      </c>
      <c r="I437" s="175"/>
      <c r="J437" s="102"/>
      <c r="K437" s="20">
        <v>0</v>
      </c>
      <c r="L437" s="51" t="s">
        <v>318</v>
      </c>
      <c r="M437" s="32">
        <v>100</v>
      </c>
      <c r="N437" s="33" t="s">
        <v>24</v>
      </c>
      <c r="O437" s="66" t="s">
        <v>347</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37" s="25" t="s">
        <v>318</v>
      </c>
      <c r="S437" s="32">
        <v>100</v>
      </c>
      <c r="T437" s="267"/>
    </row>
    <row r="438" spans="1:20" ht="14.25" hidden="1" customHeight="1" x14ac:dyDescent="0.25">
      <c r="A438" s="29">
        <v>3041</v>
      </c>
      <c r="B438" s="78"/>
      <c r="C438" s="523"/>
      <c r="D438" s="528"/>
      <c r="E438" s="140">
        <v>2</v>
      </c>
      <c r="F438" s="140" t="s">
        <v>348</v>
      </c>
      <c r="G438" s="141">
        <v>297.14</v>
      </c>
      <c r="H438" s="269">
        <v>3432561</v>
      </c>
      <c r="I438" s="171">
        <f>+G438-G437</f>
        <v>84.869999999999976</v>
      </c>
      <c r="J438" s="264">
        <v>84.869999999999976</v>
      </c>
      <c r="K438" s="268">
        <v>980418</v>
      </c>
      <c r="L438" s="51" t="s">
        <v>318</v>
      </c>
      <c r="M438" s="32">
        <v>100</v>
      </c>
      <c r="N438" s="33" t="s">
        <v>24</v>
      </c>
      <c r="O438" s="66" t="s">
        <v>347</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38" s="4"/>
      <c r="S438" s="38"/>
      <c r="T438" s="267"/>
    </row>
    <row r="439" spans="1:20" ht="14.25" hidden="1" customHeight="1" x14ac:dyDescent="0.25">
      <c r="A439" s="29">
        <v>3042</v>
      </c>
      <c r="B439" s="78"/>
      <c r="C439" s="523"/>
      <c r="D439" s="528"/>
      <c r="E439" s="140">
        <v>3</v>
      </c>
      <c r="F439" s="140" t="s">
        <v>349</v>
      </c>
      <c r="G439" s="141">
        <v>382.01</v>
      </c>
      <c r="H439" s="269">
        <v>4412980</v>
      </c>
      <c r="I439" s="171">
        <f>+G439-G438</f>
        <v>84.87</v>
      </c>
      <c r="K439" s="20">
        <v>0</v>
      </c>
      <c r="L439" s="51" t="s">
        <v>318</v>
      </c>
      <c r="M439" s="32">
        <v>100</v>
      </c>
      <c r="N439" s="33" t="s">
        <v>24</v>
      </c>
      <c r="O439" s="66" t="s">
        <v>347</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39" s="4"/>
      <c r="S439" s="38"/>
      <c r="T439" s="267"/>
    </row>
    <row r="440" spans="1:20" ht="14.25" hidden="1" customHeight="1" x14ac:dyDescent="0.25">
      <c r="A440" s="29">
        <v>3043</v>
      </c>
      <c r="B440" s="78"/>
      <c r="C440" s="523"/>
      <c r="D440" s="528"/>
      <c r="E440" s="140">
        <v>4</v>
      </c>
      <c r="F440" s="140" t="s">
        <v>350</v>
      </c>
      <c r="G440" s="141">
        <v>466.87</v>
      </c>
      <c r="H440" s="269">
        <v>5393282</v>
      </c>
      <c r="I440" s="171">
        <f t="shared" ref="I440:I451" si="0">+G440-G439</f>
        <v>84.860000000000014</v>
      </c>
      <c r="J440" s="103"/>
      <c r="K440" s="20">
        <v>0</v>
      </c>
      <c r="L440" s="51" t="s">
        <v>318</v>
      </c>
      <c r="M440" s="32">
        <v>100</v>
      </c>
      <c r="N440" s="33" t="s">
        <v>24</v>
      </c>
      <c r="O440" s="66" t="s">
        <v>347</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0" s="4"/>
      <c r="S440" s="38"/>
      <c r="T440" s="267"/>
    </row>
    <row r="441" spans="1:20" ht="14.25" hidden="1" customHeight="1" x14ac:dyDescent="0.25">
      <c r="A441" s="29">
        <v>3044</v>
      </c>
      <c r="B441" s="78"/>
      <c r="C441" s="523"/>
      <c r="D441" s="528"/>
      <c r="E441" s="140">
        <v>5</v>
      </c>
      <c r="F441" s="140" t="s">
        <v>351</v>
      </c>
      <c r="G441" s="141">
        <v>551.74</v>
      </c>
      <c r="H441" s="269">
        <v>6373700</v>
      </c>
      <c r="I441" s="171">
        <f t="shared" si="0"/>
        <v>84.87</v>
      </c>
      <c r="J441" s="102"/>
      <c r="K441" s="20">
        <v>0</v>
      </c>
      <c r="L441" s="51" t="s">
        <v>318</v>
      </c>
      <c r="M441" s="32">
        <v>100</v>
      </c>
      <c r="N441" s="33" t="s">
        <v>24</v>
      </c>
      <c r="O441" s="66" t="s">
        <v>347</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41" s="4"/>
      <c r="S441" s="38"/>
      <c r="T441" s="267"/>
    </row>
    <row r="442" spans="1:20" ht="14.25" hidden="1" customHeight="1" x14ac:dyDescent="0.25">
      <c r="A442" s="29">
        <v>3045</v>
      </c>
      <c r="B442" s="78"/>
      <c r="C442" s="523"/>
      <c r="D442" s="528"/>
      <c r="E442" s="140">
        <v>6</v>
      </c>
      <c r="F442" s="140" t="s">
        <v>352</v>
      </c>
      <c r="G442" s="141">
        <v>636.61</v>
      </c>
      <c r="H442" s="269">
        <v>7354119</v>
      </c>
      <c r="I442" s="171">
        <f t="shared" si="0"/>
        <v>84.87</v>
      </c>
      <c r="J442" s="102"/>
      <c r="K442" s="20">
        <v>0</v>
      </c>
      <c r="L442" s="51" t="s">
        <v>318</v>
      </c>
      <c r="M442" s="32">
        <v>100</v>
      </c>
      <c r="N442" s="33" t="s">
        <v>24</v>
      </c>
      <c r="O442" s="66" t="s">
        <v>347</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42" s="4"/>
      <c r="S442" s="38"/>
      <c r="T442" s="267"/>
    </row>
    <row r="443" spans="1:20" ht="14.25" hidden="1" customHeight="1" x14ac:dyDescent="0.25">
      <c r="A443" s="29">
        <v>3046</v>
      </c>
      <c r="B443" s="78"/>
      <c r="C443" s="523"/>
      <c r="D443" s="528"/>
      <c r="E443" s="140">
        <v>7</v>
      </c>
      <c r="F443" s="140" t="s">
        <v>353</v>
      </c>
      <c r="G443" s="141">
        <v>721.47</v>
      </c>
      <c r="H443" s="269">
        <v>8334421</v>
      </c>
      <c r="I443" s="171">
        <f t="shared" si="0"/>
        <v>84.860000000000014</v>
      </c>
      <c r="J443" s="102"/>
      <c r="K443" s="20">
        <v>0</v>
      </c>
      <c r="L443" s="51" t="s">
        <v>318</v>
      </c>
      <c r="M443" s="32">
        <v>100</v>
      </c>
      <c r="N443" s="33" t="s">
        <v>24</v>
      </c>
      <c r="O443" s="66" t="s">
        <v>347</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43" s="4"/>
      <c r="S443" s="38"/>
      <c r="T443" s="267"/>
    </row>
    <row r="444" spans="1:20" ht="14.25" hidden="1" customHeight="1" x14ac:dyDescent="0.25">
      <c r="A444" s="29">
        <v>3047</v>
      </c>
      <c r="B444" s="78"/>
      <c r="C444" s="523"/>
      <c r="D444" s="528"/>
      <c r="E444" s="140">
        <v>8</v>
      </c>
      <c r="F444" s="140" t="s">
        <v>354</v>
      </c>
      <c r="G444" s="141">
        <v>806.34</v>
      </c>
      <c r="H444" s="269">
        <v>9314840</v>
      </c>
      <c r="I444" s="171">
        <f t="shared" si="0"/>
        <v>84.87</v>
      </c>
      <c r="J444" s="102"/>
      <c r="K444" s="20">
        <v>0</v>
      </c>
      <c r="L444" s="51" t="s">
        <v>318</v>
      </c>
      <c r="M444" s="32">
        <v>100</v>
      </c>
      <c r="N444" s="33" t="s">
        <v>24</v>
      </c>
      <c r="O444" s="66" t="s">
        <v>347</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44" s="4"/>
      <c r="S444" s="38"/>
      <c r="T444" s="267"/>
    </row>
    <row r="445" spans="1:20" ht="14.25" hidden="1" customHeight="1" x14ac:dyDescent="0.25">
      <c r="A445" s="29">
        <v>3048</v>
      </c>
      <c r="B445" s="78"/>
      <c r="C445" s="523"/>
      <c r="D445" s="528"/>
      <c r="E445" s="140">
        <v>9</v>
      </c>
      <c r="F445" s="140" t="s">
        <v>355</v>
      </c>
      <c r="G445" s="141">
        <v>891.21</v>
      </c>
      <c r="H445" s="269">
        <v>10295258</v>
      </c>
      <c r="I445" s="171">
        <f t="shared" si="0"/>
        <v>84.87</v>
      </c>
      <c r="J445" s="102"/>
      <c r="K445" s="20">
        <v>0</v>
      </c>
      <c r="L445" s="51" t="s">
        <v>318</v>
      </c>
      <c r="M445" s="32">
        <v>100</v>
      </c>
      <c r="N445" s="33" t="s">
        <v>24</v>
      </c>
      <c r="O445" s="66" t="s">
        <v>347</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45" s="4"/>
      <c r="S445" s="38"/>
      <c r="T445" s="267"/>
    </row>
    <row r="446" spans="1:20" ht="14.25" hidden="1" customHeight="1" x14ac:dyDescent="0.25">
      <c r="A446" s="29">
        <v>3049</v>
      </c>
      <c r="B446" s="78"/>
      <c r="C446" s="523"/>
      <c r="D446" s="528"/>
      <c r="E446" s="140">
        <v>10</v>
      </c>
      <c r="F446" s="140" t="s">
        <v>356</v>
      </c>
      <c r="G446" s="141">
        <v>976.07</v>
      </c>
      <c r="H446" s="269">
        <v>11275561</v>
      </c>
      <c r="I446" s="171">
        <f t="shared" si="0"/>
        <v>84.860000000000014</v>
      </c>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46" s="4"/>
      <c r="S446" s="38"/>
      <c r="T446" s="267"/>
    </row>
    <row r="447" spans="1:20" ht="14.25" hidden="1" customHeight="1" x14ac:dyDescent="0.25">
      <c r="A447" s="29">
        <v>3050</v>
      </c>
      <c r="B447" s="78"/>
      <c r="C447" s="523"/>
      <c r="D447" s="528"/>
      <c r="E447" s="140">
        <v>11</v>
      </c>
      <c r="F447" s="140" t="s">
        <v>357</v>
      </c>
      <c r="G447" s="141">
        <v>1060.94</v>
      </c>
      <c r="H447" s="269">
        <v>12255979</v>
      </c>
      <c r="I447" s="171">
        <f t="shared" si="0"/>
        <v>84.87</v>
      </c>
      <c r="J447" s="102"/>
      <c r="K447" s="20">
        <v>0</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47" s="4"/>
      <c r="S447" s="38"/>
      <c r="T447" s="267"/>
    </row>
    <row r="448" spans="1:20" ht="14.25" hidden="1" customHeight="1" x14ac:dyDescent="0.25">
      <c r="A448" s="29">
        <v>3051</v>
      </c>
      <c r="B448" s="78"/>
      <c r="C448" s="523"/>
      <c r="D448" s="528"/>
      <c r="E448" s="140">
        <v>12</v>
      </c>
      <c r="F448" s="140" t="s">
        <v>358</v>
      </c>
      <c r="G448" s="141">
        <v>1145.81</v>
      </c>
      <c r="H448" s="269">
        <v>13236397</v>
      </c>
      <c r="I448" s="171">
        <f t="shared" si="0"/>
        <v>84.869999999999891</v>
      </c>
      <c r="J448" s="102"/>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48" s="4"/>
      <c r="S448" s="38"/>
      <c r="T448" s="267"/>
    </row>
    <row r="449" spans="1:20" ht="14.25" hidden="1" customHeight="1" x14ac:dyDescent="0.25">
      <c r="A449" s="29">
        <v>3052</v>
      </c>
      <c r="B449" s="78"/>
      <c r="C449" s="523"/>
      <c r="D449" s="528"/>
      <c r="E449" s="140">
        <v>13</v>
      </c>
      <c r="F449" s="140" t="s">
        <v>359</v>
      </c>
      <c r="G449" s="141">
        <v>1230.6699999999998</v>
      </c>
      <c r="H449" s="269">
        <v>14216700</v>
      </c>
      <c r="I449" s="171">
        <f t="shared" si="0"/>
        <v>84.8599999999999</v>
      </c>
      <c r="J449" s="102"/>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49" s="4"/>
      <c r="S449" s="38"/>
      <c r="T449" s="267"/>
    </row>
    <row r="450" spans="1:20" ht="14.25" hidden="1" customHeight="1" x14ac:dyDescent="0.25">
      <c r="A450" s="29">
        <v>3053</v>
      </c>
      <c r="B450" s="78"/>
      <c r="C450" s="523"/>
      <c r="D450" s="528"/>
      <c r="E450" s="140">
        <v>14</v>
      </c>
      <c r="F450" s="140" t="s">
        <v>360</v>
      </c>
      <c r="G450" s="141">
        <v>1315.54</v>
      </c>
      <c r="H450" s="269">
        <v>15197118</v>
      </c>
      <c r="I450" s="171">
        <f t="shared" si="0"/>
        <v>84.870000000000118</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0" s="4"/>
      <c r="S450" s="38"/>
      <c r="T450" s="267"/>
    </row>
    <row r="451" spans="1:20" ht="14.25" hidden="1" customHeight="1" thickBot="1" x14ac:dyDescent="0.3">
      <c r="A451" s="29">
        <v>3054</v>
      </c>
      <c r="B451" s="78"/>
      <c r="C451" s="520"/>
      <c r="D451" s="529"/>
      <c r="E451" s="163">
        <v>15</v>
      </c>
      <c r="F451" s="163" t="s">
        <v>361</v>
      </c>
      <c r="G451" s="164">
        <v>1400.4099999999999</v>
      </c>
      <c r="H451" s="269">
        <v>16177536</v>
      </c>
      <c r="I451" s="171">
        <f t="shared" si="0"/>
        <v>84.869999999999891</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51" s="4"/>
      <c r="S451" s="38"/>
      <c r="T451" s="267"/>
    </row>
    <row r="452" spans="1:20" ht="12" hidden="1" customHeight="1" x14ac:dyDescent="0.25">
      <c r="A452" s="29"/>
      <c r="B452" s="78"/>
      <c r="C452" s="576">
        <v>90049</v>
      </c>
      <c r="D452" s="527" t="s">
        <v>362</v>
      </c>
      <c r="E452" s="161">
        <v>1</v>
      </c>
      <c r="F452" s="161" t="s">
        <v>346</v>
      </c>
      <c r="G452" s="162">
        <v>0</v>
      </c>
      <c r="H452" s="269">
        <v>0</v>
      </c>
      <c r="I452" s="175"/>
      <c r="J452" s="30"/>
      <c r="K452" s="20">
        <v>0</v>
      </c>
      <c r="L452" s="51" t="s">
        <v>318</v>
      </c>
      <c r="M452" s="52">
        <v>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2" s="25" t="s">
        <v>318</v>
      </c>
      <c r="S452" s="52">
        <v>0</v>
      </c>
      <c r="T452" s="267"/>
    </row>
    <row r="453" spans="1:20" ht="12" hidden="1" customHeight="1" x14ac:dyDescent="0.25">
      <c r="A453" s="29">
        <v>90050</v>
      </c>
      <c r="B453" s="78"/>
      <c r="C453" s="577"/>
      <c r="D453" s="528"/>
      <c r="E453" s="140">
        <v>2</v>
      </c>
      <c r="F453" s="140" t="s">
        <v>348</v>
      </c>
      <c r="G453" s="141">
        <v>0</v>
      </c>
      <c r="H453" s="269">
        <v>0</v>
      </c>
      <c r="I453" s="176"/>
      <c r="J453" s="30"/>
      <c r="K453" s="20">
        <v>0</v>
      </c>
      <c r="L453" s="51" t="s">
        <v>318</v>
      </c>
      <c r="M453" s="52">
        <v>0</v>
      </c>
      <c r="N453" s="33" t="s">
        <v>24</v>
      </c>
      <c r="O453" s="66" t="s">
        <v>347</v>
      </c>
      <c r="P453" s="34"/>
      <c r="Q453" s="108"/>
      <c r="R453" s="4"/>
      <c r="S453" s="38"/>
      <c r="T453" s="267"/>
    </row>
    <row r="454" spans="1:20" ht="12" hidden="1" customHeight="1" x14ac:dyDescent="0.25">
      <c r="A454" s="29">
        <v>90051</v>
      </c>
      <c r="B454" s="78"/>
      <c r="C454" s="577"/>
      <c r="D454" s="528"/>
      <c r="E454" s="140">
        <v>3</v>
      </c>
      <c r="F454" s="140" t="s">
        <v>349</v>
      </c>
      <c r="G454" s="141">
        <v>0</v>
      </c>
      <c r="H454" s="269">
        <v>0</v>
      </c>
      <c r="I454" s="176"/>
      <c r="J454" s="30"/>
      <c r="K454" s="20">
        <v>0</v>
      </c>
      <c r="L454" s="51" t="s">
        <v>318</v>
      </c>
      <c r="M454" s="52">
        <v>0</v>
      </c>
      <c r="N454" s="33" t="s">
        <v>24</v>
      </c>
      <c r="O454" s="66" t="s">
        <v>347</v>
      </c>
      <c r="P454" s="34"/>
      <c r="Q454" s="108"/>
      <c r="R454" s="4"/>
      <c r="S454" s="38"/>
      <c r="T454" s="267"/>
    </row>
    <row r="455" spans="1:20" ht="12" hidden="1" customHeight="1" x14ac:dyDescent="0.25">
      <c r="A455" s="29">
        <v>90052</v>
      </c>
      <c r="B455" s="78"/>
      <c r="C455" s="577"/>
      <c r="D455" s="528"/>
      <c r="E455" s="140">
        <v>4</v>
      </c>
      <c r="F455" s="140" t="s">
        <v>350</v>
      </c>
      <c r="G455" s="141">
        <v>0</v>
      </c>
      <c r="H455" s="269">
        <v>0</v>
      </c>
      <c r="I455" s="176"/>
      <c r="J455" s="30"/>
      <c r="K455" s="20">
        <v>0</v>
      </c>
      <c r="L455" s="51" t="s">
        <v>318</v>
      </c>
      <c r="M455" s="52">
        <v>0</v>
      </c>
      <c r="N455" s="33" t="s">
        <v>24</v>
      </c>
      <c r="O455" s="66" t="s">
        <v>347</v>
      </c>
      <c r="P455" s="34"/>
      <c r="Q455" s="108"/>
      <c r="R455" s="4"/>
      <c r="S455" s="38"/>
      <c r="T455" s="267"/>
    </row>
    <row r="456" spans="1:20" ht="12" hidden="1" customHeight="1" x14ac:dyDescent="0.25">
      <c r="A456" s="29">
        <v>90053</v>
      </c>
      <c r="B456" s="78"/>
      <c r="C456" s="577"/>
      <c r="D456" s="528"/>
      <c r="E456" s="140">
        <v>5</v>
      </c>
      <c r="F456" s="140" t="s">
        <v>351</v>
      </c>
      <c r="G456" s="141">
        <v>0</v>
      </c>
      <c r="H456" s="269">
        <v>0</v>
      </c>
      <c r="I456" s="176"/>
      <c r="J456" s="30"/>
      <c r="K456" s="20">
        <v>0</v>
      </c>
      <c r="L456" s="51" t="s">
        <v>318</v>
      </c>
      <c r="M456" s="52">
        <v>0</v>
      </c>
      <c r="N456" s="33" t="s">
        <v>24</v>
      </c>
      <c r="O456" s="66" t="s">
        <v>347</v>
      </c>
      <c r="P456" s="34"/>
      <c r="Q456" s="108"/>
      <c r="R456" s="4"/>
      <c r="S456" s="38"/>
      <c r="T456" s="267"/>
    </row>
    <row r="457" spans="1:20" ht="12" hidden="1" customHeight="1" x14ac:dyDescent="0.25">
      <c r="A457" s="29">
        <v>90054</v>
      </c>
      <c r="B457" s="78"/>
      <c r="C457" s="577"/>
      <c r="D457" s="528"/>
      <c r="E457" s="140">
        <v>6</v>
      </c>
      <c r="F457" s="140" t="s">
        <v>352</v>
      </c>
      <c r="G457" s="141">
        <v>0</v>
      </c>
      <c r="H457" s="269">
        <v>0</v>
      </c>
      <c r="I457" s="176"/>
      <c r="J457" s="30"/>
      <c r="K457" s="20">
        <v>0</v>
      </c>
      <c r="L457" s="51" t="s">
        <v>318</v>
      </c>
      <c r="M457" s="52">
        <v>0</v>
      </c>
      <c r="N457" s="33" t="s">
        <v>24</v>
      </c>
      <c r="O457" s="66" t="s">
        <v>347</v>
      </c>
      <c r="P457" s="34"/>
      <c r="Q457" s="108"/>
      <c r="R457" s="4"/>
      <c r="S457" s="38"/>
      <c r="T457" s="267"/>
    </row>
    <row r="458" spans="1:20" ht="12" hidden="1" customHeight="1" x14ac:dyDescent="0.25">
      <c r="A458" s="29">
        <v>90055</v>
      </c>
      <c r="B458" s="78"/>
      <c r="C458" s="577"/>
      <c r="D458" s="528"/>
      <c r="E458" s="140">
        <v>7</v>
      </c>
      <c r="F458" s="140" t="s">
        <v>353</v>
      </c>
      <c r="G458" s="141">
        <v>0</v>
      </c>
      <c r="H458" s="269">
        <v>0</v>
      </c>
      <c r="I458" s="176"/>
      <c r="J458" s="30"/>
      <c r="K458" s="20">
        <v>0</v>
      </c>
      <c r="L458" s="51" t="s">
        <v>318</v>
      </c>
      <c r="M458" s="52">
        <v>0</v>
      </c>
      <c r="N458" s="33" t="s">
        <v>24</v>
      </c>
      <c r="O458" s="66" t="s">
        <v>347</v>
      </c>
      <c r="P458" s="34"/>
      <c r="Q458" s="108"/>
      <c r="R458" s="4"/>
      <c r="S458" s="38"/>
      <c r="T458" s="267"/>
    </row>
    <row r="459" spans="1:20" ht="12" hidden="1" customHeight="1" x14ac:dyDescent="0.25">
      <c r="A459" s="29">
        <v>90056</v>
      </c>
      <c r="B459" s="78"/>
      <c r="C459" s="577"/>
      <c r="D459" s="528"/>
      <c r="E459" s="140">
        <v>8</v>
      </c>
      <c r="F459" s="140" t="s">
        <v>354</v>
      </c>
      <c r="G459" s="141">
        <v>0</v>
      </c>
      <c r="H459" s="269">
        <v>0</v>
      </c>
      <c r="I459" s="176"/>
      <c r="J459" s="30"/>
      <c r="K459" s="20">
        <v>0</v>
      </c>
      <c r="L459" s="51" t="s">
        <v>318</v>
      </c>
      <c r="M459" s="52">
        <v>0</v>
      </c>
      <c r="N459" s="33" t="s">
        <v>24</v>
      </c>
      <c r="O459" s="66" t="s">
        <v>347</v>
      </c>
      <c r="P459" s="34"/>
      <c r="Q459" s="108"/>
      <c r="R459" s="4"/>
      <c r="S459" s="38"/>
      <c r="T459" s="267"/>
    </row>
    <row r="460" spans="1:20" ht="12" hidden="1" customHeight="1" x14ac:dyDescent="0.25">
      <c r="A460" s="29">
        <v>90057</v>
      </c>
      <c r="B460" s="78"/>
      <c r="C460" s="577"/>
      <c r="D460" s="528"/>
      <c r="E460" s="140">
        <v>9</v>
      </c>
      <c r="F460" s="140" t="s">
        <v>355</v>
      </c>
      <c r="G460" s="141">
        <v>0</v>
      </c>
      <c r="H460" s="269">
        <v>0</v>
      </c>
      <c r="I460" s="176"/>
      <c r="J460" s="30"/>
      <c r="K460" s="20">
        <v>0</v>
      </c>
      <c r="L460" s="51" t="s">
        <v>318</v>
      </c>
      <c r="M460" s="52">
        <v>0</v>
      </c>
      <c r="N460" s="33" t="s">
        <v>24</v>
      </c>
      <c r="O460" s="66" t="s">
        <v>347</v>
      </c>
      <c r="P460" s="34"/>
      <c r="Q460" s="108"/>
      <c r="R460" s="4"/>
      <c r="S460" s="38"/>
      <c r="T460" s="267"/>
    </row>
    <row r="461" spans="1:20" ht="12" hidden="1" customHeight="1" x14ac:dyDescent="0.25">
      <c r="A461" s="29">
        <v>90058</v>
      </c>
      <c r="B461" s="78"/>
      <c r="C461" s="577"/>
      <c r="D461" s="528"/>
      <c r="E461" s="140">
        <v>10</v>
      </c>
      <c r="F461" s="140" t="s">
        <v>356</v>
      </c>
      <c r="G461" s="141">
        <v>0</v>
      </c>
      <c r="H461" s="269">
        <v>0</v>
      </c>
      <c r="I461" s="176"/>
      <c r="J461" s="30"/>
      <c r="K461" s="20">
        <v>0</v>
      </c>
      <c r="L461" s="51" t="s">
        <v>318</v>
      </c>
      <c r="M461" s="52">
        <v>0</v>
      </c>
      <c r="N461" s="33" t="s">
        <v>24</v>
      </c>
      <c r="O461" s="66" t="s">
        <v>347</v>
      </c>
      <c r="P461" s="34"/>
      <c r="Q461" s="108"/>
      <c r="R461" s="4"/>
      <c r="S461" s="38"/>
      <c r="T461" s="267"/>
    </row>
    <row r="462" spans="1:20" ht="12" hidden="1" customHeight="1" x14ac:dyDescent="0.25">
      <c r="A462" s="29">
        <v>90059</v>
      </c>
      <c r="B462" s="78"/>
      <c r="C462" s="577"/>
      <c r="D462" s="528"/>
      <c r="E462" s="140">
        <v>11</v>
      </c>
      <c r="F462" s="140" t="s">
        <v>357</v>
      </c>
      <c r="G462" s="141">
        <v>0</v>
      </c>
      <c r="H462" s="269">
        <v>0</v>
      </c>
      <c r="I462" s="176"/>
      <c r="J462" s="30"/>
      <c r="K462" s="20">
        <v>0</v>
      </c>
      <c r="L462" s="51" t="s">
        <v>318</v>
      </c>
      <c r="M462" s="52">
        <v>0</v>
      </c>
      <c r="N462" s="33" t="s">
        <v>24</v>
      </c>
      <c r="O462" s="66" t="s">
        <v>347</v>
      </c>
      <c r="P462" s="34"/>
      <c r="Q462" s="108"/>
      <c r="R462" s="4"/>
      <c r="S462" s="38"/>
      <c r="T462" s="267"/>
    </row>
    <row r="463" spans="1:20" ht="12" hidden="1" customHeight="1" x14ac:dyDescent="0.25">
      <c r="A463" s="29">
        <v>90060</v>
      </c>
      <c r="B463" s="78"/>
      <c r="C463" s="577"/>
      <c r="D463" s="528"/>
      <c r="E463" s="140">
        <v>12</v>
      </c>
      <c r="F463" s="140" t="s">
        <v>358</v>
      </c>
      <c r="G463" s="141">
        <v>0</v>
      </c>
      <c r="H463" s="269">
        <v>0</v>
      </c>
      <c r="I463" s="176"/>
      <c r="J463" s="30"/>
      <c r="K463" s="20">
        <v>0</v>
      </c>
      <c r="L463" s="51" t="s">
        <v>318</v>
      </c>
      <c r="M463" s="52">
        <v>0</v>
      </c>
      <c r="N463" s="33" t="s">
        <v>24</v>
      </c>
      <c r="O463" s="66" t="s">
        <v>347</v>
      </c>
      <c r="P463" s="34"/>
      <c r="Q463" s="108"/>
      <c r="R463" s="4"/>
      <c r="S463" s="38"/>
      <c r="T463" s="267"/>
    </row>
    <row r="464" spans="1:20" ht="12" hidden="1" customHeight="1" x14ac:dyDescent="0.25">
      <c r="A464" s="29">
        <v>90061</v>
      </c>
      <c r="B464" s="78"/>
      <c r="C464" s="577"/>
      <c r="D464" s="528"/>
      <c r="E464" s="140">
        <v>13</v>
      </c>
      <c r="F464" s="140" t="s">
        <v>359</v>
      </c>
      <c r="G464" s="141">
        <v>0</v>
      </c>
      <c r="H464" s="269">
        <v>0</v>
      </c>
      <c r="I464" s="176"/>
      <c r="J464" s="30"/>
      <c r="K464" s="20">
        <v>0</v>
      </c>
      <c r="L464" s="51" t="s">
        <v>318</v>
      </c>
      <c r="M464" s="52">
        <v>0</v>
      </c>
      <c r="N464" s="33" t="s">
        <v>24</v>
      </c>
      <c r="O464" s="66" t="s">
        <v>347</v>
      </c>
      <c r="P464" s="34"/>
      <c r="Q464" s="108"/>
      <c r="R464" s="4"/>
      <c r="S464" s="38"/>
      <c r="T464" s="267"/>
    </row>
    <row r="465" spans="1:20" ht="12" hidden="1" customHeight="1" x14ac:dyDescent="0.25">
      <c r="A465" s="29">
        <v>90062</v>
      </c>
      <c r="B465" s="78"/>
      <c r="C465" s="577"/>
      <c r="D465" s="528"/>
      <c r="E465" s="140">
        <v>14</v>
      </c>
      <c r="F465" s="140" t="s">
        <v>360</v>
      </c>
      <c r="G465" s="141">
        <v>0</v>
      </c>
      <c r="H465" s="269">
        <v>0</v>
      </c>
      <c r="I465" s="176"/>
      <c r="J465" s="30"/>
      <c r="K465" s="20">
        <v>0</v>
      </c>
      <c r="L465" s="51" t="s">
        <v>318</v>
      </c>
      <c r="M465" s="52">
        <v>0</v>
      </c>
      <c r="N465" s="33" t="s">
        <v>24</v>
      </c>
      <c r="O465" s="66" t="s">
        <v>347</v>
      </c>
      <c r="P465" s="34"/>
      <c r="Q465" s="108"/>
      <c r="R465" s="4"/>
      <c r="S465" s="38"/>
      <c r="T465" s="267"/>
    </row>
    <row r="466" spans="1:20" ht="12" hidden="1" customHeight="1" thickBot="1" x14ac:dyDescent="0.3">
      <c r="A466" s="29">
        <v>90063</v>
      </c>
      <c r="B466" s="78"/>
      <c r="C466" s="578"/>
      <c r="D466" s="529"/>
      <c r="E466" s="163">
        <v>15</v>
      </c>
      <c r="F466" s="163" t="s">
        <v>361</v>
      </c>
      <c r="G466" s="164">
        <v>0</v>
      </c>
      <c r="H466" s="269">
        <v>0</v>
      </c>
      <c r="I466" s="177"/>
      <c r="J466" s="30"/>
      <c r="K466" s="20">
        <v>0</v>
      </c>
      <c r="L466" s="51" t="s">
        <v>318</v>
      </c>
      <c r="M466" s="52">
        <v>0</v>
      </c>
      <c r="N466" s="33" t="s">
        <v>24</v>
      </c>
      <c r="O466" s="66" t="s">
        <v>347</v>
      </c>
      <c r="P466" s="34"/>
      <c r="Q466" s="108"/>
      <c r="R466" s="4"/>
      <c r="S466" s="38"/>
      <c r="T466" s="267"/>
    </row>
    <row r="467" spans="1:20" ht="12.75" hidden="1" customHeight="1" x14ac:dyDescent="0.25">
      <c r="A467" s="29"/>
      <c r="B467" s="78"/>
      <c r="C467" s="577">
        <v>91130</v>
      </c>
      <c r="D467" s="609" t="s">
        <v>363</v>
      </c>
      <c r="E467" s="206">
        <v>1</v>
      </c>
      <c r="F467" s="151" t="s">
        <v>346</v>
      </c>
      <c r="G467" s="195">
        <v>84.95</v>
      </c>
      <c r="H467" s="269">
        <v>981342</v>
      </c>
      <c r="I467" s="175"/>
      <c r="J467" s="15"/>
      <c r="K467" s="20">
        <v>0</v>
      </c>
      <c r="L467" s="51" t="s">
        <v>318</v>
      </c>
      <c r="M467" s="52">
        <v>40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7" s="25" t="s">
        <v>318</v>
      </c>
      <c r="S467" s="52">
        <v>40</v>
      </c>
      <c r="T467" s="267"/>
    </row>
    <row r="468" spans="1:20" ht="12.75" hidden="1" customHeight="1" x14ac:dyDescent="0.25">
      <c r="A468" s="29">
        <v>91133</v>
      </c>
      <c r="B468" s="78"/>
      <c r="C468" s="577"/>
      <c r="D468" s="609"/>
      <c r="E468" s="207">
        <v>2</v>
      </c>
      <c r="F468" s="140" t="s">
        <v>348</v>
      </c>
      <c r="G468" s="141">
        <v>118.88</v>
      </c>
      <c r="H468" s="269">
        <v>1373302</v>
      </c>
      <c r="I468" s="184">
        <f t="shared" ref="I468:I481" si="1">+G468-G467</f>
        <v>33.929999999999993</v>
      </c>
      <c r="J468" s="264">
        <v>33.929999999999993</v>
      </c>
      <c r="K468" s="268">
        <v>391959</v>
      </c>
      <c r="L468" s="51" t="s">
        <v>318</v>
      </c>
      <c r="M468" s="52">
        <v>40</v>
      </c>
      <c r="N468" s="33" t="s">
        <v>24</v>
      </c>
      <c r="O468" s="66" t="s">
        <v>347</v>
      </c>
      <c r="P468" s="34"/>
      <c r="Q468" s="108"/>
      <c r="R468" s="4"/>
      <c r="S468" s="38"/>
      <c r="T468" s="267"/>
    </row>
    <row r="469" spans="1:20" ht="12.75" hidden="1" customHeight="1" x14ac:dyDescent="0.25">
      <c r="A469" s="29">
        <v>91136</v>
      </c>
      <c r="B469" s="78"/>
      <c r="C469" s="577"/>
      <c r="D469" s="609"/>
      <c r="E469" s="207">
        <v>3</v>
      </c>
      <c r="F469" s="140" t="s">
        <v>349</v>
      </c>
      <c r="G469" s="141">
        <v>152.81</v>
      </c>
      <c r="H469" s="269">
        <v>1765261</v>
      </c>
      <c r="I469" s="184">
        <f t="shared" si="1"/>
        <v>33.930000000000007</v>
      </c>
      <c r="J469" s="15"/>
      <c r="K469" s="20">
        <v>0</v>
      </c>
      <c r="L469" s="51" t="s">
        <v>318</v>
      </c>
      <c r="M469" s="52">
        <v>40</v>
      </c>
      <c r="N469" s="33" t="s">
        <v>24</v>
      </c>
      <c r="O469" s="66" t="s">
        <v>347</v>
      </c>
      <c r="P469" s="34"/>
      <c r="Q469" s="108"/>
      <c r="R469" s="4"/>
      <c r="S469" s="38"/>
      <c r="T469" s="267"/>
    </row>
    <row r="470" spans="1:20" ht="12.75" hidden="1" customHeight="1" x14ac:dyDescent="0.25">
      <c r="A470" s="29">
        <v>91139</v>
      </c>
      <c r="B470" s="78"/>
      <c r="C470" s="577"/>
      <c r="D470" s="609"/>
      <c r="E470" s="207">
        <v>4</v>
      </c>
      <c r="F470" s="140" t="s">
        <v>350</v>
      </c>
      <c r="G470" s="141">
        <v>186.74</v>
      </c>
      <c r="H470" s="269">
        <v>2157220</v>
      </c>
      <c r="I470" s="184">
        <f t="shared" si="1"/>
        <v>33.930000000000007</v>
      </c>
      <c r="J470" s="15"/>
      <c r="K470" s="20">
        <v>0</v>
      </c>
      <c r="L470" s="51" t="s">
        <v>318</v>
      </c>
      <c r="M470" s="52">
        <v>40</v>
      </c>
      <c r="N470" s="33" t="s">
        <v>24</v>
      </c>
      <c r="O470" s="66" t="s">
        <v>347</v>
      </c>
      <c r="P470" s="34"/>
      <c r="Q470" s="108"/>
      <c r="R470" s="4"/>
      <c r="S470" s="38"/>
      <c r="T470" s="267"/>
    </row>
    <row r="471" spans="1:20" ht="12.75" hidden="1" customHeight="1" x14ac:dyDescent="0.25">
      <c r="A471" s="29">
        <v>91142</v>
      </c>
      <c r="B471" s="78"/>
      <c r="C471" s="577"/>
      <c r="D471" s="609"/>
      <c r="E471" s="207">
        <v>5</v>
      </c>
      <c r="F471" s="140" t="s">
        <v>351</v>
      </c>
      <c r="G471" s="141">
        <v>220.67</v>
      </c>
      <c r="H471" s="269">
        <v>2549180</v>
      </c>
      <c r="I471" s="184">
        <f t="shared" si="1"/>
        <v>33.929999999999978</v>
      </c>
      <c r="J471" s="91"/>
      <c r="K471" s="20">
        <v>0</v>
      </c>
      <c r="L471" s="51" t="s">
        <v>318</v>
      </c>
      <c r="M471" s="52">
        <v>40</v>
      </c>
      <c r="N471" s="33" t="s">
        <v>24</v>
      </c>
      <c r="O471" s="66" t="s">
        <v>347</v>
      </c>
      <c r="P471" s="34"/>
      <c r="Q471" s="108"/>
      <c r="R471" s="4"/>
      <c r="S471" s="38"/>
      <c r="T471" s="267"/>
    </row>
    <row r="472" spans="1:20" ht="12.75" hidden="1" customHeight="1" x14ac:dyDescent="0.25">
      <c r="A472" s="29">
        <v>91145</v>
      </c>
      <c r="B472" s="78"/>
      <c r="C472" s="577"/>
      <c r="D472" s="609"/>
      <c r="E472" s="207">
        <v>6</v>
      </c>
      <c r="F472" s="140" t="s">
        <v>352</v>
      </c>
      <c r="G472" s="141">
        <v>254.6</v>
      </c>
      <c r="H472" s="269">
        <v>2941139</v>
      </c>
      <c r="I472" s="184">
        <f t="shared" si="1"/>
        <v>33.930000000000007</v>
      </c>
      <c r="J472" s="91"/>
      <c r="K472" s="20">
        <v>0</v>
      </c>
      <c r="L472" s="51" t="s">
        <v>318</v>
      </c>
      <c r="M472" s="52">
        <v>40</v>
      </c>
      <c r="N472" s="33" t="s">
        <v>24</v>
      </c>
      <c r="O472" s="66" t="s">
        <v>347</v>
      </c>
      <c r="P472" s="34"/>
      <c r="Q472" s="108"/>
      <c r="R472" s="4"/>
      <c r="S472" s="38"/>
      <c r="T472" s="267"/>
    </row>
    <row r="473" spans="1:20" ht="12.75" hidden="1" customHeight="1" x14ac:dyDescent="0.25">
      <c r="A473" s="29">
        <v>91148</v>
      </c>
      <c r="B473" s="78"/>
      <c r="C473" s="577"/>
      <c r="D473" s="609"/>
      <c r="E473" s="207">
        <v>7</v>
      </c>
      <c r="F473" s="140" t="s">
        <v>353</v>
      </c>
      <c r="G473" s="141">
        <v>288.52999999999997</v>
      </c>
      <c r="H473" s="269">
        <v>3333099</v>
      </c>
      <c r="I473" s="184">
        <f t="shared" si="1"/>
        <v>33.929999999999978</v>
      </c>
      <c r="J473" s="91"/>
      <c r="K473" s="20">
        <v>0</v>
      </c>
      <c r="L473" s="51" t="s">
        <v>318</v>
      </c>
      <c r="M473" s="52">
        <v>40</v>
      </c>
      <c r="N473" s="33" t="s">
        <v>24</v>
      </c>
      <c r="O473" s="66" t="s">
        <v>347</v>
      </c>
      <c r="P473" s="34"/>
      <c r="Q473" s="108"/>
      <c r="R473" s="4"/>
      <c r="S473" s="38"/>
      <c r="T473" s="267"/>
    </row>
    <row r="474" spans="1:20" ht="12.75" hidden="1" customHeight="1" x14ac:dyDescent="0.25">
      <c r="A474" s="29">
        <v>91151</v>
      </c>
      <c r="B474" s="78"/>
      <c r="C474" s="577"/>
      <c r="D474" s="609"/>
      <c r="E474" s="207">
        <v>8</v>
      </c>
      <c r="F474" s="140" t="s">
        <v>354</v>
      </c>
      <c r="G474" s="141">
        <v>322.45999999999998</v>
      </c>
      <c r="H474" s="269">
        <v>3725058</v>
      </c>
      <c r="I474" s="184">
        <f t="shared" si="1"/>
        <v>33.930000000000007</v>
      </c>
      <c r="J474" s="91"/>
      <c r="K474" s="20">
        <v>0</v>
      </c>
      <c r="L474" s="51" t="s">
        <v>318</v>
      </c>
      <c r="M474" s="52">
        <v>40</v>
      </c>
      <c r="N474" s="33" t="s">
        <v>24</v>
      </c>
      <c r="O474" s="66" t="s">
        <v>347</v>
      </c>
      <c r="P474" s="34"/>
      <c r="Q474" s="108"/>
      <c r="R474" s="4"/>
      <c r="S474" s="38"/>
      <c r="T474" s="267"/>
    </row>
    <row r="475" spans="1:20" ht="12.75" hidden="1" customHeight="1" x14ac:dyDescent="0.25">
      <c r="A475" s="29">
        <v>91154</v>
      </c>
      <c r="B475" s="78"/>
      <c r="C475" s="577"/>
      <c r="D475" s="609"/>
      <c r="E475" s="207">
        <v>9</v>
      </c>
      <c r="F475" s="140" t="s">
        <v>355</v>
      </c>
      <c r="G475" s="141">
        <v>356.39</v>
      </c>
      <c r="H475" s="269">
        <v>4117017</v>
      </c>
      <c r="I475" s="184">
        <f t="shared" si="1"/>
        <v>33.930000000000007</v>
      </c>
      <c r="J475" s="91"/>
      <c r="K475" s="20">
        <v>0</v>
      </c>
      <c r="L475" s="51" t="s">
        <v>318</v>
      </c>
      <c r="M475" s="52">
        <v>40</v>
      </c>
      <c r="N475" s="33" t="s">
        <v>24</v>
      </c>
      <c r="O475" s="66" t="s">
        <v>347</v>
      </c>
      <c r="P475" s="34"/>
      <c r="Q475" s="108"/>
      <c r="R475" s="4"/>
      <c r="S475" s="38"/>
      <c r="T475" s="267"/>
    </row>
    <row r="476" spans="1:20" ht="12.75" hidden="1" customHeight="1" x14ac:dyDescent="0.25">
      <c r="A476" s="29">
        <v>91157</v>
      </c>
      <c r="B476" s="78"/>
      <c r="C476" s="577"/>
      <c r="D476" s="609"/>
      <c r="E476" s="207">
        <v>10</v>
      </c>
      <c r="F476" s="140" t="s">
        <v>356</v>
      </c>
      <c r="G476" s="141">
        <v>390.32</v>
      </c>
      <c r="H476" s="269">
        <v>4508977</v>
      </c>
      <c r="I476" s="184">
        <f t="shared" si="1"/>
        <v>33.930000000000007</v>
      </c>
      <c r="J476" s="91"/>
      <c r="K476" s="20">
        <v>0</v>
      </c>
      <c r="L476" s="51" t="s">
        <v>318</v>
      </c>
      <c r="M476" s="52">
        <v>40</v>
      </c>
      <c r="N476" s="33" t="s">
        <v>24</v>
      </c>
      <c r="O476" s="66" t="s">
        <v>347</v>
      </c>
      <c r="P476" s="34"/>
      <c r="Q476" s="108"/>
      <c r="R476" s="4"/>
      <c r="S476" s="38"/>
      <c r="T476" s="267"/>
    </row>
    <row r="477" spans="1:20" ht="12.75" hidden="1" customHeight="1" x14ac:dyDescent="0.25">
      <c r="A477" s="29">
        <v>91160</v>
      </c>
      <c r="B477" s="78"/>
      <c r="C477" s="577"/>
      <c r="D477" s="609"/>
      <c r="E477" s="207">
        <v>11</v>
      </c>
      <c r="F477" s="140" t="s">
        <v>357</v>
      </c>
      <c r="G477" s="141">
        <v>424.25</v>
      </c>
      <c r="H477" s="269">
        <v>4900936</v>
      </c>
      <c r="I477" s="184">
        <f t="shared" si="1"/>
        <v>33.930000000000007</v>
      </c>
      <c r="J477" s="91"/>
      <c r="K477" s="20">
        <v>0</v>
      </c>
      <c r="L477" s="51" t="s">
        <v>318</v>
      </c>
      <c r="M477" s="52">
        <v>40</v>
      </c>
      <c r="N477" s="33" t="s">
        <v>24</v>
      </c>
      <c r="O477" s="66" t="s">
        <v>347</v>
      </c>
      <c r="P477" s="34"/>
      <c r="Q477" s="108"/>
      <c r="R477" s="4"/>
      <c r="S477" s="38"/>
      <c r="T477" s="267"/>
    </row>
    <row r="478" spans="1:20" ht="12.75" hidden="1" customHeight="1" x14ac:dyDescent="0.25">
      <c r="A478" s="29">
        <v>91163</v>
      </c>
      <c r="B478" s="78"/>
      <c r="C478" s="577"/>
      <c r="D478" s="609"/>
      <c r="E478" s="207">
        <v>12</v>
      </c>
      <c r="F478" s="140" t="s">
        <v>358</v>
      </c>
      <c r="G478" s="141">
        <v>458.18</v>
      </c>
      <c r="H478" s="269">
        <v>5292895</v>
      </c>
      <c r="I478" s="184">
        <f t="shared" si="1"/>
        <v>33.930000000000007</v>
      </c>
      <c r="J478" s="91"/>
      <c r="K478" s="20">
        <v>0</v>
      </c>
      <c r="L478" s="51" t="s">
        <v>318</v>
      </c>
      <c r="M478" s="52">
        <v>40</v>
      </c>
      <c r="N478" s="33" t="s">
        <v>24</v>
      </c>
      <c r="O478" s="66" t="s">
        <v>347</v>
      </c>
      <c r="P478" s="34"/>
      <c r="Q478" s="108"/>
      <c r="R478" s="4"/>
      <c r="S478" s="38"/>
      <c r="T478" s="267"/>
    </row>
    <row r="479" spans="1:20" ht="12.75" hidden="1" customHeight="1" x14ac:dyDescent="0.25">
      <c r="A479" s="29">
        <v>91166</v>
      </c>
      <c r="B479" s="78"/>
      <c r="C479" s="577"/>
      <c r="D479" s="609"/>
      <c r="E479" s="207">
        <v>13</v>
      </c>
      <c r="F479" s="140" t="s">
        <v>359</v>
      </c>
      <c r="G479" s="141">
        <v>492.11</v>
      </c>
      <c r="H479" s="269">
        <v>5684855</v>
      </c>
      <c r="I479" s="184">
        <f t="shared" si="1"/>
        <v>33.930000000000007</v>
      </c>
      <c r="J479" s="91"/>
      <c r="K479" s="20">
        <v>0</v>
      </c>
      <c r="L479" s="51" t="s">
        <v>318</v>
      </c>
      <c r="M479" s="52">
        <v>40</v>
      </c>
      <c r="N479" s="33" t="s">
        <v>24</v>
      </c>
      <c r="O479" s="66" t="s">
        <v>347</v>
      </c>
      <c r="P479" s="34"/>
      <c r="Q479" s="108"/>
      <c r="R479" s="4"/>
      <c r="S479" s="38"/>
      <c r="T479" s="267"/>
    </row>
    <row r="480" spans="1:20" ht="12.75" hidden="1" customHeight="1" x14ac:dyDescent="0.25">
      <c r="A480" s="29">
        <v>91169</v>
      </c>
      <c r="B480" s="78"/>
      <c r="C480" s="577"/>
      <c r="D480" s="609"/>
      <c r="E480" s="207">
        <v>14</v>
      </c>
      <c r="F480" s="140" t="s">
        <v>360</v>
      </c>
      <c r="G480" s="141">
        <v>526.04</v>
      </c>
      <c r="H480" s="269">
        <v>6076814</v>
      </c>
      <c r="I480" s="184">
        <f t="shared" si="1"/>
        <v>33.92999999999995</v>
      </c>
      <c r="J480" s="91"/>
      <c r="K480" s="20">
        <v>0</v>
      </c>
      <c r="L480" s="51" t="s">
        <v>318</v>
      </c>
      <c r="M480" s="52">
        <v>40</v>
      </c>
      <c r="N480" s="33" t="s">
        <v>24</v>
      </c>
      <c r="O480" s="66" t="s">
        <v>347</v>
      </c>
      <c r="P480" s="34"/>
      <c r="Q480" s="108"/>
      <c r="R480" s="4"/>
      <c r="S480" s="38"/>
      <c r="T480" s="267"/>
    </row>
    <row r="481" spans="1:20" ht="18" hidden="1" customHeight="1" thickBot="1" x14ac:dyDescent="0.3">
      <c r="A481" s="29">
        <v>91172</v>
      </c>
      <c r="B481" s="78"/>
      <c r="C481" s="577"/>
      <c r="D481" s="609"/>
      <c r="E481" s="208">
        <v>15</v>
      </c>
      <c r="F481" s="150" t="s">
        <v>361</v>
      </c>
      <c r="G481" s="158">
        <v>559.97</v>
      </c>
      <c r="H481" s="269">
        <v>6468773</v>
      </c>
      <c r="I481" s="185">
        <f t="shared" si="1"/>
        <v>33.930000000000064</v>
      </c>
      <c r="J481" s="91"/>
      <c r="K481" s="20">
        <v>0</v>
      </c>
      <c r="L481" s="51" t="s">
        <v>318</v>
      </c>
      <c r="M481" s="52">
        <v>40</v>
      </c>
      <c r="N481" s="33" t="s">
        <v>24</v>
      </c>
      <c r="O481" s="66" t="s">
        <v>347</v>
      </c>
      <c r="P481" s="34"/>
      <c r="Q481" s="108"/>
      <c r="R481" s="4"/>
      <c r="S481" s="38"/>
      <c r="T481" s="267"/>
    </row>
    <row r="482" spans="1:20" ht="14.25" hidden="1" customHeight="1" x14ac:dyDescent="0.25">
      <c r="A482" s="29"/>
      <c r="B482" s="78"/>
      <c r="C482" s="576">
        <v>91131</v>
      </c>
      <c r="D482" s="610" t="s">
        <v>364</v>
      </c>
      <c r="E482" s="161">
        <v>1</v>
      </c>
      <c r="F482" s="161" t="s">
        <v>346</v>
      </c>
      <c r="G482" s="162">
        <v>106.16</v>
      </c>
      <c r="H482" s="269">
        <v>1226360</v>
      </c>
      <c r="I482" s="175"/>
      <c r="J482" s="15"/>
      <c r="K482" s="20">
        <v>0</v>
      </c>
      <c r="L482" s="51" t="s">
        <v>318</v>
      </c>
      <c r="M482" s="52">
        <v>50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82" s="25" t="s">
        <v>318</v>
      </c>
      <c r="S482" s="52">
        <v>50</v>
      </c>
      <c r="T482" s="267"/>
    </row>
    <row r="483" spans="1:20" ht="14.25" hidden="1" customHeight="1" x14ac:dyDescent="0.25">
      <c r="A483" s="29">
        <v>91134</v>
      </c>
      <c r="B483" s="78"/>
      <c r="C483" s="577"/>
      <c r="D483" s="611"/>
      <c r="E483" s="140">
        <v>2</v>
      </c>
      <c r="F483" s="140" t="s">
        <v>348</v>
      </c>
      <c r="G483" s="141">
        <v>148.57</v>
      </c>
      <c r="H483" s="269">
        <v>1716281</v>
      </c>
      <c r="I483" s="184">
        <f t="shared" ref="I483:I496" si="2">+G483-G482</f>
        <v>42.41</v>
      </c>
      <c r="J483" s="264">
        <v>42.41</v>
      </c>
      <c r="K483" s="268">
        <v>489920</v>
      </c>
      <c r="L483" s="51" t="s">
        <v>318</v>
      </c>
      <c r="M483" s="52">
        <v>50</v>
      </c>
      <c r="N483" s="33" t="s">
        <v>24</v>
      </c>
      <c r="O483" s="66" t="s">
        <v>347</v>
      </c>
      <c r="P483" s="34"/>
      <c r="Q483" s="108"/>
      <c r="R483" s="4"/>
      <c r="S483" s="38"/>
      <c r="T483" s="267"/>
    </row>
    <row r="484" spans="1:20" ht="14.25" hidden="1" customHeight="1" x14ac:dyDescent="0.25">
      <c r="A484" s="29">
        <v>91137</v>
      </c>
      <c r="B484" s="78"/>
      <c r="C484" s="577"/>
      <c r="D484" s="611"/>
      <c r="E484" s="140">
        <v>3</v>
      </c>
      <c r="F484" s="140" t="s">
        <v>349</v>
      </c>
      <c r="G484" s="141">
        <v>190.98</v>
      </c>
      <c r="H484" s="269">
        <v>2206201</v>
      </c>
      <c r="I484" s="184">
        <f t="shared" si="2"/>
        <v>42.41</v>
      </c>
      <c r="J484" s="137"/>
      <c r="K484" s="20">
        <v>0</v>
      </c>
      <c r="L484" s="51" t="s">
        <v>318</v>
      </c>
      <c r="M484" s="52">
        <v>50</v>
      </c>
      <c r="N484" s="33" t="s">
        <v>24</v>
      </c>
      <c r="O484" s="66" t="s">
        <v>347</v>
      </c>
      <c r="P484" s="34"/>
      <c r="Q484" s="108"/>
      <c r="R484" s="4"/>
      <c r="S484" s="38"/>
      <c r="T484" s="267"/>
    </row>
    <row r="485" spans="1:20" ht="14.25" hidden="1" customHeight="1" x14ac:dyDescent="0.25">
      <c r="A485" s="29">
        <v>91140</v>
      </c>
      <c r="B485" s="78"/>
      <c r="C485" s="577"/>
      <c r="D485" s="611"/>
      <c r="E485" s="140">
        <v>4</v>
      </c>
      <c r="F485" s="140" t="s">
        <v>350</v>
      </c>
      <c r="G485" s="141">
        <v>233.39</v>
      </c>
      <c r="H485" s="269">
        <v>2696121</v>
      </c>
      <c r="I485" s="184">
        <f t="shared" si="2"/>
        <v>42.41</v>
      </c>
      <c r="J485" s="137"/>
      <c r="K485" s="20">
        <v>0</v>
      </c>
      <c r="L485" s="51" t="s">
        <v>318</v>
      </c>
      <c r="M485" s="52">
        <v>50</v>
      </c>
      <c r="N485" s="33" t="s">
        <v>24</v>
      </c>
      <c r="O485" s="66" t="s">
        <v>347</v>
      </c>
      <c r="P485" s="34"/>
      <c r="Q485" s="108"/>
      <c r="R485" s="4"/>
      <c r="S485" s="38"/>
      <c r="T485" s="267"/>
    </row>
    <row r="486" spans="1:20" ht="14.25" hidden="1" customHeight="1" x14ac:dyDescent="0.25">
      <c r="A486" s="29">
        <v>91143</v>
      </c>
      <c r="B486" s="78"/>
      <c r="C486" s="577"/>
      <c r="D486" s="611"/>
      <c r="E486" s="140">
        <v>5</v>
      </c>
      <c r="F486" s="140" t="s">
        <v>351</v>
      </c>
      <c r="G486" s="141">
        <v>275.79999999999995</v>
      </c>
      <c r="H486" s="269">
        <v>3186042</v>
      </c>
      <c r="I486" s="184">
        <f t="shared" si="2"/>
        <v>42.409999999999968</v>
      </c>
      <c r="J486" s="137"/>
      <c r="K486" s="20">
        <v>0</v>
      </c>
      <c r="L486" s="51" t="s">
        <v>318</v>
      </c>
      <c r="M486" s="52">
        <v>50</v>
      </c>
      <c r="N486" s="33" t="s">
        <v>24</v>
      </c>
      <c r="O486" s="66" t="s">
        <v>347</v>
      </c>
      <c r="P486" s="34"/>
      <c r="Q486" s="108"/>
      <c r="R486" s="4"/>
      <c r="S486" s="38"/>
      <c r="T486" s="267"/>
    </row>
    <row r="487" spans="1:20" ht="14.25" hidden="1" customHeight="1" x14ac:dyDescent="0.25">
      <c r="A487" s="29">
        <v>91146</v>
      </c>
      <c r="B487" s="78"/>
      <c r="C487" s="577"/>
      <c r="D487" s="611"/>
      <c r="E487" s="140">
        <v>6</v>
      </c>
      <c r="F487" s="140" t="s">
        <v>352</v>
      </c>
      <c r="G487" s="141">
        <v>318.22000000000003</v>
      </c>
      <c r="H487" s="269">
        <v>3676077</v>
      </c>
      <c r="I487" s="184">
        <f t="shared" si="2"/>
        <v>42.420000000000073</v>
      </c>
      <c r="J487" s="137"/>
      <c r="K487" s="20">
        <v>0</v>
      </c>
      <c r="L487" s="51" t="s">
        <v>318</v>
      </c>
      <c r="M487" s="52">
        <v>50</v>
      </c>
      <c r="N487" s="33" t="s">
        <v>24</v>
      </c>
      <c r="O487" s="66" t="s">
        <v>347</v>
      </c>
      <c r="P487" s="34"/>
      <c r="Q487" s="108"/>
      <c r="R487" s="4"/>
      <c r="S487" s="38"/>
      <c r="T487" s="267"/>
    </row>
    <row r="488" spans="1:20" ht="14.25" hidden="1" customHeight="1" x14ac:dyDescent="0.25">
      <c r="A488" s="29">
        <v>91149</v>
      </c>
      <c r="B488" s="78"/>
      <c r="C488" s="577"/>
      <c r="D488" s="611"/>
      <c r="E488" s="140">
        <v>7</v>
      </c>
      <c r="F488" s="140" t="s">
        <v>353</v>
      </c>
      <c r="G488" s="141">
        <v>360.63</v>
      </c>
      <c r="H488" s="269">
        <v>4165998</v>
      </c>
      <c r="I488" s="184">
        <f t="shared" si="2"/>
        <v>42.409999999999968</v>
      </c>
      <c r="J488" s="137"/>
      <c r="K488" s="20">
        <v>0</v>
      </c>
      <c r="L488" s="51" t="s">
        <v>318</v>
      </c>
      <c r="M488" s="52">
        <v>50</v>
      </c>
      <c r="N488" s="33" t="s">
        <v>24</v>
      </c>
      <c r="O488" s="66" t="s">
        <v>347</v>
      </c>
      <c r="P488" s="34"/>
      <c r="Q488" s="108"/>
      <c r="R488" s="4"/>
      <c r="S488" s="38"/>
      <c r="T488" s="267"/>
    </row>
    <row r="489" spans="1:20" ht="14.25" hidden="1" customHeight="1" x14ac:dyDescent="0.25">
      <c r="A489" s="29">
        <v>91152</v>
      </c>
      <c r="B489" s="78"/>
      <c r="C489" s="577"/>
      <c r="D489" s="611"/>
      <c r="E489" s="140">
        <v>8</v>
      </c>
      <c r="F489" s="140" t="s">
        <v>354</v>
      </c>
      <c r="G489" s="141">
        <v>403.03999999999996</v>
      </c>
      <c r="H489" s="269">
        <v>4655918</v>
      </c>
      <c r="I489" s="184">
        <f t="shared" si="2"/>
        <v>42.409999999999968</v>
      </c>
      <c r="J489" s="137"/>
      <c r="K489" s="20">
        <v>0</v>
      </c>
      <c r="L489" s="51" t="s">
        <v>318</v>
      </c>
      <c r="M489" s="52">
        <v>50</v>
      </c>
      <c r="N489" s="33" t="s">
        <v>24</v>
      </c>
      <c r="O489" s="66" t="s">
        <v>347</v>
      </c>
      <c r="P489" s="34"/>
      <c r="Q489" s="108"/>
      <c r="R489" s="4"/>
      <c r="S489" s="38"/>
      <c r="T489" s="267"/>
    </row>
    <row r="490" spans="1:20" ht="14.25" hidden="1" customHeight="1" x14ac:dyDescent="0.25">
      <c r="A490" s="29">
        <v>91155</v>
      </c>
      <c r="B490" s="78"/>
      <c r="C490" s="577"/>
      <c r="D490" s="611"/>
      <c r="E490" s="140">
        <v>9</v>
      </c>
      <c r="F490" s="140" t="s">
        <v>355</v>
      </c>
      <c r="G490" s="141">
        <v>445.45000000000005</v>
      </c>
      <c r="H490" s="269">
        <v>5145838</v>
      </c>
      <c r="I490" s="184">
        <f t="shared" si="2"/>
        <v>42.410000000000082</v>
      </c>
      <c r="J490" s="137"/>
      <c r="K490" s="20">
        <v>0</v>
      </c>
      <c r="L490" s="51" t="s">
        <v>318</v>
      </c>
      <c r="M490" s="52">
        <v>50</v>
      </c>
      <c r="N490" s="33" t="s">
        <v>24</v>
      </c>
      <c r="O490" s="66" t="s">
        <v>347</v>
      </c>
      <c r="P490" s="34"/>
      <c r="Q490" s="108"/>
      <c r="R490" s="4"/>
      <c r="S490" s="38"/>
      <c r="T490" s="267"/>
    </row>
    <row r="491" spans="1:20" ht="14.25" hidden="1" customHeight="1" x14ac:dyDescent="0.25">
      <c r="A491" s="29">
        <v>91158</v>
      </c>
      <c r="B491" s="78"/>
      <c r="C491" s="577"/>
      <c r="D491" s="611"/>
      <c r="E491" s="140">
        <v>10</v>
      </c>
      <c r="F491" s="140" t="s">
        <v>356</v>
      </c>
      <c r="G491" s="141">
        <v>487.86</v>
      </c>
      <c r="H491" s="269">
        <v>5635759</v>
      </c>
      <c r="I491" s="184">
        <f t="shared" si="2"/>
        <v>42.409999999999968</v>
      </c>
      <c r="J491" s="137"/>
      <c r="K491" s="20">
        <v>0</v>
      </c>
      <c r="L491" s="51" t="s">
        <v>318</v>
      </c>
      <c r="M491" s="52">
        <v>50</v>
      </c>
      <c r="N491" s="33" t="s">
        <v>24</v>
      </c>
      <c r="O491" s="66" t="s">
        <v>347</v>
      </c>
      <c r="P491" s="34"/>
      <c r="Q491" s="108"/>
      <c r="R491" s="4"/>
      <c r="S491" s="38"/>
      <c r="T491" s="267"/>
    </row>
    <row r="492" spans="1:20" ht="14.25" hidden="1" customHeight="1" x14ac:dyDescent="0.25">
      <c r="A492" s="29">
        <v>91161</v>
      </c>
      <c r="B492" s="78"/>
      <c r="C492" s="577"/>
      <c r="D492" s="611"/>
      <c r="E492" s="140">
        <v>11</v>
      </c>
      <c r="F492" s="140" t="s">
        <v>357</v>
      </c>
      <c r="G492" s="141">
        <v>530.28</v>
      </c>
      <c r="H492" s="269">
        <v>6125795</v>
      </c>
      <c r="I492" s="184">
        <f t="shared" si="2"/>
        <v>42.419999999999959</v>
      </c>
      <c r="J492" s="137"/>
      <c r="K492" s="20">
        <v>0</v>
      </c>
      <c r="L492" s="51" t="s">
        <v>318</v>
      </c>
      <c r="M492" s="52">
        <v>50</v>
      </c>
      <c r="N492" s="33" t="s">
        <v>24</v>
      </c>
      <c r="O492" s="66" t="s">
        <v>347</v>
      </c>
      <c r="P492" s="34"/>
      <c r="Q492" s="108"/>
      <c r="R492" s="4"/>
      <c r="S492" s="38"/>
      <c r="T492" s="267"/>
    </row>
    <row r="493" spans="1:20" ht="14.25" hidden="1" customHeight="1" x14ac:dyDescent="0.25">
      <c r="A493" s="29">
        <v>91164</v>
      </c>
      <c r="B493" s="78"/>
      <c r="C493" s="577"/>
      <c r="D493" s="611"/>
      <c r="E493" s="140">
        <v>12</v>
      </c>
      <c r="F493" s="140" t="s">
        <v>358</v>
      </c>
      <c r="G493" s="141">
        <v>572.68999999999994</v>
      </c>
      <c r="H493" s="269">
        <v>6615715</v>
      </c>
      <c r="I493" s="184">
        <f t="shared" si="2"/>
        <v>42.409999999999968</v>
      </c>
      <c r="J493" s="137"/>
      <c r="K493" s="20">
        <v>0</v>
      </c>
      <c r="L493" s="51" t="s">
        <v>318</v>
      </c>
      <c r="M493" s="52">
        <v>50</v>
      </c>
      <c r="N493" s="33" t="s">
        <v>24</v>
      </c>
      <c r="O493" s="66" t="s">
        <v>347</v>
      </c>
      <c r="P493" s="34"/>
      <c r="Q493" s="108"/>
      <c r="R493" s="4"/>
      <c r="S493" s="38"/>
      <c r="T493" s="267"/>
    </row>
    <row r="494" spans="1:20" ht="14.25" hidden="1" customHeight="1" x14ac:dyDescent="0.25">
      <c r="A494" s="29">
        <v>91167</v>
      </c>
      <c r="B494" s="78"/>
      <c r="C494" s="577"/>
      <c r="D494" s="611"/>
      <c r="E494" s="140">
        <v>13</v>
      </c>
      <c r="F494" s="140" t="s">
        <v>359</v>
      </c>
      <c r="G494" s="141">
        <v>615.1</v>
      </c>
      <c r="H494" s="269">
        <v>7105635</v>
      </c>
      <c r="I494" s="184">
        <f t="shared" si="2"/>
        <v>42.410000000000082</v>
      </c>
      <c r="J494" s="137"/>
      <c r="K494" s="20">
        <v>0</v>
      </c>
      <c r="L494" s="51" t="s">
        <v>318</v>
      </c>
      <c r="M494" s="52">
        <v>50</v>
      </c>
      <c r="N494" s="33" t="s">
        <v>24</v>
      </c>
      <c r="O494" s="66" t="s">
        <v>347</v>
      </c>
      <c r="P494" s="34"/>
      <c r="Q494" s="108"/>
      <c r="R494" s="4"/>
      <c r="S494" s="38"/>
      <c r="T494" s="267"/>
    </row>
    <row r="495" spans="1:20" ht="14.25" hidden="1" customHeight="1" x14ac:dyDescent="0.25">
      <c r="A495" s="29">
        <v>91170</v>
      </c>
      <c r="B495" s="78"/>
      <c r="C495" s="577"/>
      <c r="D495" s="611"/>
      <c r="E495" s="140">
        <v>14</v>
      </c>
      <c r="F495" s="140" t="s">
        <v>365</v>
      </c>
      <c r="G495" s="141">
        <v>657.51</v>
      </c>
      <c r="H495" s="269">
        <v>7595556</v>
      </c>
      <c r="I495" s="184">
        <f t="shared" si="2"/>
        <v>42.409999999999968</v>
      </c>
      <c r="J495" s="137"/>
      <c r="K495" s="20">
        <v>0</v>
      </c>
      <c r="L495" s="51" t="s">
        <v>318</v>
      </c>
      <c r="M495" s="52">
        <v>50</v>
      </c>
      <c r="N495" s="33" t="s">
        <v>24</v>
      </c>
      <c r="O495" s="66" t="s">
        <v>347</v>
      </c>
      <c r="P495" s="34"/>
      <c r="Q495" s="108"/>
      <c r="R495" s="4"/>
      <c r="S495" s="38"/>
      <c r="T495" s="267"/>
    </row>
    <row r="496" spans="1:20" ht="14.25" hidden="1" customHeight="1" thickBot="1" x14ac:dyDescent="0.3">
      <c r="A496" s="29">
        <v>91173</v>
      </c>
      <c r="B496" s="78"/>
      <c r="C496" s="578"/>
      <c r="D496" s="612"/>
      <c r="E496" s="163">
        <v>15</v>
      </c>
      <c r="F496" s="163" t="s">
        <v>361</v>
      </c>
      <c r="G496" s="164">
        <v>699.92</v>
      </c>
      <c r="H496" s="269">
        <v>8085476</v>
      </c>
      <c r="I496" s="185">
        <f t="shared" si="2"/>
        <v>42.409999999999968</v>
      </c>
      <c r="J496" s="137"/>
      <c r="K496" s="20">
        <v>0</v>
      </c>
      <c r="L496" s="51" t="s">
        <v>318</v>
      </c>
      <c r="M496" s="52">
        <v>50</v>
      </c>
      <c r="N496" s="33" t="s">
        <v>24</v>
      </c>
      <c r="O496" s="66" t="s">
        <v>347</v>
      </c>
      <c r="P496" s="34"/>
      <c r="Q496" s="108"/>
      <c r="R496" s="4"/>
      <c r="S496" s="38"/>
      <c r="T496" s="267"/>
    </row>
    <row r="497" spans="1:20" ht="14.25" hidden="1" customHeight="1" x14ac:dyDescent="0.25">
      <c r="A497" s="29"/>
      <c r="B497" s="78"/>
      <c r="C497" s="576">
        <v>91132</v>
      </c>
      <c r="D497" s="527" t="s">
        <v>366</v>
      </c>
      <c r="E497" s="161">
        <v>1</v>
      </c>
      <c r="F497" s="161" t="s">
        <v>346</v>
      </c>
      <c r="G497" s="162">
        <v>127.41</v>
      </c>
      <c r="H497" s="269">
        <v>1471840</v>
      </c>
      <c r="I497" s="175"/>
      <c r="J497" s="15"/>
      <c r="K497" s="20">
        <v>0</v>
      </c>
      <c r="L497" s="51" t="s">
        <v>318</v>
      </c>
      <c r="M497" s="52">
        <v>60</v>
      </c>
      <c r="N497" s="33" t="s">
        <v>24</v>
      </c>
      <c r="O497" s="66" t="s">
        <v>347</v>
      </c>
      <c r="P497" s="34"/>
      <c r="Q4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97" s="25" t="s">
        <v>318</v>
      </c>
      <c r="S497" s="52">
        <v>60</v>
      </c>
      <c r="T497" s="267"/>
    </row>
    <row r="498" spans="1:20" ht="14.25" hidden="1" customHeight="1" x14ac:dyDescent="0.25">
      <c r="A498" s="29">
        <v>91135</v>
      </c>
      <c r="B498" s="78"/>
      <c r="C498" s="577"/>
      <c r="D498" s="528"/>
      <c r="E498" s="140">
        <v>2</v>
      </c>
      <c r="F498" s="140" t="s">
        <v>348</v>
      </c>
      <c r="G498" s="141">
        <v>178.3</v>
      </c>
      <c r="H498" s="269">
        <v>2059722</v>
      </c>
      <c r="I498" s="184">
        <f>+G498-G497</f>
        <v>50.890000000000015</v>
      </c>
      <c r="J498" s="264">
        <v>50.890000000000015</v>
      </c>
      <c r="K498" s="268">
        <v>587881</v>
      </c>
      <c r="L498" s="51" t="s">
        <v>318</v>
      </c>
      <c r="M498" s="52">
        <v>60</v>
      </c>
      <c r="N498" s="33" t="s">
        <v>24</v>
      </c>
      <c r="O498" s="66" t="s">
        <v>347</v>
      </c>
      <c r="P498" s="34"/>
      <c r="Q498" s="108"/>
      <c r="R498" s="4"/>
      <c r="S498" s="38"/>
      <c r="T498" s="267"/>
    </row>
    <row r="499" spans="1:20" ht="14.25" hidden="1" customHeight="1" x14ac:dyDescent="0.25">
      <c r="A499" s="29">
        <v>91138</v>
      </c>
      <c r="B499" s="78"/>
      <c r="C499" s="577"/>
      <c r="D499" s="528"/>
      <c r="E499" s="140">
        <v>3</v>
      </c>
      <c r="F499" s="140" t="s">
        <v>349</v>
      </c>
      <c r="G499" s="141">
        <v>229.19000000000003</v>
      </c>
      <c r="H499" s="269">
        <v>2647603</v>
      </c>
      <c r="I499" s="184">
        <f t="shared" ref="I499:I511" si="3">+G499-G498</f>
        <v>50.890000000000015</v>
      </c>
      <c r="J499" s="137"/>
      <c r="K499" s="20">
        <v>0</v>
      </c>
      <c r="L499" s="51" t="s">
        <v>318</v>
      </c>
      <c r="M499" s="52">
        <v>60</v>
      </c>
      <c r="N499" s="33" t="s">
        <v>24</v>
      </c>
      <c r="O499" s="66" t="s">
        <v>347</v>
      </c>
      <c r="P499" s="34"/>
      <c r="Q499" s="108"/>
      <c r="R499" s="4"/>
      <c r="S499" s="38"/>
      <c r="T499" s="267"/>
    </row>
    <row r="500" spans="1:20" ht="14.25" hidden="1" customHeight="1" x14ac:dyDescent="0.25">
      <c r="A500" s="29">
        <v>91141</v>
      </c>
      <c r="B500" s="78"/>
      <c r="C500" s="577"/>
      <c r="D500" s="528"/>
      <c r="E500" s="140">
        <v>4</v>
      </c>
      <c r="F500" s="140" t="s">
        <v>350</v>
      </c>
      <c r="G500" s="141">
        <v>280.08000000000004</v>
      </c>
      <c r="H500" s="269">
        <v>3235484</v>
      </c>
      <c r="I500" s="184">
        <f t="shared" si="3"/>
        <v>50.890000000000015</v>
      </c>
      <c r="J500" s="137"/>
      <c r="K500" s="20">
        <v>0</v>
      </c>
      <c r="L500" s="51" t="s">
        <v>318</v>
      </c>
      <c r="M500" s="52">
        <v>60</v>
      </c>
      <c r="N500" s="33" t="s">
        <v>24</v>
      </c>
      <c r="O500" s="66" t="s">
        <v>347</v>
      </c>
      <c r="P500" s="34"/>
      <c r="Q500" s="108"/>
      <c r="R500" s="4"/>
      <c r="S500" s="38"/>
      <c r="T500" s="267"/>
    </row>
    <row r="501" spans="1:20" ht="14.25" hidden="1" customHeight="1" x14ac:dyDescent="0.25">
      <c r="A501" s="29">
        <v>91144</v>
      </c>
      <c r="B501" s="78"/>
      <c r="C501" s="577"/>
      <c r="D501" s="528"/>
      <c r="E501" s="140">
        <v>5</v>
      </c>
      <c r="F501" s="140" t="s">
        <v>351</v>
      </c>
      <c r="G501" s="141">
        <v>330.98</v>
      </c>
      <c r="H501" s="269">
        <v>3823481</v>
      </c>
      <c r="I501" s="184">
        <f t="shared" si="3"/>
        <v>50.899999999999977</v>
      </c>
      <c r="J501" s="137"/>
      <c r="K501" s="20">
        <v>0</v>
      </c>
      <c r="L501" s="51" t="s">
        <v>318</v>
      </c>
      <c r="M501" s="52">
        <v>60</v>
      </c>
      <c r="N501" s="33" t="s">
        <v>24</v>
      </c>
      <c r="O501" s="66" t="s">
        <v>347</v>
      </c>
      <c r="P501" s="34"/>
      <c r="Q501" s="108"/>
      <c r="R501" s="4"/>
      <c r="S501" s="38"/>
      <c r="T501" s="267"/>
    </row>
    <row r="502" spans="1:20" ht="14.25" hidden="1" customHeight="1" x14ac:dyDescent="0.25">
      <c r="A502" s="29">
        <v>91147</v>
      </c>
      <c r="B502" s="78"/>
      <c r="C502" s="577"/>
      <c r="D502" s="528"/>
      <c r="E502" s="140">
        <v>6</v>
      </c>
      <c r="F502" s="140" t="s">
        <v>352</v>
      </c>
      <c r="G502" s="141">
        <v>381.87</v>
      </c>
      <c r="H502" s="269">
        <v>4411362</v>
      </c>
      <c r="I502" s="184">
        <f t="shared" si="3"/>
        <v>50.889999999999986</v>
      </c>
      <c r="J502" s="137"/>
      <c r="K502" s="20">
        <v>0</v>
      </c>
      <c r="L502" s="51" t="s">
        <v>318</v>
      </c>
      <c r="M502" s="52">
        <v>60</v>
      </c>
      <c r="N502" s="33" t="s">
        <v>24</v>
      </c>
      <c r="O502" s="66" t="s">
        <v>347</v>
      </c>
      <c r="P502" s="34"/>
      <c r="Q502" s="108"/>
      <c r="R502" s="4"/>
      <c r="S502" s="38"/>
      <c r="T502" s="267"/>
    </row>
    <row r="503" spans="1:20" ht="14.25" hidden="1" customHeight="1" x14ac:dyDescent="0.25">
      <c r="A503" s="29">
        <v>91150</v>
      </c>
      <c r="B503" s="78"/>
      <c r="C503" s="577"/>
      <c r="D503" s="528"/>
      <c r="E503" s="140">
        <v>7</v>
      </c>
      <c r="F503" s="140" t="s">
        <v>353</v>
      </c>
      <c r="G503" s="141">
        <v>432.77</v>
      </c>
      <c r="H503" s="269">
        <v>4999359</v>
      </c>
      <c r="I503" s="184">
        <f t="shared" si="3"/>
        <v>50.899999999999977</v>
      </c>
      <c r="J503" s="137"/>
      <c r="K503" s="20">
        <v>0</v>
      </c>
      <c r="L503" s="51" t="s">
        <v>318</v>
      </c>
      <c r="M503" s="52">
        <v>60</v>
      </c>
      <c r="N503" s="33" t="s">
        <v>24</v>
      </c>
      <c r="O503" s="66" t="s">
        <v>347</v>
      </c>
      <c r="P503" s="34"/>
      <c r="Q503" s="108"/>
      <c r="R503" s="4"/>
      <c r="S503" s="38"/>
      <c r="T503" s="267"/>
    </row>
    <row r="504" spans="1:20" ht="14.25" hidden="1" customHeight="1" x14ac:dyDescent="0.25">
      <c r="A504" s="29">
        <v>91153</v>
      </c>
      <c r="B504" s="78"/>
      <c r="C504" s="577"/>
      <c r="D504" s="528"/>
      <c r="E504" s="140">
        <v>8</v>
      </c>
      <c r="F504" s="140" t="s">
        <v>354</v>
      </c>
      <c r="G504" s="141">
        <v>483.65999999999997</v>
      </c>
      <c r="H504" s="269">
        <v>5587240</v>
      </c>
      <c r="I504" s="184">
        <f t="shared" si="3"/>
        <v>50.889999999999986</v>
      </c>
      <c r="J504" s="137"/>
      <c r="K504" s="20">
        <v>0</v>
      </c>
      <c r="L504" s="51" t="s">
        <v>318</v>
      </c>
      <c r="M504" s="52">
        <v>60</v>
      </c>
      <c r="N504" s="33" t="s">
        <v>24</v>
      </c>
      <c r="O504" s="66" t="s">
        <v>347</v>
      </c>
      <c r="P504" s="34"/>
      <c r="Q504" s="108"/>
      <c r="R504" s="4"/>
      <c r="S504" s="38"/>
      <c r="T504" s="267"/>
    </row>
    <row r="505" spans="1:20" ht="14.25" hidden="1" customHeight="1" x14ac:dyDescent="0.25">
      <c r="A505" s="29">
        <v>91156</v>
      </c>
      <c r="B505" s="78"/>
      <c r="C505" s="577"/>
      <c r="D505" s="528"/>
      <c r="E505" s="140">
        <v>9</v>
      </c>
      <c r="F505" s="140" t="s">
        <v>355</v>
      </c>
      <c r="G505" s="141">
        <v>534.56000000000006</v>
      </c>
      <c r="H505" s="269">
        <v>6175237</v>
      </c>
      <c r="I505" s="184">
        <f t="shared" si="3"/>
        <v>50.900000000000091</v>
      </c>
      <c r="J505" s="137"/>
      <c r="K505" s="20">
        <v>0</v>
      </c>
      <c r="L505" s="51" t="s">
        <v>318</v>
      </c>
      <c r="M505" s="52">
        <v>60</v>
      </c>
      <c r="N505" s="33" t="s">
        <v>24</v>
      </c>
      <c r="O505" s="66" t="s">
        <v>347</v>
      </c>
      <c r="P505" s="34"/>
      <c r="Q505" s="108"/>
      <c r="R505" s="4"/>
      <c r="S505" s="38"/>
      <c r="T505" s="267"/>
    </row>
    <row r="506" spans="1:20" ht="14.25" hidden="1" customHeight="1" x14ac:dyDescent="0.25">
      <c r="A506" s="29">
        <v>91159</v>
      </c>
      <c r="B506" s="78"/>
      <c r="C506" s="577"/>
      <c r="D506" s="528"/>
      <c r="E506" s="140">
        <v>10</v>
      </c>
      <c r="F506" s="140" t="s">
        <v>356</v>
      </c>
      <c r="G506" s="141">
        <v>585.44999999999993</v>
      </c>
      <c r="H506" s="269">
        <v>6763118</v>
      </c>
      <c r="I506" s="184">
        <f t="shared" si="3"/>
        <v>50.889999999999873</v>
      </c>
      <c r="J506" s="137"/>
      <c r="K506" s="20">
        <v>0</v>
      </c>
      <c r="L506" s="51" t="s">
        <v>318</v>
      </c>
      <c r="M506" s="52">
        <v>60</v>
      </c>
      <c r="N506" s="33" t="s">
        <v>24</v>
      </c>
      <c r="O506" s="66" t="s">
        <v>347</v>
      </c>
      <c r="P506" s="34"/>
      <c r="Q506" s="108"/>
      <c r="R506" s="4"/>
      <c r="S506" s="38"/>
      <c r="T506" s="267"/>
    </row>
    <row r="507" spans="1:20" ht="14.25" hidden="1" customHeight="1" x14ac:dyDescent="0.25">
      <c r="A507" s="29">
        <v>91162</v>
      </c>
      <c r="B507" s="78"/>
      <c r="C507" s="577"/>
      <c r="D507" s="528"/>
      <c r="E507" s="140">
        <v>11</v>
      </c>
      <c r="F507" s="140" t="s">
        <v>357</v>
      </c>
      <c r="G507" s="141">
        <v>636.35</v>
      </c>
      <c r="H507" s="269">
        <v>7351115</v>
      </c>
      <c r="I507" s="184">
        <f t="shared" si="3"/>
        <v>50.900000000000091</v>
      </c>
      <c r="J507" s="137"/>
      <c r="K507" s="20">
        <v>0</v>
      </c>
      <c r="L507" s="51" t="s">
        <v>318</v>
      </c>
      <c r="M507" s="52">
        <v>60</v>
      </c>
      <c r="N507" s="33" t="s">
        <v>24</v>
      </c>
      <c r="O507" s="66" t="s">
        <v>347</v>
      </c>
      <c r="P507" s="34"/>
      <c r="Q507" s="108"/>
      <c r="R507" s="4"/>
      <c r="S507" s="38"/>
      <c r="T507" s="267"/>
    </row>
    <row r="508" spans="1:20" ht="14.25" hidden="1" customHeight="1" x14ac:dyDescent="0.25">
      <c r="A508" s="29">
        <v>91165</v>
      </c>
      <c r="B508" s="78"/>
      <c r="C508" s="577"/>
      <c r="D508" s="528"/>
      <c r="E508" s="140">
        <v>12</v>
      </c>
      <c r="F508" s="140" t="s">
        <v>358</v>
      </c>
      <c r="G508" s="141">
        <v>687.24</v>
      </c>
      <c r="H508" s="269">
        <v>7938996</v>
      </c>
      <c r="I508" s="184">
        <f t="shared" si="3"/>
        <v>50.889999999999986</v>
      </c>
      <c r="J508" s="137"/>
      <c r="K508" s="20">
        <v>0</v>
      </c>
      <c r="L508" s="51" t="s">
        <v>318</v>
      </c>
      <c r="M508" s="52">
        <v>60</v>
      </c>
      <c r="N508" s="33" t="s">
        <v>24</v>
      </c>
      <c r="O508" s="66" t="s">
        <v>347</v>
      </c>
      <c r="P508" s="34"/>
      <c r="Q508" s="108"/>
      <c r="R508" s="4"/>
      <c r="S508" s="38"/>
      <c r="T508" s="267"/>
    </row>
    <row r="509" spans="1:20" ht="14.25" hidden="1" customHeight="1" x14ac:dyDescent="0.25">
      <c r="A509" s="29">
        <v>91168</v>
      </c>
      <c r="B509" s="78"/>
      <c r="C509" s="577"/>
      <c r="D509" s="528"/>
      <c r="E509" s="140">
        <v>13</v>
      </c>
      <c r="F509" s="140" t="s">
        <v>359</v>
      </c>
      <c r="G509" s="141">
        <v>738.13</v>
      </c>
      <c r="H509" s="269">
        <v>8526878</v>
      </c>
      <c r="I509" s="184">
        <f t="shared" si="3"/>
        <v>50.889999999999986</v>
      </c>
      <c r="J509" s="137"/>
      <c r="K509" s="20">
        <v>0</v>
      </c>
      <c r="L509" s="51" t="s">
        <v>318</v>
      </c>
      <c r="M509" s="52">
        <v>60</v>
      </c>
      <c r="N509" s="33" t="s">
        <v>24</v>
      </c>
      <c r="O509" s="66" t="s">
        <v>347</v>
      </c>
      <c r="P509" s="34"/>
      <c r="Q509" s="108"/>
      <c r="R509" s="4"/>
      <c r="S509" s="38"/>
      <c r="T509" s="267"/>
    </row>
    <row r="510" spans="1:20" ht="14.25" hidden="1" customHeight="1" x14ac:dyDescent="0.25">
      <c r="A510" s="29">
        <v>91171</v>
      </c>
      <c r="B510" s="78"/>
      <c r="C510" s="577"/>
      <c r="D510" s="528"/>
      <c r="E510" s="140">
        <v>14</v>
      </c>
      <c r="F510" s="140" t="s">
        <v>360</v>
      </c>
      <c r="G510" s="141">
        <v>789.03</v>
      </c>
      <c r="H510" s="269">
        <v>9114875</v>
      </c>
      <c r="I510" s="188">
        <f t="shared" si="3"/>
        <v>50.899999999999977</v>
      </c>
      <c r="J510" s="137"/>
      <c r="K510" s="20">
        <v>0</v>
      </c>
      <c r="L510" s="51" t="s">
        <v>318</v>
      </c>
      <c r="M510" s="52">
        <v>60</v>
      </c>
      <c r="N510" s="33" t="s">
        <v>24</v>
      </c>
      <c r="O510" s="66" t="s">
        <v>347</v>
      </c>
      <c r="P510" s="34"/>
      <c r="Q510" s="108"/>
      <c r="R510" s="4"/>
      <c r="S510" s="38"/>
      <c r="T510" s="267"/>
    </row>
    <row r="511" spans="1:20" ht="14.25" hidden="1" customHeight="1" thickBot="1" x14ac:dyDescent="0.3">
      <c r="A511" s="29">
        <v>91174</v>
      </c>
      <c r="B511" s="78"/>
      <c r="C511" s="578"/>
      <c r="D511" s="529"/>
      <c r="E511" s="163">
        <v>15</v>
      </c>
      <c r="F511" s="163" t="s">
        <v>361</v>
      </c>
      <c r="G511" s="164">
        <v>839.92</v>
      </c>
      <c r="H511" s="269">
        <v>9702756</v>
      </c>
      <c r="I511" s="184">
        <f t="shared" si="3"/>
        <v>50.889999999999986</v>
      </c>
      <c r="J511" s="137"/>
      <c r="K511" s="20">
        <v>0</v>
      </c>
      <c r="L511" s="51" t="s">
        <v>318</v>
      </c>
      <c r="M511" s="52">
        <v>60</v>
      </c>
      <c r="N511" s="33" t="s">
        <v>24</v>
      </c>
      <c r="O511" s="66" t="s">
        <v>347</v>
      </c>
      <c r="P511" s="34"/>
      <c r="Q511" s="108"/>
      <c r="R511" s="4"/>
      <c r="S511" s="38"/>
      <c r="T511" s="267"/>
    </row>
    <row r="512" spans="1:20" ht="14.25" hidden="1" customHeight="1" x14ac:dyDescent="0.25">
      <c r="A512" s="29"/>
      <c r="B512" s="78"/>
      <c r="C512" s="532">
        <v>92130</v>
      </c>
      <c r="D512" s="521" t="s">
        <v>367</v>
      </c>
      <c r="E512" s="161">
        <v>1</v>
      </c>
      <c r="F512" s="161" t="s">
        <v>346</v>
      </c>
      <c r="G512" s="162">
        <v>148.61000000000001</v>
      </c>
      <c r="H512" s="269">
        <v>1716743</v>
      </c>
      <c r="I512" s="175"/>
      <c r="J512" s="15"/>
      <c r="K512" s="20">
        <v>0</v>
      </c>
      <c r="L512" s="51" t="s">
        <v>318</v>
      </c>
      <c r="M512" s="52">
        <v>70</v>
      </c>
      <c r="N512" s="33" t="s">
        <v>24</v>
      </c>
      <c r="O512" s="66" t="s">
        <v>368</v>
      </c>
      <c r="P512" s="34"/>
      <c r="Q5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12" s="25" t="s">
        <v>318</v>
      </c>
      <c r="S512" s="52">
        <v>70</v>
      </c>
      <c r="T512" s="267"/>
    </row>
    <row r="513" spans="1:20" ht="14.25" hidden="1" customHeight="1" x14ac:dyDescent="0.25">
      <c r="A513" s="29">
        <v>92133</v>
      </c>
      <c r="B513" s="78"/>
      <c r="C513" s="533"/>
      <c r="D513" s="531"/>
      <c r="E513" s="140">
        <v>2</v>
      </c>
      <c r="F513" s="140" t="s">
        <v>348</v>
      </c>
      <c r="G513" s="141">
        <v>207.99</v>
      </c>
      <c r="H513" s="269">
        <v>2402700</v>
      </c>
      <c r="I513" s="184">
        <f>+G513-G512</f>
        <v>59.379999999999995</v>
      </c>
      <c r="J513" s="264">
        <v>59.379999999999995</v>
      </c>
      <c r="K513" s="268">
        <v>685958</v>
      </c>
      <c r="L513" s="51" t="s">
        <v>318</v>
      </c>
      <c r="M513" s="52">
        <v>70</v>
      </c>
      <c r="N513" s="33" t="s">
        <v>24</v>
      </c>
      <c r="O513" s="66" t="s">
        <v>369</v>
      </c>
      <c r="P513" s="34"/>
      <c r="Q513" s="108"/>
      <c r="R513" s="4"/>
      <c r="S513" s="38"/>
      <c r="T513" s="267"/>
    </row>
    <row r="514" spans="1:20" ht="14.25" hidden="1" customHeight="1" x14ac:dyDescent="0.25">
      <c r="A514" s="29">
        <v>92136</v>
      </c>
      <c r="B514" s="78"/>
      <c r="C514" s="533"/>
      <c r="D514" s="531"/>
      <c r="E514" s="140">
        <v>3</v>
      </c>
      <c r="F514" s="140" t="s">
        <v>349</v>
      </c>
      <c r="G514" s="141">
        <v>267.37</v>
      </c>
      <c r="H514" s="269">
        <v>3088658</v>
      </c>
      <c r="I514" s="184">
        <f t="shared" ref="I514:I526" si="4">+G514-G513</f>
        <v>59.379999999999995</v>
      </c>
      <c r="J514" s="137"/>
      <c r="K514" s="20">
        <v>0</v>
      </c>
      <c r="L514" s="51" t="s">
        <v>318</v>
      </c>
      <c r="M514" s="52">
        <v>70</v>
      </c>
      <c r="N514" s="33" t="s">
        <v>24</v>
      </c>
      <c r="O514" s="66" t="s">
        <v>370</v>
      </c>
      <c r="P514" s="34"/>
      <c r="Q514" s="108"/>
      <c r="R514" s="4"/>
      <c r="S514" s="38"/>
      <c r="T514" s="267"/>
    </row>
    <row r="515" spans="1:20" ht="14.25" hidden="1" customHeight="1" x14ac:dyDescent="0.25">
      <c r="A515" s="29">
        <v>92139</v>
      </c>
      <c r="B515" s="78"/>
      <c r="C515" s="533"/>
      <c r="D515" s="531"/>
      <c r="E515" s="140">
        <v>4</v>
      </c>
      <c r="F515" s="140" t="s">
        <v>350</v>
      </c>
      <c r="G515" s="141">
        <v>326.75</v>
      </c>
      <c r="H515" s="269">
        <v>3774616</v>
      </c>
      <c r="I515" s="184">
        <f t="shared" si="4"/>
        <v>59.379999999999995</v>
      </c>
      <c r="J515" s="137"/>
      <c r="K515" s="20">
        <v>0</v>
      </c>
      <c r="L515" s="51" t="s">
        <v>318</v>
      </c>
      <c r="M515" s="52">
        <v>70</v>
      </c>
      <c r="N515" s="33" t="s">
        <v>24</v>
      </c>
      <c r="O515" s="66" t="s">
        <v>371</v>
      </c>
      <c r="P515" s="34"/>
      <c r="Q515" s="108"/>
      <c r="R515" s="4"/>
      <c r="S515" s="38"/>
      <c r="T515" s="267"/>
    </row>
    <row r="516" spans="1:20" ht="14.25" hidden="1" customHeight="1" x14ac:dyDescent="0.25">
      <c r="A516" s="29">
        <v>92142</v>
      </c>
      <c r="B516" s="78"/>
      <c r="C516" s="533"/>
      <c r="D516" s="531"/>
      <c r="E516" s="140">
        <v>5</v>
      </c>
      <c r="F516" s="140" t="s">
        <v>351</v>
      </c>
      <c r="G516" s="141">
        <v>386.12</v>
      </c>
      <c r="H516" s="269">
        <v>4460458</v>
      </c>
      <c r="I516" s="184">
        <f t="shared" si="4"/>
        <v>59.370000000000005</v>
      </c>
      <c r="J516" s="137"/>
      <c r="K516" s="20">
        <v>0</v>
      </c>
      <c r="L516" s="51" t="s">
        <v>318</v>
      </c>
      <c r="M516" s="52">
        <v>70</v>
      </c>
      <c r="N516" s="33" t="s">
        <v>24</v>
      </c>
      <c r="O516" s="66" t="s">
        <v>372</v>
      </c>
      <c r="P516" s="34"/>
      <c r="Q516" s="108"/>
      <c r="R516" s="4"/>
      <c r="S516" s="38"/>
      <c r="T516" s="267"/>
    </row>
    <row r="517" spans="1:20" ht="14.25" hidden="1" customHeight="1" x14ac:dyDescent="0.25">
      <c r="A517" s="29">
        <v>92145</v>
      </c>
      <c r="B517" s="78"/>
      <c r="C517" s="533"/>
      <c r="D517" s="531"/>
      <c r="E517" s="140">
        <v>6</v>
      </c>
      <c r="F517" s="140" t="s">
        <v>352</v>
      </c>
      <c r="G517" s="141">
        <v>445.5</v>
      </c>
      <c r="H517" s="269">
        <v>5146416</v>
      </c>
      <c r="I517" s="184">
        <f t="shared" si="4"/>
        <v>59.379999999999995</v>
      </c>
      <c r="J517" s="137"/>
      <c r="K517" s="20">
        <v>0</v>
      </c>
      <c r="L517" s="51" t="s">
        <v>318</v>
      </c>
      <c r="M517" s="52">
        <v>70</v>
      </c>
      <c r="N517" s="33" t="s">
        <v>24</v>
      </c>
      <c r="O517" s="66" t="s">
        <v>373</v>
      </c>
      <c r="P517" s="34"/>
      <c r="Q517" s="108"/>
      <c r="R517" s="4"/>
      <c r="S517" s="38"/>
      <c r="T517" s="267"/>
    </row>
    <row r="518" spans="1:20" ht="14.25" hidden="1" customHeight="1" x14ac:dyDescent="0.25">
      <c r="A518" s="29">
        <v>92148</v>
      </c>
      <c r="B518" s="78"/>
      <c r="C518" s="533"/>
      <c r="D518" s="531"/>
      <c r="E518" s="140">
        <v>7</v>
      </c>
      <c r="F518" s="140" t="s">
        <v>353</v>
      </c>
      <c r="G518" s="141">
        <v>504.88</v>
      </c>
      <c r="H518" s="269">
        <v>5832374</v>
      </c>
      <c r="I518" s="184">
        <f t="shared" si="4"/>
        <v>59.379999999999995</v>
      </c>
      <c r="J518" s="137"/>
      <c r="K518" s="20">
        <v>0</v>
      </c>
      <c r="L518" s="51" t="s">
        <v>318</v>
      </c>
      <c r="M518" s="52">
        <v>70</v>
      </c>
      <c r="N518" s="33" t="s">
        <v>24</v>
      </c>
      <c r="O518" s="66" t="s">
        <v>374</v>
      </c>
      <c r="P518" s="34"/>
      <c r="Q518" s="108"/>
      <c r="R518" s="4"/>
      <c r="S518" s="38"/>
      <c r="T518" s="267"/>
    </row>
    <row r="519" spans="1:20" ht="14.25" hidden="1" customHeight="1" x14ac:dyDescent="0.25">
      <c r="A519" s="29">
        <v>92151</v>
      </c>
      <c r="B519" s="78"/>
      <c r="C519" s="533"/>
      <c r="D519" s="531"/>
      <c r="E519" s="140">
        <v>8</v>
      </c>
      <c r="F519" s="140" t="s">
        <v>354</v>
      </c>
      <c r="G519" s="141">
        <v>564.25</v>
      </c>
      <c r="H519" s="269">
        <v>6518216</v>
      </c>
      <c r="I519" s="184">
        <f t="shared" si="4"/>
        <v>59.370000000000005</v>
      </c>
      <c r="J519" s="137"/>
      <c r="K519" s="20">
        <v>0</v>
      </c>
      <c r="L519" s="51" t="s">
        <v>318</v>
      </c>
      <c r="M519" s="52">
        <v>70</v>
      </c>
      <c r="N519" s="33" t="s">
        <v>24</v>
      </c>
      <c r="O519" s="66" t="s">
        <v>375</v>
      </c>
      <c r="P519" s="34"/>
      <c r="Q519" s="108"/>
      <c r="R519" s="4"/>
      <c r="S519" s="38"/>
      <c r="T519" s="267"/>
    </row>
    <row r="520" spans="1:20" ht="14.25" hidden="1" customHeight="1" x14ac:dyDescent="0.25">
      <c r="A520" s="29">
        <v>92154</v>
      </c>
      <c r="B520" s="78"/>
      <c r="C520" s="533"/>
      <c r="D520" s="531"/>
      <c r="E520" s="140">
        <v>9</v>
      </c>
      <c r="F520" s="140" t="s">
        <v>355</v>
      </c>
      <c r="G520" s="141">
        <v>623.63</v>
      </c>
      <c r="H520" s="269">
        <v>7204174</v>
      </c>
      <c r="I520" s="184">
        <f t="shared" si="4"/>
        <v>59.379999999999995</v>
      </c>
      <c r="J520" s="137"/>
      <c r="K520" s="20">
        <v>0</v>
      </c>
      <c r="L520" s="51" t="s">
        <v>318</v>
      </c>
      <c r="M520" s="52">
        <v>70</v>
      </c>
      <c r="N520" s="33" t="s">
        <v>24</v>
      </c>
      <c r="O520" s="66" t="s">
        <v>376</v>
      </c>
      <c r="P520" s="34"/>
      <c r="Q520" s="108"/>
      <c r="R520" s="4"/>
      <c r="S520" s="38"/>
      <c r="T520" s="267"/>
    </row>
    <row r="521" spans="1:20" ht="14.25" hidden="1" customHeight="1" x14ac:dyDescent="0.25">
      <c r="A521" s="29">
        <v>92157</v>
      </c>
      <c r="B521" s="78"/>
      <c r="C521" s="533"/>
      <c r="D521" s="531"/>
      <c r="E521" s="140">
        <v>10</v>
      </c>
      <c r="F521" s="140" t="s">
        <v>356</v>
      </c>
      <c r="G521" s="141">
        <v>683.01</v>
      </c>
      <c r="H521" s="269">
        <v>7890132</v>
      </c>
      <c r="I521" s="184">
        <f t="shared" si="4"/>
        <v>59.379999999999995</v>
      </c>
      <c r="J521" s="137"/>
      <c r="K521" s="20">
        <v>0</v>
      </c>
      <c r="L521" s="51" t="s">
        <v>318</v>
      </c>
      <c r="M521" s="52">
        <v>70</v>
      </c>
      <c r="N521" s="33" t="s">
        <v>24</v>
      </c>
      <c r="O521" s="66" t="s">
        <v>377</v>
      </c>
      <c r="P521" s="34"/>
      <c r="Q521" s="108"/>
      <c r="R521" s="4"/>
      <c r="S521" s="38"/>
      <c r="T521" s="267"/>
    </row>
    <row r="522" spans="1:20" ht="14.25" hidden="1" customHeight="1" x14ac:dyDescent="0.25">
      <c r="A522" s="29">
        <v>92160</v>
      </c>
      <c r="B522" s="78"/>
      <c r="C522" s="533"/>
      <c r="D522" s="531"/>
      <c r="E522" s="140">
        <v>11</v>
      </c>
      <c r="F522" s="140" t="s">
        <v>357</v>
      </c>
      <c r="G522" s="141">
        <v>742.38</v>
      </c>
      <c r="H522" s="269">
        <v>8575974</v>
      </c>
      <c r="I522" s="184">
        <f t="shared" si="4"/>
        <v>59.370000000000005</v>
      </c>
      <c r="J522" s="137"/>
      <c r="K522" s="20">
        <v>0</v>
      </c>
      <c r="L522" s="51" t="s">
        <v>318</v>
      </c>
      <c r="M522" s="52">
        <v>70</v>
      </c>
      <c r="N522" s="33" t="s">
        <v>24</v>
      </c>
      <c r="O522" s="66" t="s">
        <v>378</v>
      </c>
      <c r="P522" s="34"/>
      <c r="Q522" s="108"/>
      <c r="R522" s="4"/>
      <c r="S522" s="38"/>
      <c r="T522" s="267"/>
    </row>
    <row r="523" spans="1:20" ht="14.25" hidden="1" customHeight="1" x14ac:dyDescent="0.25">
      <c r="A523" s="29">
        <v>92163</v>
      </c>
      <c r="B523" s="78"/>
      <c r="C523" s="533"/>
      <c r="D523" s="531"/>
      <c r="E523" s="140">
        <v>12</v>
      </c>
      <c r="F523" s="140" t="s">
        <v>358</v>
      </c>
      <c r="G523" s="141">
        <v>801.76</v>
      </c>
      <c r="H523" s="269">
        <v>9261932</v>
      </c>
      <c r="I523" s="184">
        <f t="shared" si="4"/>
        <v>59.379999999999995</v>
      </c>
      <c r="J523" s="137"/>
      <c r="K523" s="20">
        <v>0</v>
      </c>
      <c r="L523" s="51" t="s">
        <v>318</v>
      </c>
      <c r="M523" s="52">
        <v>70</v>
      </c>
      <c r="N523" s="33" t="s">
        <v>24</v>
      </c>
      <c r="O523" s="66" t="s">
        <v>379</v>
      </c>
      <c r="P523" s="34"/>
      <c r="Q523" s="108"/>
      <c r="R523" s="4"/>
      <c r="S523" s="38"/>
      <c r="T523" s="267"/>
    </row>
    <row r="524" spans="1:20" ht="14.25" hidden="1" customHeight="1" x14ac:dyDescent="0.25">
      <c r="A524" s="29">
        <v>92166</v>
      </c>
      <c r="B524" s="78"/>
      <c r="C524" s="533"/>
      <c r="D524" s="531"/>
      <c r="E524" s="140">
        <v>13</v>
      </c>
      <c r="F524" s="140" t="s">
        <v>359</v>
      </c>
      <c r="G524" s="141">
        <v>861.14</v>
      </c>
      <c r="H524" s="269">
        <v>9947889</v>
      </c>
      <c r="I524" s="184">
        <f t="shared" si="4"/>
        <v>59.379999999999995</v>
      </c>
      <c r="J524" s="137"/>
      <c r="K524" s="20">
        <v>0</v>
      </c>
      <c r="L524" s="51" t="s">
        <v>318</v>
      </c>
      <c r="M524" s="52">
        <v>70</v>
      </c>
      <c r="N524" s="33" t="s">
        <v>24</v>
      </c>
      <c r="O524" s="66" t="s">
        <v>380</v>
      </c>
      <c r="P524" s="34"/>
      <c r="Q524" s="108"/>
      <c r="R524" s="4"/>
      <c r="S524" s="38"/>
      <c r="T524" s="267"/>
    </row>
    <row r="525" spans="1:20" ht="14.25" hidden="1" customHeight="1" x14ac:dyDescent="0.25">
      <c r="A525" s="29">
        <v>92169</v>
      </c>
      <c r="B525" s="78"/>
      <c r="C525" s="533"/>
      <c r="D525" s="531"/>
      <c r="E525" s="140">
        <v>14</v>
      </c>
      <c r="F525" s="140" t="s">
        <v>360</v>
      </c>
      <c r="G525" s="141">
        <v>920.51</v>
      </c>
      <c r="H525" s="269">
        <v>10633732</v>
      </c>
      <c r="I525" s="184">
        <f t="shared" si="4"/>
        <v>59.370000000000005</v>
      </c>
      <c r="J525" s="137"/>
      <c r="K525" s="20">
        <v>0</v>
      </c>
      <c r="L525" s="51" t="s">
        <v>318</v>
      </c>
      <c r="M525" s="52">
        <v>70</v>
      </c>
      <c r="N525" s="33" t="s">
        <v>24</v>
      </c>
      <c r="O525" s="66" t="s">
        <v>381</v>
      </c>
      <c r="P525" s="34"/>
      <c r="Q525" s="108"/>
      <c r="R525" s="4"/>
      <c r="S525" s="38"/>
      <c r="T525" s="267"/>
    </row>
    <row r="526" spans="1:20" ht="14.25" hidden="1" customHeight="1" thickBot="1" x14ac:dyDescent="0.3">
      <c r="A526" s="29">
        <v>92172</v>
      </c>
      <c r="B526" s="78"/>
      <c r="C526" s="534"/>
      <c r="D526" s="522"/>
      <c r="E526" s="163">
        <v>15</v>
      </c>
      <c r="F526" s="163" t="s">
        <v>382</v>
      </c>
      <c r="G526" s="164">
        <v>979.89</v>
      </c>
      <c r="H526" s="269">
        <v>11319689</v>
      </c>
      <c r="I526" s="185">
        <f t="shared" si="4"/>
        <v>59.379999999999995</v>
      </c>
      <c r="J526" s="137"/>
      <c r="K526" s="20">
        <v>0</v>
      </c>
      <c r="L526" s="51" t="s">
        <v>318</v>
      </c>
      <c r="M526" s="52">
        <v>70</v>
      </c>
      <c r="N526" s="33" t="s">
        <v>24</v>
      </c>
      <c r="O526" s="66" t="s">
        <v>383</v>
      </c>
      <c r="P526" s="34"/>
      <c r="Q526" s="108"/>
      <c r="R526" s="4"/>
      <c r="S526" s="38"/>
      <c r="T526" s="267"/>
    </row>
    <row r="527" spans="1:20" ht="14.25" hidden="1" customHeight="1" x14ac:dyDescent="0.25">
      <c r="A527" s="29"/>
      <c r="B527" s="78"/>
      <c r="C527" s="533">
        <v>92131</v>
      </c>
      <c r="D527" s="528" t="s">
        <v>384</v>
      </c>
      <c r="E527" s="151">
        <v>1</v>
      </c>
      <c r="F527" s="151" t="s">
        <v>346</v>
      </c>
      <c r="G527" s="195">
        <v>169.82</v>
      </c>
      <c r="H527" s="269">
        <v>1961761</v>
      </c>
      <c r="I527" s="175"/>
      <c r="J527" s="15"/>
      <c r="K527" s="20">
        <v>0</v>
      </c>
      <c r="L527" s="51" t="s">
        <v>318</v>
      </c>
      <c r="M527" s="52">
        <v>80</v>
      </c>
      <c r="N527" s="33" t="s">
        <v>24</v>
      </c>
      <c r="O527" s="66" t="s">
        <v>385</v>
      </c>
      <c r="P527" s="34"/>
      <c r="Q5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27" s="25" t="s">
        <v>318</v>
      </c>
      <c r="S527" s="52">
        <v>80</v>
      </c>
      <c r="T527" s="267"/>
    </row>
    <row r="528" spans="1:20" ht="14.25" hidden="1" customHeight="1" x14ac:dyDescent="0.25">
      <c r="A528" s="29">
        <v>92134</v>
      </c>
      <c r="B528" s="78"/>
      <c r="C528" s="533"/>
      <c r="D528" s="528"/>
      <c r="E528" s="140">
        <v>2</v>
      </c>
      <c r="F528" s="140" t="s">
        <v>348</v>
      </c>
      <c r="G528" s="141">
        <v>237.72</v>
      </c>
      <c r="H528" s="269">
        <v>2746141</v>
      </c>
      <c r="I528" s="184">
        <f t="shared" ref="I528:I541" si="5">+G528-G527</f>
        <v>67.900000000000006</v>
      </c>
      <c r="J528" s="264">
        <v>67.900000000000006</v>
      </c>
      <c r="K528" s="268">
        <v>784381</v>
      </c>
      <c r="L528" s="51" t="s">
        <v>318</v>
      </c>
      <c r="M528" s="52">
        <v>80</v>
      </c>
      <c r="N528" s="33" t="s">
        <v>24</v>
      </c>
      <c r="O528" s="66" t="s">
        <v>386</v>
      </c>
      <c r="P528" s="34"/>
      <c r="Q528" s="108"/>
      <c r="R528" s="4"/>
      <c r="S528" s="38"/>
      <c r="T528" s="267"/>
    </row>
    <row r="529" spans="1:20" ht="14.25" hidden="1" customHeight="1" x14ac:dyDescent="0.25">
      <c r="A529" s="29">
        <v>92137</v>
      </c>
      <c r="B529" s="78"/>
      <c r="C529" s="533"/>
      <c r="D529" s="528"/>
      <c r="E529" s="140">
        <v>3</v>
      </c>
      <c r="F529" s="140" t="s">
        <v>349</v>
      </c>
      <c r="G529" s="141">
        <v>305.62</v>
      </c>
      <c r="H529" s="269">
        <v>3530522</v>
      </c>
      <c r="I529" s="184">
        <f t="shared" si="5"/>
        <v>67.900000000000006</v>
      </c>
      <c r="J529" s="137"/>
      <c r="K529" s="20">
        <v>0</v>
      </c>
      <c r="L529" s="51" t="s">
        <v>318</v>
      </c>
      <c r="M529" s="52">
        <v>80</v>
      </c>
      <c r="N529" s="33" t="s">
        <v>24</v>
      </c>
      <c r="O529" s="66" t="s">
        <v>387</v>
      </c>
      <c r="P529" s="34"/>
      <c r="Q529" s="108"/>
      <c r="R529" s="4"/>
      <c r="S529" s="38"/>
      <c r="T529" s="267"/>
    </row>
    <row r="530" spans="1:20" ht="14.25" hidden="1" customHeight="1" x14ac:dyDescent="0.25">
      <c r="A530" s="29">
        <v>92140</v>
      </c>
      <c r="B530" s="78"/>
      <c r="C530" s="533"/>
      <c r="D530" s="528"/>
      <c r="E530" s="140">
        <v>4</v>
      </c>
      <c r="F530" s="140" t="s">
        <v>350</v>
      </c>
      <c r="G530" s="141">
        <v>373.52</v>
      </c>
      <c r="H530" s="269">
        <v>4314903</v>
      </c>
      <c r="I530" s="184">
        <f t="shared" si="5"/>
        <v>67.899999999999977</v>
      </c>
      <c r="J530" s="137"/>
      <c r="K530" s="20">
        <v>0</v>
      </c>
      <c r="L530" s="51" t="s">
        <v>318</v>
      </c>
      <c r="M530" s="52">
        <v>80</v>
      </c>
      <c r="N530" s="33" t="s">
        <v>24</v>
      </c>
      <c r="O530" s="66" t="s">
        <v>388</v>
      </c>
      <c r="P530" s="34"/>
      <c r="Q530" s="108"/>
      <c r="R530" s="4"/>
      <c r="S530" s="38"/>
      <c r="T530" s="267"/>
    </row>
    <row r="531" spans="1:20" ht="14.25" hidden="1" customHeight="1" x14ac:dyDescent="0.25">
      <c r="A531" s="29">
        <v>92143</v>
      </c>
      <c r="B531" s="78"/>
      <c r="C531" s="533"/>
      <c r="D531" s="528"/>
      <c r="E531" s="140">
        <v>5</v>
      </c>
      <c r="F531" s="140" t="s">
        <v>351</v>
      </c>
      <c r="G531" s="141">
        <v>441.41999999999996</v>
      </c>
      <c r="H531" s="269">
        <v>5099284</v>
      </c>
      <c r="I531" s="184">
        <f t="shared" si="5"/>
        <v>67.899999999999977</v>
      </c>
      <c r="J531" s="137"/>
      <c r="K531" s="20">
        <v>0</v>
      </c>
      <c r="L531" s="51" t="s">
        <v>318</v>
      </c>
      <c r="M531" s="52">
        <v>80</v>
      </c>
      <c r="N531" s="33" t="s">
        <v>24</v>
      </c>
      <c r="O531" s="66" t="s">
        <v>389</v>
      </c>
      <c r="P531" s="34"/>
      <c r="Q531" s="108"/>
      <c r="R531" s="4"/>
      <c r="S531" s="38"/>
      <c r="T531" s="267"/>
    </row>
    <row r="532" spans="1:20" ht="14.25" hidden="1" customHeight="1" x14ac:dyDescent="0.25">
      <c r="A532" s="29">
        <v>92146</v>
      </c>
      <c r="B532" s="78"/>
      <c r="C532" s="533"/>
      <c r="D532" s="528"/>
      <c r="E532" s="140">
        <v>6</v>
      </c>
      <c r="F532" s="140" t="s">
        <v>352</v>
      </c>
      <c r="G532" s="141">
        <v>509.32000000000005</v>
      </c>
      <c r="H532" s="269">
        <v>5883665</v>
      </c>
      <c r="I532" s="184">
        <f t="shared" si="5"/>
        <v>67.900000000000091</v>
      </c>
      <c r="J532" s="137"/>
      <c r="K532" s="20">
        <v>0</v>
      </c>
      <c r="L532" s="51" t="s">
        <v>318</v>
      </c>
      <c r="M532" s="52">
        <v>80</v>
      </c>
      <c r="N532" s="33" t="s">
        <v>24</v>
      </c>
      <c r="O532" s="66" t="s">
        <v>390</v>
      </c>
      <c r="P532" s="34"/>
      <c r="Q532" s="108"/>
      <c r="R532" s="4"/>
      <c r="S532" s="38"/>
      <c r="T532" s="267"/>
    </row>
    <row r="533" spans="1:20" ht="14.25" hidden="1" customHeight="1" x14ac:dyDescent="0.25">
      <c r="A533" s="29">
        <v>92149</v>
      </c>
      <c r="B533" s="78"/>
      <c r="C533" s="533"/>
      <c r="D533" s="528"/>
      <c r="E533" s="140">
        <v>7</v>
      </c>
      <c r="F533" s="140" t="s">
        <v>353</v>
      </c>
      <c r="G533" s="141">
        <v>577.23</v>
      </c>
      <c r="H533" s="269">
        <v>6668161</v>
      </c>
      <c r="I533" s="184">
        <f t="shared" si="5"/>
        <v>67.909999999999968</v>
      </c>
      <c r="J533" s="137"/>
      <c r="K533" s="20">
        <v>0</v>
      </c>
      <c r="L533" s="51" t="s">
        <v>318</v>
      </c>
      <c r="M533" s="52">
        <v>80</v>
      </c>
      <c r="N533" s="33" t="s">
        <v>24</v>
      </c>
      <c r="O533" s="66" t="s">
        <v>391</v>
      </c>
      <c r="P533" s="34"/>
      <c r="Q533" s="108"/>
      <c r="R533" s="4"/>
      <c r="S533" s="38"/>
      <c r="T533" s="267"/>
    </row>
    <row r="534" spans="1:20" ht="14.25" hidden="1" customHeight="1" x14ac:dyDescent="0.25">
      <c r="A534" s="29">
        <v>92152</v>
      </c>
      <c r="B534" s="78"/>
      <c r="C534" s="533"/>
      <c r="D534" s="528"/>
      <c r="E534" s="140">
        <v>8</v>
      </c>
      <c r="F534" s="140" t="s">
        <v>354</v>
      </c>
      <c r="G534" s="141">
        <v>645.13</v>
      </c>
      <c r="H534" s="269">
        <v>7452542</v>
      </c>
      <c r="I534" s="184">
        <f t="shared" si="5"/>
        <v>67.899999999999977</v>
      </c>
      <c r="J534" s="137"/>
      <c r="K534" s="20">
        <v>0</v>
      </c>
      <c r="L534" s="51" t="s">
        <v>318</v>
      </c>
      <c r="M534" s="52">
        <v>80</v>
      </c>
      <c r="N534" s="33" t="s">
        <v>24</v>
      </c>
      <c r="O534" s="66" t="s">
        <v>392</v>
      </c>
      <c r="P534" s="34"/>
      <c r="Q534" s="108"/>
      <c r="R534" s="4"/>
      <c r="S534" s="38"/>
      <c r="T534" s="267"/>
    </row>
    <row r="535" spans="1:20" ht="14.25" hidden="1" customHeight="1" x14ac:dyDescent="0.25">
      <c r="A535" s="29">
        <v>92155</v>
      </c>
      <c r="B535" s="78"/>
      <c r="C535" s="533"/>
      <c r="D535" s="528"/>
      <c r="E535" s="140">
        <v>9</v>
      </c>
      <c r="F535" s="140" t="s">
        <v>355</v>
      </c>
      <c r="G535" s="141">
        <v>713.03</v>
      </c>
      <c r="H535" s="269">
        <v>8236923</v>
      </c>
      <c r="I535" s="184">
        <f t="shared" si="5"/>
        <v>67.899999999999977</v>
      </c>
      <c r="J535" s="137"/>
      <c r="K535" s="20">
        <v>0</v>
      </c>
      <c r="L535" s="51" t="s">
        <v>318</v>
      </c>
      <c r="M535" s="52">
        <v>80</v>
      </c>
      <c r="N535" s="33" t="s">
        <v>24</v>
      </c>
      <c r="O535" s="66" t="s">
        <v>393</v>
      </c>
      <c r="P535" s="34"/>
      <c r="Q535" s="108"/>
      <c r="R535" s="4"/>
      <c r="S535" s="38"/>
      <c r="T535" s="267"/>
    </row>
    <row r="536" spans="1:20" ht="14.25" hidden="1" customHeight="1" x14ac:dyDescent="0.25">
      <c r="A536" s="29">
        <v>92158</v>
      </c>
      <c r="B536" s="78"/>
      <c r="C536" s="533"/>
      <c r="D536" s="528"/>
      <c r="E536" s="140">
        <v>10</v>
      </c>
      <c r="F536" s="140" t="s">
        <v>356</v>
      </c>
      <c r="G536" s="141">
        <v>780.93</v>
      </c>
      <c r="H536" s="269">
        <v>9021303</v>
      </c>
      <c r="I536" s="184">
        <f t="shared" si="5"/>
        <v>67.899999999999977</v>
      </c>
      <c r="J536" s="137"/>
      <c r="K536" s="20">
        <v>0</v>
      </c>
      <c r="L536" s="51" t="s">
        <v>318</v>
      </c>
      <c r="M536" s="52">
        <v>80</v>
      </c>
      <c r="N536" s="33" t="s">
        <v>24</v>
      </c>
      <c r="O536" s="66" t="s">
        <v>394</v>
      </c>
      <c r="P536" s="34"/>
      <c r="Q536" s="108"/>
      <c r="R536" s="4"/>
      <c r="S536" s="38"/>
      <c r="T536" s="267"/>
    </row>
    <row r="537" spans="1:20" ht="14.25" hidden="1" customHeight="1" x14ac:dyDescent="0.25">
      <c r="A537" s="29">
        <v>92161</v>
      </c>
      <c r="B537" s="78"/>
      <c r="C537" s="533"/>
      <c r="D537" s="528"/>
      <c r="E537" s="140">
        <v>11</v>
      </c>
      <c r="F537" s="140" t="s">
        <v>357</v>
      </c>
      <c r="G537" s="141">
        <v>848.82999999999993</v>
      </c>
      <c r="H537" s="269">
        <v>9805684</v>
      </c>
      <c r="I537" s="184">
        <f t="shared" si="5"/>
        <v>67.899999999999977</v>
      </c>
      <c r="J537" s="137"/>
      <c r="K537" s="20">
        <v>0</v>
      </c>
      <c r="L537" s="51" t="s">
        <v>318</v>
      </c>
      <c r="M537" s="52">
        <v>80</v>
      </c>
      <c r="N537" s="33" t="s">
        <v>24</v>
      </c>
      <c r="O537" s="66" t="s">
        <v>395</v>
      </c>
      <c r="P537" s="34"/>
      <c r="Q537" s="108"/>
      <c r="R537" s="4"/>
      <c r="S537" s="38"/>
      <c r="T537" s="267"/>
    </row>
    <row r="538" spans="1:20" ht="14.25" hidden="1" customHeight="1" x14ac:dyDescent="0.25">
      <c r="A538" s="29">
        <v>92164</v>
      </c>
      <c r="B538" s="78"/>
      <c r="C538" s="533"/>
      <c r="D538" s="528"/>
      <c r="E538" s="140">
        <v>12</v>
      </c>
      <c r="F538" s="140" t="s">
        <v>358</v>
      </c>
      <c r="G538" s="141">
        <v>916.73</v>
      </c>
      <c r="H538" s="269">
        <v>10590065</v>
      </c>
      <c r="I538" s="184">
        <f t="shared" si="5"/>
        <v>67.900000000000091</v>
      </c>
      <c r="J538" s="137"/>
      <c r="K538" s="20">
        <v>0</v>
      </c>
      <c r="L538" s="51" t="s">
        <v>318</v>
      </c>
      <c r="M538" s="52">
        <v>80</v>
      </c>
      <c r="N538" s="33" t="s">
        <v>24</v>
      </c>
      <c r="O538" s="66" t="s">
        <v>396</v>
      </c>
      <c r="P538" s="34"/>
      <c r="Q538" s="108"/>
      <c r="R538" s="4"/>
      <c r="S538" s="38"/>
      <c r="T538" s="267"/>
    </row>
    <row r="539" spans="1:20" ht="14.25" hidden="1" customHeight="1" x14ac:dyDescent="0.25">
      <c r="A539" s="29">
        <v>92167</v>
      </c>
      <c r="B539" s="78"/>
      <c r="C539" s="533"/>
      <c r="D539" s="528"/>
      <c r="E539" s="140">
        <v>13</v>
      </c>
      <c r="F539" s="140" t="s">
        <v>359</v>
      </c>
      <c r="G539" s="141">
        <v>984.64</v>
      </c>
      <c r="H539" s="269">
        <v>11374561</v>
      </c>
      <c r="I539" s="184">
        <f t="shared" si="5"/>
        <v>67.909999999999968</v>
      </c>
      <c r="J539" s="137"/>
      <c r="K539" s="20">
        <v>0</v>
      </c>
      <c r="L539" s="51" t="s">
        <v>318</v>
      </c>
      <c r="M539" s="52">
        <v>80</v>
      </c>
      <c r="N539" s="33" t="s">
        <v>24</v>
      </c>
      <c r="O539" s="66" t="s">
        <v>397</v>
      </c>
      <c r="P539" s="34"/>
      <c r="Q539" s="108"/>
      <c r="R539" s="4"/>
      <c r="S539" s="38"/>
      <c r="T539" s="267"/>
    </row>
    <row r="540" spans="1:20" ht="14.25" hidden="1" customHeight="1" x14ac:dyDescent="0.25">
      <c r="A540" s="29">
        <v>92170</v>
      </c>
      <c r="B540" s="78"/>
      <c r="C540" s="533"/>
      <c r="D540" s="528"/>
      <c r="E540" s="140">
        <v>14</v>
      </c>
      <c r="F540" s="140" t="s">
        <v>365</v>
      </c>
      <c r="G540" s="141">
        <v>1052.54</v>
      </c>
      <c r="H540" s="269">
        <v>12158942</v>
      </c>
      <c r="I540" s="184">
        <f t="shared" si="5"/>
        <v>67.899999999999977</v>
      </c>
      <c r="J540" s="137"/>
      <c r="K540" s="20">
        <v>0</v>
      </c>
      <c r="L540" s="51" t="s">
        <v>318</v>
      </c>
      <c r="M540" s="52">
        <v>80</v>
      </c>
      <c r="N540" s="33" t="s">
        <v>24</v>
      </c>
      <c r="O540" s="66" t="s">
        <v>398</v>
      </c>
      <c r="P540" s="34"/>
      <c r="Q540" s="108"/>
      <c r="R540" s="4"/>
      <c r="S540" s="38"/>
      <c r="T540" s="267"/>
    </row>
    <row r="541" spans="1:20" ht="14.25" hidden="1" customHeight="1" thickBot="1" x14ac:dyDescent="0.3">
      <c r="A541" s="29">
        <v>92173</v>
      </c>
      <c r="B541" s="78"/>
      <c r="C541" s="533"/>
      <c r="D541" s="528"/>
      <c r="E541" s="150">
        <v>15</v>
      </c>
      <c r="F541" s="150" t="s">
        <v>361</v>
      </c>
      <c r="G541" s="158">
        <v>1120.44</v>
      </c>
      <c r="H541" s="269">
        <v>12943323</v>
      </c>
      <c r="I541" s="185">
        <f t="shared" si="5"/>
        <v>67.900000000000091</v>
      </c>
      <c r="J541" s="137"/>
      <c r="K541" s="20">
        <v>0</v>
      </c>
      <c r="L541" s="51" t="s">
        <v>318</v>
      </c>
      <c r="M541" s="52">
        <v>80</v>
      </c>
      <c r="N541" s="33" t="s">
        <v>24</v>
      </c>
      <c r="O541" s="66" t="s">
        <v>399</v>
      </c>
      <c r="P541" s="34"/>
      <c r="Q541" s="108"/>
      <c r="R541" s="4"/>
      <c r="S541" s="38"/>
      <c r="T541" s="267"/>
    </row>
    <row r="542" spans="1:20" ht="12" hidden="1" customHeight="1" x14ac:dyDescent="0.25">
      <c r="A542" s="29"/>
      <c r="B542" s="580"/>
      <c r="C542" s="532">
        <v>92132</v>
      </c>
      <c r="D542" s="527" t="s">
        <v>400</v>
      </c>
      <c r="E542" s="161">
        <v>1</v>
      </c>
      <c r="F542" s="161" t="s">
        <v>346</v>
      </c>
      <c r="G542" s="162">
        <v>191.07</v>
      </c>
      <c r="H542" s="269">
        <v>2207241</v>
      </c>
      <c r="I542" s="175"/>
      <c r="J542" s="15"/>
      <c r="K542" s="20">
        <v>0</v>
      </c>
      <c r="L542" s="51" t="s">
        <v>318</v>
      </c>
      <c r="M542" s="52">
        <v>90</v>
      </c>
      <c r="N542" s="33" t="s">
        <v>24</v>
      </c>
      <c r="O542" s="66" t="s">
        <v>401</v>
      </c>
      <c r="P542" s="34"/>
      <c r="Q5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42" s="25" t="s">
        <v>318</v>
      </c>
      <c r="S542" s="52">
        <v>90</v>
      </c>
      <c r="T542" s="267"/>
    </row>
    <row r="543" spans="1:20" ht="12" hidden="1" customHeight="1" x14ac:dyDescent="0.25">
      <c r="A543" s="29">
        <v>92135</v>
      </c>
      <c r="B543" s="581"/>
      <c r="C543" s="533"/>
      <c r="D543" s="528"/>
      <c r="E543" s="140">
        <v>2</v>
      </c>
      <c r="F543" s="140" t="s">
        <v>348</v>
      </c>
      <c r="G543" s="141">
        <v>267.45</v>
      </c>
      <c r="H543" s="269">
        <v>3089582</v>
      </c>
      <c r="I543" s="184">
        <f t="shared" ref="I543:I556" si="6">+G543-G542</f>
        <v>76.38</v>
      </c>
      <c r="J543" s="264">
        <v>76.38</v>
      </c>
      <c r="K543" s="268">
        <v>882342</v>
      </c>
      <c r="L543" s="51" t="s">
        <v>318</v>
      </c>
      <c r="M543" s="52">
        <v>90</v>
      </c>
      <c r="N543" s="33" t="s">
        <v>24</v>
      </c>
      <c r="O543" s="66" t="s">
        <v>402</v>
      </c>
      <c r="P543" s="34"/>
      <c r="Q543" s="108"/>
      <c r="R543" s="4"/>
      <c r="S543" s="38"/>
      <c r="T543" s="267"/>
    </row>
    <row r="544" spans="1:20" ht="12" hidden="1" customHeight="1" x14ac:dyDescent="0.25">
      <c r="A544" s="29">
        <v>92138</v>
      </c>
      <c r="B544" s="581"/>
      <c r="C544" s="533"/>
      <c r="D544" s="528"/>
      <c r="E544" s="140">
        <v>3</v>
      </c>
      <c r="F544" s="140" t="s">
        <v>349</v>
      </c>
      <c r="G544" s="141">
        <v>343.83</v>
      </c>
      <c r="H544" s="269">
        <v>3971924</v>
      </c>
      <c r="I544" s="184">
        <f t="shared" si="6"/>
        <v>76.38</v>
      </c>
      <c r="J544" s="137"/>
      <c r="K544" s="20">
        <v>0</v>
      </c>
      <c r="L544" s="51" t="s">
        <v>318</v>
      </c>
      <c r="M544" s="52">
        <v>90</v>
      </c>
      <c r="N544" s="33" t="s">
        <v>24</v>
      </c>
      <c r="O544" s="66" t="s">
        <v>403</v>
      </c>
      <c r="P544" s="34"/>
      <c r="Q544" s="108"/>
      <c r="R544" s="4"/>
      <c r="S544" s="38"/>
      <c r="T544" s="267"/>
    </row>
    <row r="545" spans="1:20" ht="12" hidden="1" customHeight="1" x14ac:dyDescent="0.25">
      <c r="A545" s="29">
        <v>92141</v>
      </c>
      <c r="B545" s="581"/>
      <c r="C545" s="533"/>
      <c r="D545" s="528"/>
      <c r="E545" s="140">
        <v>4</v>
      </c>
      <c r="F545" s="140" t="s">
        <v>350</v>
      </c>
      <c r="G545" s="141">
        <v>420.21</v>
      </c>
      <c r="H545" s="269">
        <v>4854266</v>
      </c>
      <c r="I545" s="184">
        <f t="shared" si="6"/>
        <v>76.38</v>
      </c>
      <c r="J545" s="137"/>
      <c r="K545" s="20">
        <v>0</v>
      </c>
      <c r="L545" s="51" t="s">
        <v>318</v>
      </c>
      <c r="M545" s="52">
        <v>90</v>
      </c>
      <c r="N545" s="33" t="s">
        <v>24</v>
      </c>
      <c r="O545" s="66" t="s">
        <v>404</v>
      </c>
      <c r="P545" s="34"/>
      <c r="Q545" s="108"/>
      <c r="R545" s="4"/>
      <c r="S545" s="38"/>
      <c r="T545" s="267"/>
    </row>
    <row r="546" spans="1:20" ht="12" hidden="1" customHeight="1" x14ac:dyDescent="0.25">
      <c r="A546" s="29">
        <v>92144</v>
      </c>
      <c r="B546" s="581"/>
      <c r="C546" s="533"/>
      <c r="D546" s="528"/>
      <c r="E546" s="140">
        <v>5</v>
      </c>
      <c r="F546" s="140" t="s">
        <v>351</v>
      </c>
      <c r="G546" s="141">
        <v>496.59</v>
      </c>
      <c r="H546" s="269">
        <v>5736608</v>
      </c>
      <c r="I546" s="184">
        <f t="shared" si="6"/>
        <v>76.38</v>
      </c>
      <c r="J546" s="137"/>
      <c r="K546" s="20">
        <v>0</v>
      </c>
      <c r="L546" s="51" t="s">
        <v>318</v>
      </c>
      <c r="M546" s="52">
        <v>90</v>
      </c>
      <c r="N546" s="33" t="s">
        <v>24</v>
      </c>
      <c r="O546" s="66" t="s">
        <v>405</v>
      </c>
      <c r="P546" s="34"/>
      <c r="Q546" s="108"/>
      <c r="R546" s="4"/>
      <c r="S546" s="38"/>
      <c r="T546" s="267"/>
    </row>
    <row r="547" spans="1:20" ht="12" hidden="1" customHeight="1" x14ac:dyDescent="0.25">
      <c r="A547" s="29">
        <v>92147</v>
      </c>
      <c r="B547" s="581"/>
      <c r="C547" s="533"/>
      <c r="D547" s="528"/>
      <c r="E547" s="140">
        <v>6</v>
      </c>
      <c r="F547" s="140" t="s">
        <v>352</v>
      </c>
      <c r="G547" s="141">
        <v>572.98</v>
      </c>
      <c r="H547" s="269">
        <v>6619065</v>
      </c>
      <c r="I547" s="184">
        <f t="shared" si="6"/>
        <v>76.390000000000043</v>
      </c>
      <c r="J547" s="137"/>
      <c r="K547" s="20">
        <v>0</v>
      </c>
      <c r="L547" s="51" t="s">
        <v>318</v>
      </c>
      <c r="M547" s="52">
        <v>90</v>
      </c>
      <c r="N547" s="33" t="s">
        <v>24</v>
      </c>
      <c r="O547" s="66" t="s">
        <v>406</v>
      </c>
      <c r="P547" s="34"/>
      <c r="Q547" s="108"/>
      <c r="R547" s="4"/>
      <c r="S547" s="38"/>
      <c r="T547" s="267"/>
    </row>
    <row r="548" spans="1:20" ht="12" hidden="1" customHeight="1" x14ac:dyDescent="0.25">
      <c r="A548" s="29">
        <v>92150</v>
      </c>
      <c r="B548" s="581"/>
      <c r="C548" s="533"/>
      <c r="D548" s="528"/>
      <c r="E548" s="140">
        <v>7</v>
      </c>
      <c r="F548" s="140" t="s">
        <v>353</v>
      </c>
      <c r="G548" s="141">
        <v>649.36</v>
      </c>
      <c r="H548" s="269">
        <v>7501407</v>
      </c>
      <c r="I548" s="184">
        <f t="shared" si="6"/>
        <v>76.38</v>
      </c>
      <c r="J548" s="137"/>
      <c r="K548" s="20">
        <v>0</v>
      </c>
      <c r="L548" s="51" t="s">
        <v>318</v>
      </c>
      <c r="M548" s="52">
        <v>90</v>
      </c>
      <c r="N548" s="33" t="s">
        <v>24</v>
      </c>
      <c r="O548" s="66" t="s">
        <v>407</v>
      </c>
      <c r="P548" s="34"/>
      <c r="Q548" s="108"/>
      <c r="R548" s="4"/>
      <c r="S548" s="38"/>
      <c r="T548" s="267"/>
    </row>
    <row r="549" spans="1:20" ht="12" hidden="1" customHeight="1" x14ac:dyDescent="0.25">
      <c r="A549" s="29">
        <v>92153</v>
      </c>
      <c r="B549" s="581"/>
      <c r="C549" s="533"/>
      <c r="D549" s="528"/>
      <c r="E549" s="140">
        <v>8</v>
      </c>
      <c r="F549" s="140" t="s">
        <v>354</v>
      </c>
      <c r="G549" s="141">
        <v>725.75</v>
      </c>
      <c r="H549" s="269">
        <v>8383864</v>
      </c>
      <c r="I549" s="184">
        <f t="shared" si="6"/>
        <v>76.389999999999986</v>
      </c>
      <c r="J549" s="137"/>
      <c r="K549" s="20">
        <v>0</v>
      </c>
      <c r="L549" s="51" t="s">
        <v>318</v>
      </c>
      <c r="M549" s="52">
        <v>90</v>
      </c>
      <c r="N549" s="33" t="s">
        <v>24</v>
      </c>
      <c r="O549" s="66" t="s">
        <v>408</v>
      </c>
      <c r="P549" s="34"/>
      <c r="Q549" s="108"/>
      <c r="R549" s="4"/>
      <c r="S549" s="38"/>
      <c r="T549" s="267"/>
    </row>
    <row r="550" spans="1:20" ht="12" hidden="1" customHeight="1" x14ac:dyDescent="0.25">
      <c r="A550" s="29">
        <v>92156</v>
      </c>
      <c r="B550" s="581"/>
      <c r="C550" s="533"/>
      <c r="D550" s="528"/>
      <c r="E550" s="140">
        <v>9</v>
      </c>
      <c r="F550" s="140" t="s">
        <v>355</v>
      </c>
      <c r="G550" s="141">
        <v>802.13</v>
      </c>
      <c r="H550" s="269">
        <v>9266206</v>
      </c>
      <c r="I550" s="184">
        <f t="shared" si="6"/>
        <v>76.38</v>
      </c>
      <c r="J550" s="137"/>
      <c r="K550" s="20">
        <v>0</v>
      </c>
      <c r="L550" s="51" t="s">
        <v>318</v>
      </c>
      <c r="M550" s="52">
        <v>90</v>
      </c>
      <c r="N550" s="33" t="s">
        <v>24</v>
      </c>
      <c r="O550" s="66" t="s">
        <v>409</v>
      </c>
      <c r="P550" s="34"/>
      <c r="Q550" s="108"/>
      <c r="R550" s="4"/>
      <c r="S550" s="38"/>
      <c r="T550" s="267"/>
    </row>
    <row r="551" spans="1:20" ht="12" hidden="1" customHeight="1" x14ac:dyDescent="0.25">
      <c r="A551" s="29">
        <v>92159</v>
      </c>
      <c r="B551" s="581"/>
      <c r="C551" s="533"/>
      <c r="D551" s="528"/>
      <c r="E551" s="140">
        <v>10</v>
      </c>
      <c r="F551" s="140" t="s">
        <v>356</v>
      </c>
      <c r="G551" s="141">
        <v>878.51</v>
      </c>
      <c r="H551" s="269">
        <v>10148548</v>
      </c>
      <c r="I551" s="184">
        <f t="shared" si="6"/>
        <v>76.38</v>
      </c>
      <c r="J551" s="137"/>
      <c r="K551" s="20">
        <v>0</v>
      </c>
      <c r="L551" s="51" t="s">
        <v>318</v>
      </c>
      <c r="M551" s="52">
        <v>90</v>
      </c>
      <c r="N551" s="33" t="s">
        <v>24</v>
      </c>
      <c r="O551" s="66" t="s">
        <v>410</v>
      </c>
      <c r="P551" s="34"/>
      <c r="Q551" s="108"/>
      <c r="R551" s="4"/>
      <c r="S551" s="38"/>
      <c r="T551" s="267"/>
    </row>
    <row r="552" spans="1:20" ht="12" hidden="1" customHeight="1" x14ac:dyDescent="0.25">
      <c r="A552" s="29">
        <v>92162</v>
      </c>
      <c r="B552" s="581"/>
      <c r="C552" s="533"/>
      <c r="D552" s="528"/>
      <c r="E552" s="140">
        <v>11</v>
      </c>
      <c r="F552" s="140" t="s">
        <v>357</v>
      </c>
      <c r="G552" s="141">
        <v>954.9</v>
      </c>
      <c r="H552" s="269">
        <v>11031005</v>
      </c>
      <c r="I552" s="184">
        <f t="shared" si="6"/>
        <v>76.389999999999986</v>
      </c>
      <c r="J552" s="137"/>
      <c r="K552" s="20">
        <v>0</v>
      </c>
      <c r="L552" s="51" t="s">
        <v>318</v>
      </c>
      <c r="M552" s="52">
        <v>90</v>
      </c>
      <c r="N552" s="33" t="s">
        <v>24</v>
      </c>
      <c r="O552" s="66" t="s">
        <v>411</v>
      </c>
      <c r="P552" s="34"/>
      <c r="Q552" s="108"/>
      <c r="R552" s="4"/>
      <c r="S552" s="38"/>
      <c r="T552" s="267"/>
    </row>
    <row r="553" spans="1:20" ht="12" hidden="1" customHeight="1" x14ac:dyDescent="0.25">
      <c r="A553" s="29">
        <v>92165</v>
      </c>
      <c r="B553" s="581"/>
      <c r="C553" s="533"/>
      <c r="D553" s="528"/>
      <c r="E553" s="140">
        <v>12</v>
      </c>
      <c r="F553" s="140" t="s">
        <v>358</v>
      </c>
      <c r="G553" s="141">
        <v>1031.28</v>
      </c>
      <c r="H553" s="269">
        <v>11913347</v>
      </c>
      <c r="I553" s="184">
        <f t="shared" si="6"/>
        <v>76.38</v>
      </c>
      <c r="J553" s="137"/>
      <c r="K553" s="20">
        <v>0</v>
      </c>
      <c r="L553" s="51" t="s">
        <v>318</v>
      </c>
      <c r="M553" s="52">
        <v>90</v>
      </c>
      <c r="N553" s="33" t="s">
        <v>24</v>
      </c>
      <c r="O553" s="66" t="s">
        <v>412</v>
      </c>
      <c r="P553" s="34"/>
      <c r="Q553" s="108"/>
      <c r="R553" s="4"/>
      <c r="S553" s="38"/>
      <c r="T553" s="267"/>
    </row>
    <row r="554" spans="1:20" ht="12" hidden="1" customHeight="1" x14ac:dyDescent="0.25">
      <c r="A554" s="29">
        <v>92168</v>
      </c>
      <c r="B554" s="581"/>
      <c r="C554" s="533"/>
      <c r="D554" s="528"/>
      <c r="E554" s="140">
        <v>13</v>
      </c>
      <c r="F554" s="140" t="s">
        <v>359</v>
      </c>
      <c r="G554" s="141">
        <v>1107.67</v>
      </c>
      <c r="H554" s="269">
        <v>12795804</v>
      </c>
      <c r="I554" s="184">
        <f t="shared" si="6"/>
        <v>76.3900000000001</v>
      </c>
      <c r="J554" s="137"/>
      <c r="K554" s="20">
        <v>0</v>
      </c>
      <c r="L554" s="51" t="s">
        <v>318</v>
      </c>
      <c r="M554" s="52">
        <v>90</v>
      </c>
      <c r="N554" s="33" t="s">
        <v>24</v>
      </c>
      <c r="O554" s="66" t="s">
        <v>413</v>
      </c>
      <c r="P554" s="34"/>
      <c r="Q554" s="108"/>
      <c r="R554" s="4"/>
      <c r="S554" s="38"/>
      <c r="T554" s="267"/>
    </row>
    <row r="555" spans="1:20" ht="12" hidden="1" customHeight="1" x14ac:dyDescent="0.25">
      <c r="A555" s="29">
        <v>92171</v>
      </c>
      <c r="B555" s="581"/>
      <c r="C555" s="533"/>
      <c r="D555" s="528"/>
      <c r="E555" s="140">
        <v>14</v>
      </c>
      <c r="F555" s="140" t="s">
        <v>360</v>
      </c>
      <c r="G555" s="141">
        <v>1184.0500000000002</v>
      </c>
      <c r="H555" s="269">
        <v>13678146</v>
      </c>
      <c r="I555" s="184">
        <f t="shared" si="6"/>
        <v>76.380000000000109</v>
      </c>
      <c r="J555" s="137"/>
      <c r="K555" s="20">
        <v>0</v>
      </c>
      <c r="L555" s="51" t="s">
        <v>318</v>
      </c>
      <c r="M555" s="52">
        <v>90</v>
      </c>
      <c r="N555" s="33" t="s">
        <v>24</v>
      </c>
      <c r="O555" s="66" t="s">
        <v>414</v>
      </c>
      <c r="P555" s="34"/>
      <c r="Q555" s="108"/>
      <c r="R555" s="4"/>
      <c r="S555" s="38"/>
      <c r="T555" s="267"/>
    </row>
    <row r="556" spans="1:20" ht="12" hidden="1" customHeight="1" thickBot="1" x14ac:dyDescent="0.3">
      <c r="A556" s="29">
        <v>92174</v>
      </c>
      <c r="B556" s="582"/>
      <c r="C556" s="534"/>
      <c r="D556" s="529"/>
      <c r="E556" s="163">
        <v>15</v>
      </c>
      <c r="F556" s="163" t="s">
        <v>361</v>
      </c>
      <c r="G556" s="164">
        <v>1260.4300000000003</v>
      </c>
      <c r="H556" s="269">
        <v>14560487</v>
      </c>
      <c r="I556" s="185">
        <f t="shared" si="6"/>
        <v>76.380000000000109</v>
      </c>
      <c r="J556" s="137"/>
      <c r="K556" s="20">
        <v>0</v>
      </c>
      <c r="L556" s="51" t="s">
        <v>318</v>
      </c>
      <c r="M556" s="52">
        <v>90</v>
      </c>
      <c r="N556" s="33" t="s">
        <v>24</v>
      </c>
      <c r="O556" s="66" t="s">
        <v>415</v>
      </c>
      <c r="P556" s="34"/>
      <c r="Q556" s="108"/>
      <c r="R556" s="4"/>
      <c r="S556" s="38"/>
      <c r="T556" s="267"/>
    </row>
    <row r="557" spans="1:20" ht="19.5" hidden="1" customHeight="1" x14ac:dyDescent="0.25">
      <c r="A557" s="1"/>
      <c r="B557" s="78">
        <v>3055</v>
      </c>
      <c r="C557" s="204">
        <v>3055</v>
      </c>
      <c r="D557" s="205" t="s">
        <v>416</v>
      </c>
      <c r="E557" s="151"/>
      <c r="F557" s="151" t="s">
        <v>22</v>
      </c>
      <c r="G557" s="195">
        <v>283.02</v>
      </c>
      <c r="H557" s="269">
        <v>3269447</v>
      </c>
      <c r="I557" s="174"/>
      <c r="J557" s="20"/>
      <c r="K557" s="20">
        <v>0</v>
      </c>
      <c r="L557" s="51" t="s">
        <v>318</v>
      </c>
      <c r="M557" s="32">
        <v>100</v>
      </c>
      <c r="N557" s="33" t="s">
        <v>24</v>
      </c>
      <c r="O557" s="33">
        <v>6560</v>
      </c>
      <c r="P557" s="34"/>
      <c r="Q5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57" s="25" t="s">
        <v>318</v>
      </c>
      <c r="S557" s="32">
        <v>100</v>
      </c>
      <c r="T557" s="267"/>
    </row>
    <row r="558" spans="1:20" ht="42.75" hidden="1" x14ac:dyDescent="0.25">
      <c r="A558" s="1"/>
      <c r="B558" s="78"/>
      <c r="C558" s="140">
        <v>90064</v>
      </c>
      <c r="D558" s="157" t="s">
        <v>417</v>
      </c>
      <c r="E558" s="140"/>
      <c r="F558" s="140" t="s">
        <v>22</v>
      </c>
      <c r="G558" s="141">
        <v>0</v>
      </c>
      <c r="H558" s="269">
        <v>0</v>
      </c>
      <c r="I558" s="171"/>
      <c r="J558" s="20"/>
      <c r="K558" s="20">
        <v>0</v>
      </c>
      <c r="L558" s="51" t="s">
        <v>318</v>
      </c>
      <c r="M558" s="52">
        <v>0</v>
      </c>
      <c r="N558" s="33" t="s">
        <v>24</v>
      </c>
      <c r="O558" s="33">
        <v>6560</v>
      </c>
      <c r="P558" s="34"/>
      <c r="Q5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58" s="25" t="s">
        <v>318</v>
      </c>
      <c r="S558" s="52">
        <v>0</v>
      </c>
      <c r="T558" s="267"/>
    </row>
    <row r="559" spans="1:20" ht="120" hidden="1" customHeight="1" x14ac:dyDescent="0.25">
      <c r="A559" s="1"/>
      <c r="B559" s="78"/>
      <c r="C559" s="140">
        <v>91175</v>
      </c>
      <c r="D559" s="157" t="s">
        <v>418</v>
      </c>
      <c r="E559" s="140"/>
      <c r="F559" s="140" t="s">
        <v>22</v>
      </c>
      <c r="G559" s="141">
        <v>113.24</v>
      </c>
      <c r="H559" s="269">
        <v>1308148</v>
      </c>
      <c r="I559" s="171"/>
      <c r="J559" s="15"/>
      <c r="K559" s="20">
        <v>0</v>
      </c>
      <c r="L559" s="51" t="s">
        <v>318</v>
      </c>
      <c r="M559" s="52">
        <v>40</v>
      </c>
      <c r="N559" s="33" t="s">
        <v>24</v>
      </c>
      <c r="O559" s="33">
        <v>6560</v>
      </c>
      <c r="P559" s="34"/>
      <c r="Q5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59" s="25" t="s">
        <v>318</v>
      </c>
      <c r="S559" s="52">
        <v>40</v>
      </c>
      <c r="T559" s="267"/>
    </row>
    <row r="560" spans="1:20" ht="123" hidden="1" customHeight="1" x14ac:dyDescent="0.25">
      <c r="A560" s="1"/>
      <c r="B560" s="78"/>
      <c r="C560" s="140">
        <v>91176</v>
      </c>
      <c r="D560" s="157" t="s">
        <v>419</v>
      </c>
      <c r="E560" s="140"/>
      <c r="F560" s="140" t="s">
        <v>22</v>
      </c>
      <c r="G560" s="141">
        <v>141.53</v>
      </c>
      <c r="H560" s="269">
        <v>1634955</v>
      </c>
      <c r="I560" s="171"/>
      <c r="J560" s="15"/>
      <c r="K560" s="20">
        <v>0</v>
      </c>
      <c r="L560" s="51" t="s">
        <v>318</v>
      </c>
      <c r="M560" s="52">
        <v>50</v>
      </c>
      <c r="N560" s="33" t="s">
        <v>24</v>
      </c>
      <c r="O560" s="33">
        <v>6560</v>
      </c>
      <c r="P560" s="34"/>
      <c r="Q5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0" s="25" t="s">
        <v>318</v>
      </c>
      <c r="S560" s="52">
        <v>50</v>
      </c>
      <c r="T560" s="267"/>
    </row>
    <row r="561" spans="1:20" ht="124.5" hidden="1" customHeight="1" x14ac:dyDescent="0.25">
      <c r="A561" s="1"/>
      <c r="B561" s="78"/>
      <c r="C561" s="140">
        <v>91177</v>
      </c>
      <c r="D561" s="197" t="s">
        <v>420</v>
      </c>
      <c r="E561" s="140"/>
      <c r="F561" s="140" t="s">
        <v>22</v>
      </c>
      <c r="G561" s="141">
        <v>169.82</v>
      </c>
      <c r="H561" s="269">
        <v>1961761</v>
      </c>
      <c r="I561" s="171"/>
      <c r="J561" s="15"/>
      <c r="K561" s="20">
        <v>0</v>
      </c>
      <c r="L561" s="51" t="s">
        <v>318</v>
      </c>
      <c r="M561" s="52">
        <v>60</v>
      </c>
      <c r="N561" s="33" t="s">
        <v>24</v>
      </c>
      <c r="O561" s="33">
        <v>6560</v>
      </c>
      <c r="P561" s="34"/>
      <c r="Q5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61" s="25" t="s">
        <v>318</v>
      </c>
      <c r="S561" s="52">
        <v>60</v>
      </c>
      <c r="T561" s="267"/>
    </row>
    <row r="562" spans="1:20" ht="120.75" hidden="1" customHeight="1" x14ac:dyDescent="0.25">
      <c r="A562" s="1"/>
      <c r="B562" s="78"/>
      <c r="C562" s="148">
        <v>92175</v>
      </c>
      <c r="D562" s="157" t="s">
        <v>421</v>
      </c>
      <c r="E562" s="140"/>
      <c r="F562" s="140" t="s">
        <v>22</v>
      </c>
      <c r="G562" s="141">
        <v>198.15</v>
      </c>
      <c r="H562" s="269">
        <v>2289029</v>
      </c>
      <c r="I562" s="171"/>
      <c r="J562" s="20"/>
      <c r="K562" s="20">
        <v>0</v>
      </c>
      <c r="L562" s="51" t="s">
        <v>318</v>
      </c>
      <c r="M562" s="52">
        <v>70</v>
      </c>
      <c r="N562" s="33" t="s">
        <v>24</v>
      </c>
      <c r="O562" s="33">
        <v>6560</v>
      </c>
      <c r="P562" s="34"/>
      <c r="Q5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62" s="25" t="s">
        <v>318</v>
      </c>
      <c r="S562" s="52">
        <v>70</v>
      </c>
      <c r="T562" s="267"/>
    </row>
    <row r="563" spans="1:20" ht="120.75" hidden="1" customHeight="1" x14ac:dyDescent="0.25">
      <c r="A563" s="1"/>
      <c r="B563" s="78"/>
      <c r="C563" s="148">
        <v>92176</v>
      </c>
      <c r="D563" s="157" t="s">
        <v>422</v>
      </c>
      <c r="E563" s="140"/>
      <c r="F563" s="140" t="s">
        <v>22</v>
      </c>
      <c r="G563" s="141">
        <v>226.44</v>
      </c>
      <c r="H563" s="269">
        <v>2615835</v>
      </c>
      <c r="I563" s="171"/>
      <c r="J563" s="20"/>
      <c r="K563" s="20">
        <v>0</v>
      </c>
      <c r="L563" s="51" t="s">
        <v>318</v>
      </c>
      <c r="M563" s="52">
        <v>80</v>
      </c>
      <c r="N563" s="33" t="s">
        <v>24</v>
      </c>
      <c r="O563" s="33">
        <v>6560</v>
      </c>
      <c r="P563" s="34"/>
      <c r="Q5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63" s="25" t="s">
        <v>318</v>
      </c>
      <c r="S563" s="52">
        <v>80</v>
      </c>
      <c r="T563" s="267"/>
    </row>
    <row r="564" spans="1:20" ht="123.75" hidden="1" customHeight="1" x14ac:dyDescent="0.25">
      <c r="A564" s="1"/>
      <c r="B564" s="78"/>
      <c r="C564" s="148">
        <v>92177</v>
      </c>
      <c r="D564" s="157" t="s">
        <v>423</v>
      </c>
      <c r="E564" s="140"/>
      <c r="F564" s="140" t="s">
        <v>22</v>
      </c>
      <c r="G564" s="141">
        <v>254.73</v>
      </c>
      <c r="H564" s="269">
        <v>2942641</v>
      </c>
      <c r="I564" s="171"/>
      <c r="J564" s="20"/>
      <c r="K564" s="20">
        <v>0</v>
      </c>
      <c r="L564" s="51" t="s">
        <v>318</v>
      </c>
      <c r="M564" s="52">
        <v>90</v>
      </c>
      <c r="N564" s="33" t="s">
        <v>24</v>
      </c>
      <c r="O564" s="33">
        <v>6560</v>
      </c>
      <c r="P564" s="34"/>
      <c r="Q5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64" s="25" t="s">
        <v>318</v>
      </c>
      <c r="S564" s="52">
        <v>90</v>
      </c>
      <c r="T564" s="267"/>
    </row>
    <row r="565" spans="1:20" hidden="1" x14ac:dyDescent="0.25">
      <c r="A565" s="1"/>
      <c r="B565" s="104">
        <v>3056</v>
      </c>
      <c r="C565" s="155">
        <v>3056</v>
      </c>
      <c r="D565" s="157" t="s">
        <v>424</v>
      </c>
      <c r="E565" s="140"/>
      <c r="F565" s="140" t="s">
        <v>22</v>
      </c>
      <c r="G565" s="141">
        <v>62.35</v>
      </c>
      <c r="H565" s="269">
        <v>720267</v>
      </c>
      <c r="I565" s="171"/>
      <c r="J565" s="20"/>
      <c r="K565" s="20">
        <v>0</v>
      </c>
      <c r="L565" s="51" t="s">
        <v>318</v>
      </c>
      <c r="M565" s="32">
        <v>100</v>
      </c>
      <c r="N565" s="33" t="s">
        <v>24</v>
      </c>
      <c r="O565" s="33">
        <v>1875</v>
      </c>
      <c r="P565" s="34"/>
      <c r="Q5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65" s="25" t="s">
        <v>318</v>
      </c>
      <c r="S565" s="32">
        <v>100</v>
      </c>
      <c r="T565" s="267"/>
    </row>
    <row r="566" spans="1:20" ht="57" hidden="1" x14ac:dyDescent="0.25">
      <c r="A566" s="1"/>
      <c r="B566" s="104"/>
      <c r="C566" s="140">
        <v>90065</v>
      </c>
      <c r="D566" s="157" t="s">
        <v>425</v>
      </c>
      <c r="E566" s="140"/>
      <c r="F566" s="140" t="s">
        <v>22</v>
      </c>
      <c r="G566" s="141">
        <v>0</v>
      </c>
      <c r="H566" s="269">
        <v>0</v>
      </c>
      <c r="I566" s="171"/>
      <c r="J566" s="20"/>
      <c r="K566" s="20">
        <v>0</v>
      </c>
      <c r="L566" s="51" t="s">
        <v>318</v>
      </c>
      <c r="M566" s="52">
        <v>0</v>
      </c>
      <c r="N566" s="33" t="s">
        <v>24</v>
      </c>
      <c r="O566" s="33">
        <v>1875</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66" s="25" t="s">
        <v>318</v>
      </c>
      <c r="S566" s="52">
        <v>0</v>
      </c>
      <c r="T566" s="267"/>
    </row>
    <row r="567" spans="1:20" ht="114" hidden="1" x14ac:dyDescent="0.25">
      <c r="A567" s="1"/>
      <c r="B567" s="104"/>
      <c r="C567" s="140">
        <v>91178</v>
      </c>
      <c r="D567" s="157" t="s">
        <v>426</v>
      </c>
      <c r="E567" s="140"/>
      <c r="F567" s="140" t="s">
        <v>22</v>
      </c>
      <c r="G567" s="141">
        <v>24.94</v>
      </c>
      <c r="H567" s="269">
        <v>288107</v>
      </c>
      <c r="I567" s="171"/>
      <c r="J567" s="20"/>
      <c r="K567" s="20">
        <v>0</v>
      </c>
      <c r="L567" s="51" t="s">
        <v>318</v>
      </c>
      <c r="M567" s="52">
        <v>40</v>
      </c>
      <c r="N567" s="33" t="s">
        <v>24</v>
      </c>
      <c r="O567" s="33">
        <v>1875</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67" s="25" t="s">
        <v>318</v>
      </c>
      <c r="S567" s="52">
        <v>40</v>
      </c>
      <c r="T567" s="267"/>
    </row>
    <row r="568" spans="1:20" ht="114" hidden="1" x14ac:dyDescent="0.25">
      <c r="A568" s="1"/>
      <c r="B568" s="104"/>
      <c r="C568" s="140">
        <v>91179</v>
      </c>
      <c r="D568" s="157" t="s">
        <v>427</v>
      </c>
      <c r="E568" s="140"/>
      <c r="F568" s="140" t="s">
        <v>22</v>
      </c>
      <c r="G568" s="141">
        <v>31.22</v>
      </c>
      <c r="H568" s="269">
        <v>360653</v>
      </c>
      <c r="I568" s="171"/>
      <c r="J568" s="20"/>
      <c r="K568" s="20">
        <v>0</v>
      </c>
      <c r="L568" s="51" t="s">
        <v>318</v>
      </c>
      <c r="M568" s="52">
        <v>50</v>
      </c>
      <c r="N568" s="33" t="s">
        <v>24</v>
      </c>
      <c r="O568" s="33">
        <v>1875</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68" s="25" t="s">
        <v>318</v>
      </c>
      <c r="S568" s="52">
        <v>50</v>
      </c>
      <c r="T568" s="267"/>
    </row>
    <row r="569" spans="1:20" ht="124.5" hidden="1" customHeight="1" x14ac:dyDescent="0.25">
      <c r="A569" s="1"/>
      <c r="B569" s="104"/>
      <c r="C569" s="140">
        <v>91180</v>
      </c>
      <c r="D569" s="197" t="s">
        <v>428</v>
      </c>
      <c r="E569" s="140"/>
      <c r="F569" s="140" t="s">
        <v>22</v>
      </c>
      <c r="G569" s="141">
        <v>37.409999999999997</v>
      </c>
      <c r="H569" s="269">
        <v>432160</v>
      </c>
      <c r="I569" s="171"/>
      <c r="J569" s="20"/>
      <c r="K569" s="20">
        <v>0</v>
      </c>
      <c r="L569" s="51" t="s">
        <v>318</v>
      </c>
      <c r="M569" s="52">
        <v>60</v>
      </c>
      <c r="N569" s="33" t="s">
        <v>24</v>
      </c>
      <c r="O569" s="33">
        <v>1875</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69" s="25" t="s">
        <v>318</v>
      </c>
      <c r="S569" s="52">
        <v>60</v>
      </c>
      <c r="T569" s="267"/>
    </row>
    <row r="570" spans="1:20" ht="114" hidden="1" x14ac:dyDescent="0.25">
      <c r="A570" s="1"/>
      <c r="B570" s="104"/>
      <c r="C570" s="148">
        <v>92178</v>
      </c>
      <c r="D570" s="157" t="s">
        <v>429</v>
      </c>
      <c r="E570" s="140"/>
      <c r="F570" s="140" t="s">
        <v>22</v>
      </c>
      <c r="G570" s="141">
        <v>43.64</v>
      </c>
      <c r="H570" s="269">
        <v>504129</v>
      </c>
      <c r="I570" s="171"/>
      <c r="J570" s="20"/>
      <c r="K570" s="20">
        <v>0</v>
      </c>
      <c r="L570" s="51" t="s">
        <v>318</v>
      </c>
      <c r="M570" s="52">
        <v>70</v>
      </c>
      <c r="N570" s="33" t="s">
        <v>24</v>
      </c>
      <c r="O570" s="33">
        <v>1875</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0" s="25" t="s">
        <v>318</v>
      </c>
      <c r="S570" s="52">
        <v>70</v>
      </c>
      <c r="T570" s="267"/>
    </row>
    <row r="571" spans="1:20" ht="114" hidden="1" x14ac:dyDescent="0.25">
      <c r="A571" s="1"/>
      <c r="B571" s="104"/>
      <c r="C571" s="148">
        <v>92179</v>
      </c>
      <c r="D571" s="157" t="s">
        <v>430</v>
      </c>
      <c r="E571" s="140"/>
      <c r="F571" s="140" t="s">
        <v>22</v>
      </c>
      <c r="G571" s="141">
        <v>49.88</v>
      </c>
      <c r="H571" s="269">
        <v>576214</v>
      </c>
      <c r="I571" s="171"/>
      <c r="J571" s="20"/>
      <c r="K571" s="20">
        <v>0</v>
      </c>
      <c r="L571" s="51" t="s">
        <v>318</v>
      </c>
      <c r="M571" s="52">
        <v>80</v>
      </c>
      <c r="N571" s="33" t="s">
        <v>24</v>
      </c>
      <c r="O571" s="33">
        <v>1875</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71" s="25" t="s">
        <v>318</v>
      </c>
      <c r="S571" s="52">
        <v>80</v>
      </c>
      <c r="T571" s="267"/>
    </row>
    <row r="572" spans="1:20" ht="114" hidden="1" x14ac:dyDescent="0.25">
      <c r="A572" s="1"/>
      <c r="B572" s="104"/>
      <c r="C572" s="209">
        <v>92180</v>
      </c>
      <c r="D572" s="165" t="s">
        <v>431</v>
      </c>
      <c r="E572" s="150"/>
      <c r="F572" s="150" t="s">
        <v>22</v>
      </c>
      <c r="G572" s="158">
        <v>56.15</v>
      </c>
      <c r="H572" s="269">
        <v>648645</v>
      </c>
      <c r="I572" s="171"/>
      <c r="J572" s="20"/>
      <c r="K572" s="20">
        <v>0</v>
      </c>
      <c r="L572" s="51" t="s">
        <v>318</v>
      </c>
      <c r="M572" s="52">
        <v>90</v>
      </c>
      <c r="N572" s="33" t="s">
        <v>24</v>
      </c>
      <c r="O572" s="33">
        <v>1875</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72" s="25" t="s">
        <v>318</v>
      </c>
      <c r="S572" s="52">
        <v>90</v>
      </c>
      <c r="T572" s="267"/>
    </row>
    <row r="573" spans="1:20" ht="15" hidden="1" customHeight="1" x14ac:dyDescent="0.25">
      <c r="A573" s="105"/>
      <c r="B573" s="104">
        <v>3057</v>
      </c>
      <c r="C573" s="519">
        <v>3057</v>
      </c>
      <c r="D573" s="524" t="s">
        <v>432</v>
      </c>
      <c r="E573" s="161">
        <v>1</v>
      </c>
      <c r="F573" s="161" t="s">
        <v>433</v>
      </c>
      <c r="G573" s="162">
        <v>396.98</v>
      </c>
      <c r="H573" s="269">
        <v>4585913</v>
      </c>
      <c r="I573" s="171"/>
      <c r="J573" s="15"/>
      <c r="K573" s="20">
        <v>0</v>
      </c>
      <c r="L573" s="51" t="s">
        <v>318</v>
      </c>
      <c r="M573" s="32">
        <v>100</v>
      </c>
      <c r="N573" s="33" t="s">
        <v>24</v>
      </c>
      <c r="O573" s="33">
        <v>1875</v>
      </c>
      <c r="P573" s="106"/>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73" s="25" t="s">
        <v>318</v>
      </c>
      <c r="S573" s="32">
        <v>100</v>
      </c>
      <c r="T573" s="267"/>
    </row>
    <row r="574" spans="1:20" ht="15" hidden="1" customHeight="1" x14ac:dyDescent="0.25">
      <c r="A574" s="107">
        <v>3058</v>
      </c>
      <c r="B574" s="104"/>
      <c r="C574" s="523"/>
      <c r="D574" s="525"/>
      <c r="E574" s="140">
        <v>2</v>
      </c>
      <c r="F574" s="140" t="s">
        <v>434</v>
      </c>
      <c r="G574" s="141">
        <v>769.78</v>
      </c>
      <c r="H574" s="269">
        <v>8892499</v>
      </c>
      <c r="I574" s="186">
        <f>+G574-G573</f>
        <v>372.79999999999995</v>
      </c>
      <c r="J574" s="264">
        <v>372.8</v>
      </c>
      <c r="K574" s="268">
        <v>4306586</v>
      </c>
      <c r="L574" s="51" t="s">
        <v>318</v>
      </c>
      <c r="M574" s="32">
        <v>100</v>
      </c>
      <c r="N574" s="33" t="s">
        <v>24</v>
      </c>
      <c r="O574" s="33">
        <v>1875</v>
      </c>
      <c r="P574" s="106"/>
      <c r="Q574" s="106"/>
      <c r="R574" s="108"/>
      <c r="S574" s="38"/>
      <c r="T574" s="267"/>
    </row>
    <row r="575" spans="1:20" ht="15" hidden="1" customHeight="1" x14ac:dyDescent="0.25">
      <c r="A575" s="107">
        <v>3059</v>
      </c>
      <c r="B575" s="104"/>
      <c r="C575" s="523"/>
      <c r="D575" s="525"/>
      <c r="E575" s="140">
        <v>3</v>
      </c>
      <c r="F575" s="140" t="s">
        <v>435</v>
      </c>
      <c r="G575" s="141">
        <v>1142.58</v>
      </c>
      <c r="H575" s="269">
        <v>13199084</v>
      </c>
      <c r="I575" s="186">
        <f>+G575-G574</f>
        <v>372.79999999999995</v>
      </c>
      <c r="J575" s="91"/>
      <c r="K575" s="20">
        <v>0</v>
      </c>
      <c r="L575" s="51" t="s">
        <v>318</v>
      </c>
      <c r="M575" s="32">
        <v>100</v>
      </c>
      <c r="N575" s="33" t="s">
        <v>24</v>
      </c>
      <c r="O575" s="33">
        <v>1875</v>
      </c>
      <c r="P575" s="106"/>
      <c r="Q575" s="106"/>
      <c r="R575" s="108"/>
      <c r="S575" s="38"/>
      <c r="T575" s="267"/>
    </row>
    <row r="576" spans="1:20" ht="27.75" hidden="1" customHeight="1" x14ac:dyDescent="0.25">
      <c r="A576" s="107">
        <v>3060</v>
      </c>
      <c r="B576" s="104"/>
      <c r="C576" s="523"/>
      <c r="D576" s="525"/>
      <c r="E576" s="140">
        <v>4</v>
      </c>
      <c r="F576" s="140" t="s">
        <v>436</v>
      </c>
      <c r="G576" s="141">
        <v>1515.38</v>
      </c>
      <c r="H576" s="269">
        <v>17505670</v>
      </c>
      <c r="I576" s="186">
        <f>+G576-G575</f>
        <v>372.80000000000018</v>
      </c>
      <c r="J576" s="91"/>
      <c r="K576" s="20">
        <v>0</v>
      </c>
      <c r="L576" s="51" t="s">
        <v>318</v>
      </c>
      <c r="M576" s="32">
        <v>100</v>
      </c>
      <c r="N576" s="33" t="s">
        <v>24</v>
      </c>
      <c r="O576" s="33">
        <v>1875</v>
      </c>
      <c r="P576" s="106"/>
      <c r="Q576" s="106"/>
      <c r="R576" s="108"/>
      <c r="S576" s="38"/>
      <c r="T576" s="267"/>
    </row>
    <row r="577" spans="1:20" ht="28.5" hidden="1" customHeight="1" thickBot="1" x14ac:dyDescent="0.3">
      <c r="A577" s="107">
        <v>3061</v>
      </c>
      <c r="B577" s="104"/>
      <c r="C577" s="520"/>
      <c r="D577" s="526"/>
      <c r="E577" s="163">
        <v>5</v>
      </c>
      <c r="F577" s="163" t="s">
        <v>437</v>
      </c>
      <c r="G577" s="164">
        <v>1888.18</v>
      </c>
      <c r="H577" s="269">
        <v>21812255</v>
      </c>
      <c r="I577" s="189">
        <f>+G577-G576</f>
        <v>372.79999999999995</v>
      </c>
      <c r="J577" s="91"/>
      <c r="K577" s="20">
        <v>0</v>
      </c>
      <c r="L577" s="51" t="s">
        <v>318</v>
      </c>
      <c r="M577" s="32">
        <v>100</v>
      </c>
      <c r="N577" s="33" t="s">
        <v>24</v>
      </c>
      <c r="O577" s="33">
        <v>1875</v>
      </c>
      <c r="P577" s="106"/>
      <c r="Q577" s="106"/>
      <c r="R577" s="108"/>
      <c r="S577" s="38"/>
      <c r="T577" s="267"/>
    </row>
    <row r="578" spans="1:20" ht="15" hidden="1" customHeight="1" x14ac:dyDescent="0.25">
      <c r="A578" s="1"/>
      <c r="B578" s="104"/>
      <c r="C578" s="576">
        <v>90066</v>
      </c>
      <c r="D578" s="527" t="s">
        <v>438</v>
      </c>
      <c r="E578" s="161">
        <v>1</v>
      </c>
      <c r="F578" s="161" t="s">
        <v>433</v>
      </c>
      <c r="G578" s="162">
        <v>0</v>
      </c>
      <c r="H578" s="269">
        <v>0</v>
      </c>
      <c r="I578" s="175"/>
      <c r="J578" s="15"/>
      <c r="K578" s="20">
        <v>0</v>
      </c>
      <c r="L578" s="51" t="s">
        <v>318</v>
      </c>
      <c r="M578" s="52">
        <v>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78" s="25" t="s">
        <v>318</v>
      </c>
      <c r="S578" s="52">
        <v>0</v>
      </c>
      <c r="T578" s="267"/>
    </row>
    <row r="579" spans="1:20" ht="15" hidden="1" customHeight="1" x14ac:dyDescent="0.25">
      <c r="A579" s="19">
        <v>90067</v>
      </c>
      <c r="B579" s="104"/>
      <c r="C579" s="577"/>
      <c r="D579" s="528"/>
      <c r="E579" s="140">
        <v>2</v>
      </c>
      <c r="F579" s="140" t="s">
        <v>434</v>
      </c>
      <c r="G579" s="141">
        <v>0</v>
      </c>
      <c r="H579" s="269">
        <v>0</v>
      </c>
      <c r="I579" s="176"/>
      <c r="J579" s="15"/>
      <c r="K579" s="20">
        <v>0</v>
      </c>
      <c r="L579" s="51" t="s">
        <v>318</v>
      </c>
      <c r="M579" s="52">
        <v>0</v>
      </c>
      <c r="N579" s="33" t="s">
        <v>24</v>
      </c>
      <c r="O579" s="33">
        <v>1875</v>
      </c>
      <c r="P579" s="34"/>
      <c r="Q579" s="106"/>
      <c r="R579" s="4"/>
      <c r="S579" s="38"/>
      <c r="T579" s="267"/>
    </row>
    <row r="580" spans="1:20" ht="15" hidden="1" customHeight="1" x14ac:dyDescent="0.25">
      <c r="A580" s="19">
        <v>90068</v>
      </c>
      <c r="B580" s="104"/>
      <c r="C580" s="577"/>
      <c r="D580" s="528"/>
      <c r="E580" s="140">
        <v>3</v>
      </c>
      <c r="F580" s="140" t="s">
        <v>435</v>
      </c>
      <c r="G580" s="141">
        <v>0</v>
      </c>
      <c r="H580" s="269">
        <v>0</v>
      </c>
      <c r="I580" s="176"/>
      <c r="J580" s="91"/>
      <c r="K580" s="20">
        <v>0</v>
      </c>
      <c r="L580" s="51" t="s">
        <v>318</v>
      </c>
      <c r="M580" s="52">
        <v>0</v>
      </c>
      <c r="N580" s="33" t="s">
        <v>24</v>
      </c>
      <c r="O580" s="33">
        <v>1875</v>
      </c>
      <c r="P580" s="34"/>
      <c r="Q580" s="106"/>
      <c r="R580" s="4"/>
      <c r="S580" s="38"/>
      <c r="T580" s="267"/>
    </row>
    <row r="581" spans="1:20" ht="29.25" hidden="1" customHeight="1" x14ac:dyDescent="0.25">
      <c r="A581" s="19">
        <v>90069</v>
      </c>
      <c r="B581" s="104"/>
      <c r="C581" s="577"/>
      <c r="D581" s="528"/>
      <c r="E581" s="140">
        <v>4</v>
      </c>
      <c r="F581" s="140" t="s">
        <v>436</v>
      </c>
      <c r="G581" s="141">
        <v>0</v>
      </c>
      <c r="H581" s="269">
        <v>0</v>
      </c>
      <c r="I581" s="176"/>
      <c r="J581" s="15"/>
      <c r="K581" s="20">
        <v>0</v>
      </c>
      <c r="L581" s="51" t="s">
        <v>318</v>
      </c>
      <c r="M581" s="52">
        <v>0</v>
      </c>
      <c r="N581" s="33" t="s">
        <v>24</v>
      </c>
      <c r="O581" s="33">
        <v>1875</v>
      </c>
      <c r="P581" s="34"/>
      <c r="Q581" s="106"/>
      <c r="R581" s="4"/>
      <c r="S581" s="38"/>
      <c r="T581" s="267"/>
    </row>
    <row r="582" spans="1:20" ht="28.5" hidden="1" customHeight="1" thickBot="1" x14ac:dyDescent="0.3">
      <c r="A582" s="19">
        <v>90070</v>
      </c>
      <c r="B582" s="104"/>
      <c r="C582" s="578"/>
      <c r="D582" s="529"/>
      <c r="E582" s="163">
        <v>5</v>
      </c>
      <c r="F582" s="163" t="s">
        <v>437</v>
      </c>
      <c r="G582" s="164">
        <v>0</v>
      </c>
      <c r="H582" s="269">
        <v>0</v>
      </c>
      <c r="I582" s="177"/>
      <c r="J582" s="15"/>
      <c r="K582" s="20">
        <v>0</v>
      </c>
      <c r="L582" s="51" t="s">
        <v>318</v>
      </c>
      <c r="M582" s="52">
        <v>0</v>
      </c>
      <c r="N582" s="33" t="s">
        <v>24</v>
      </c>
      <c r="O582" s="33">
        <v>1875</v>
      </c>
      <c r="P582" s="34"/>
      <c r="Q582" s="106"/>
      <c r="R582" s="4"/>
      <c r="S582" s="38"/>
      <c r="T582" s="267"/>
    </row>
    <row r="583" spans="1:20" ht="29.25" hidden="1" customHeight="1" x14ac:dyDescent="0.25">
      <c r="A583" s="1"/>
      <c r="B583" s="104"/>
      <c r="C583" s="576">
        <v>91181</v>
      </c>
      <c r="D583" s="527" t="s">
        <v>439</v>
      </c>
      <c r="E583" s="161">
        <v>1</v>
      </c>
      <c r="F583" s="161" t="s">
        <v>433</v>
      </c>
      <c r="G583" s="162">
        <v>158.79</v>
      </c>
      <c r="H583" s="269">
        <v>1834342</v>
      </c>
      <c r="I583" s="175"/>
      <c r="J583" s="91"/>
      <c r="K583" s="20">
        <v>0</v>
      </c>
      <c r="L583" s="51" t="s">
        <v>318</v>
      </c>
      <c r="M583" s="52">
        <v>40</v>
      </c>
      <c r="N583" s="33" t="s">
        <v>24</v>
      </c>
      <c r="O583" s="33">
        <v>1875</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83" s="25" t="s">
        <v>318</v>
      </c>
      <c r="S583" s="52">
        <v>40</v>
      </c>
      <c r="T583" s="267"/>
    </row>
    <row r="584" spans="1:20" ht="29.25" hidden="1" customHeight="1" x14ac:dyDescent="0.25">
      <c r="A584" s="19">
        <v>91184</v>
      </c>
      <c r="B584" s="104"/>
      <c r="C584" s="577"/>
      <c r="D584" s="528"/>
      <c r="E584" s="140">
        <v>2</v>
      </c>
      <c r="F584" s="140" t="s">
        <v>434</v>
      </c>
      <c r="G584" s="141">
        <v>307.91000000000003</v>
      </c>
      <c r="H584" s="269">
        <v>3556976</v>
      </c>
      <c r="I584" s="184">
        <f>+G584-G583</f>
        <v>149.12000000000003</v>
      </c>
      <c r="J584" s="264">
        <v>149.12000000000003</v>
      </c>
      <c r="K584" s="268">
        <v>1722634</v>
      </c>
      <c r="L584" s="51" t="s">
        <v>318</v>
      </c>
      <c r="M584" s="52">
        <v>40</v>
      </c>
      <c r="N584" s="33" t="s">
        <v>24</v>
      </c>
      <c r="O584" s="33">
        <v>1875</v>
      </c>
      <c r="P584" s="34"/>
      <c r="Q584" s="106"/>
      <c r="R584" s="4"/>
      <c r="S584" s="38"/>
      <c r="T584" s="267"/>
    </row>
    <row r="585" spans="1:20" ht="29.25" hidden="1" customHeight="1" x14ac:dyDescent="0.25">
      <c r="A585" s="19">
        <v>91187</v>
      </c>
      <c r="B585" s="104"/>
      <c r="C585" s="577"/>
      <c r="D585" s="528"/>
      <c r="E585" s="140">
        <v>3</v>
      </c>
      <c r="F585" s="140" t="s">
        <v>435</v>
      </c>
      <c r="G585" s="141">
        <v>457.03</v>
      </c>
      <c r="H585" s="269">
        <v>5279611</v>
      </c>
      <c r="I585" s="184">
        <f>+G585-G584</f>
        <v>149.11999999999995</v>
      </c>
      <c r="J585" s="264"/>
      <c r="K585" s="20">
        <v>0</v>
      </c>
      <c r="L585" s="51" t="s">
        <v>318</v>
      </c>
      <c r="M585" s="52">
        <v>40</v>
      </c>
      <c r="N585" s="33" t="s">
        <v>24</v>
      </c>
      <c r="O585" s="33">
        <v>1875</v>
      </c>
      <c r="P585" s="34"/>
      <c r="Q585" s="106"/>
      <c r="R585" s="4"/>
      <c r="S585" s="38"/>
      <c r="T585" s="267"/>
    </row>
    <row r="586" spans="1:20" ht="29.25" hidden="1" customHeight="1" x14ac:dyDescent="0.25">
      <c r="A586" s="19">
        <v>91190</v>
      </c>
      <c r="B586" s="104"/>
      <c r="C586" s="577"/>
      <c r="D586" s="528"/>
      <c r="E586" s="140">
        <v>4</v>
      </c>
      <c r="F586" s="140" t="s">
        <v>436</v>
      </c>
      <c r="G586" s="141">
        <v>606.15</v>
      </c>
      <c r="H586" s="269">
        <v>7002245</v>
      </c>
      <c r="I586" s="184">
        <f>+G586-G585</f>
        <v>149.12</v>
      </c>
      <c r="J586" s="264"/>
      <c r="K586" s="20">
        <v>0</v>
      </c>
      <c r="L586" s="51" t="s">
        <v>318</v>
      </c>
      <c r="M586" s="52">
        <v>40</v>
      </c>
      <c r="N586" s="33" t="s">
        <v>24</v>
      </c>
      <c r="O586" s="33">
        <v>1875</v>
      </c>
      <c r="P586" s="34"/>
      <c r="Q586" s="106"/>
      <c r="R586" s="4"/>
      <c r="S586" s="38"/>
      <c r="T586" s="267"/>
    </row>
    <row r="587" spans="1:20" ht="29.25" hidden="1" customHeight="1" thickBot="1" x14ac:dyDescent="0.3">
      <c r="A587" s="19">
        <v>91193</v>
      </c>
      <c r="B587" s="104"/>
      <c r="C587" s="578"/>
      <c r="D587" s="529"/>
      <c r="E587" s="163">
        <v>5</v>
      </c>
      <c r="F587" s="163" t="s">
        <v>437</v>
      </c>
      <c r="G587" s="164">
        <v>755.27</v>
      </c>
      <c r="H587" s="269">
        <v>8724879</v>
      </c>
      <c r="I587" s="185">
        <f>+G587-G586</f>
        <v>149.12</v>
      </c>
      <c r="J587" s="264"/>
      <c r="K587" s="20">
        <v>0</v>
      </c>
      <c r="L587" s="51" t="s">
        <v>318</v>
      </c>
      <c r="M587" s="52">
        <v>40</v>
      </c>
      <c r="N587" s="33" t="s">
        <v>24</v>
      </c>
      <c r="O587" s="33">
        <v>1875</v>
      </c>
      <c r="P587" s="34"/>
      <c r="Q587" s="106"/>
      <c r="R587" s="4"/>
      <c r="S587" s="38"/>
      <c r="T587" s="267"/>
    </row>
    <row r="588" spans="1:20" ht="27.75" hidden="1" customHeight="1" x14ac:dyDescent="0.25">
      <c r="A588" s="1"/>
      <c r="B588" s="104"/>
      <c r="C588" s="576">
        <v>91182</v>
      </c>
      <c r="D588" s="527" t="s">
        <v>440</v>
      </c>
      <c r="E588" s="161">
        <v>1</v>
      </c>
      <c r="F588" s="161" t="s">
        <v>433</v>
      </c>
      <c r="G588" s="162">
        <v>198.49</v>
      </c>
      <c r="H588" s="269">
        <v>2292956</v>
      </c>
      <c r="I588" s="175"/>
      <c r="J588" s="264"/>
      <c r="K588" s="20">
        <v>0</v>
      </c>
      <c r="L588" s="51" t="s">
        <v>318</v>
      </c>
      <c r="M588" s="52">
        <v>50</v>
      </c>
      <c r="N588" s="33" t="s">
        <v>24</v>
      </c>
      <c r="O588" s="33">
        <v>1875</v>
      </c>
      <c r="P588" s="34"/>
      <c r="Q5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88" s="25" t="s">
        <v>318</v>
      </c>
      <c r="S588" s="52">
        <v>50</v>
      </c>
      <c r="T588" s="267"/>
    </row>
    <row r="589" spans="1:20" ht="32.25" hidden="1" customHeight="1" x14ac:dyDescent="0.25">
      <c r="A589" s="19">
        <v>91185</v>
      </c>
      <c r="B589" s="104"/>
      <c r="C589" s="577"/>
      <c r="D589" s="528"/>
      <c r="E589" s="140">
        <v>2</v>
      </c>
      <c r="F589" s="140" t="s">
        <v>434</v>
      </c>
      <c r="G589" s="141">
        <v>384.89</v>
      </c>
      <c r="H589" s="269">
        <v>4446249</v>
      </c>
      <c r="I589" s="184">
        <f>+G589-G588</f>
        <v>186.39999999999998</v>
      </c>
      <c r="J589" s="264">
        <v>186.39999999999998</v>
      </c>
      <c r="K589" s="268">
        <v>2153293</v>
      </c>
      <c r="L589" s="51" t="s">
        <v>318</v>
      </c>
      <c r="M589" s="52">
        <v>50</v>
      </c>
      <c r="N589" s="33" t="s">
        <v>24</v>
      </c>
      <c r="O589" s="33">
        <v>1875</v>
      </c>
      <c r="P589" s="34"/>
      <c r="Q589" s="108"/>
      <c r="R589" s="4"/>
      <c r="S589" s="38"/>
      <c r="T589" s="267"/>
    </row>
    <row r="590" spans="1:20" ht="32.25" hidden="1" customHeight="1" x14ac:dyDescent="0.25">
      <c r="A590" s="19">
        <v>91188</v>
      </c>
      <c r="B590" s="104"/>
      <c r="C590" s="577"/>
      <c r="D590" s="528"/>
      <c r="E590" s="140">
        <v>3</v>
      </c>
      <c r="F590" s="140" t="s">
        <v>435</v>
      </c>
      <c r="G590" s="141">
        <v>571.29</v>
      </c>
      <c r="H590" s="269">
        <v>6599542</v>
      </c>
      <c r="I590" s="184">
        <f>+G590-G589</f>
        <v>186.39999999999998</v>
      </c>
      <c r="J590" s="264"/>
      <c r="K590" s="20">
        <v>0</v>
      </c>
      <c r="L590" s="51" t="s">
        <v>318</v>
      </c>
      <c r="M590" s="52">
        <v>50</v>
      </c>
      <c r="N590" s="33" t="s">
        <v>24</v>
      </c>
      <c r="O590" s="33">
        <v>1875</v>
      </c>
      <c r="P590" s="34"/>
      <c r="Q590" s="108"/>
      <c r="R590" s="4"/>
      <c r="S590" s="38"/>
      <c r="T590" s="267"/>
    </row>
    <row r="591" spans="1:20" ht="32.25" hidden="1" customHeight="1" x14ac:dyDescent="0.25">
      <c r="A591" s="19">
        <v>91191</v>
      </c>
      <c r="B591" s="104"/>
      <c r="C591" s="577"/>
      <c r="D591" s="528"/>
      <c r="E591" s="140">
        <v>4</v>
      </c>
      <c r="F591" s="140" t="s">
        <v>436</v>
      </c>
      <c r="G591" s="141">
        <v>757.69</v>
      </c>
      <c r="H591" s="269">
        <v>8752835</v>
      </c>
      <c r="I591" s="184">
        <f>+G591-G590</f>
        <v>186.40000000000009</v>
      </c>
      <c r="J591" s="264"/>
      <c r="K591" s="20">
        <v>0</v>
      </c>
      <c r="L591" s="51" t="s">
        <v>318</v>
      </c>
      <c r="M591" s="52">
        <v>50</v>
      </c>
      <c r="N591" s="33" t="s">
        <v>24</v>
      </c>
      <c r="O591" s="33">
        <v>1875</v>
      </c>
      <c r="P591" s="34"/>
      <c r="Q591" s="108"/>
      <c r="R591" s="4"/>
      <c r="S591" s="38"/>
      <c r="T591" s="267"/>
    </row>
    <row r="592" spans="1:20" ht="32.25" hidden="1" customHeight="1" thickBot="1" x14ac:dyDescent="0.3">
      <c r="A592" s="19">
        <v>91194</v>
      </c>
      <c r="B592" s="104"/>
      <c r="C592" s="578"/>
      <c r="D592" s="529"/>
      <c r="E592" s="163">
        <v>5</v>
      </c>
      <c r="F592" s="163" t="s">
        <v>437</v>
      </c>
      <c r="G592" s="164">
        <v>944.09</v>
      </c>
      <c r="H592" s="269">
        <v>10906128</v>
      </c>
      <c r="I592" s="181">
        <f>+G592-G591</f>
        <v>186.39999999999998</v>
      </c>
      <c r="J592" s="264"/>
      <c r="K592" s="20">
        <v>0</v>
      </c>
      <c r="L592" s="51" t="s">
        <v>318</v>
      </c>
      <c r="M592" s="52">
        <v>50</v>
      </c>
      <c r="N592" s="33" t="s">
        <v>24</v>
      </c>
      <c r="O592" s="33">
        <v>1875</v>
      </c>
      <c r="P592" s="34"/>
      <c r="Q592" s="108"/>
      <c r="R592" s="4"/>
      <c r="S592" s="38"/>
      <c r="T592" s="267"/>
    </row>
    <row r="593" spans="1:20" ht="30.75" hidden="1" customHeight="1" x14ac:dyDescent="0.25">
      <c r="A593" s="1"/>
      <c r="B593" s="104"/>
      <c r="C593" s="576">
        <v>91183</v>
      </c>
      <c r="D593" s="573" t="s">
        <v>441</v>
      </c>
      <c r="E593" s="161">
        <v>1</v>
      </c>
      <c r="F593" s="161" t="s">
        <v>433</v>
      </c>
      <c r="G593" s="162">
        <v>238.23</v>
      </c>
      <c r="H593" s="269">
        <v>2752033</v>
      </c>
      <c r="I593" s="175"/>
      <c r="J593" s="264"/>
      <c r="K593" s="20">
        <v>0</v>
      </c>
      <c r="L593" s="51" t="s">
        <v>318</v>
      </c>
      <c r="M593" s="52">
        <v>60</v>
      </c>
      <c r="N593" s="33" t="s">
        <v>24</v>
      </c>
      <c r="O593" s="33">
        <v>1875</v>
      </c>
      <c r="P593" s="34"/>
      <c r="Q5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593" s="25" t="s">
        <v>318</v>
      </c>
      <c r="S593" s="52">
        <v>60</v>
      </c>
      <c r="T593" s="267"/>
    </row>
    <row r="594" spans="1:20" ht="30.75" hidden="1" customHeight="1" x14ac:dyDescent="0.25">
      <c r="A594" s="19">
        <v>91186</v>
      </c>
      <c r="B594" s="104"/>
      <c r="C594" s="577"/>
      <c r="D594" s="574"/>
      <c r="E594" s="140">
        <v>2</v>
      </c>
      <c r="F594" s="140" t="s">
        <v>434</v>
      </c>
      <c r="G594" s="141">
        <v>461.91</v>
      </c>
      <c r="H594" s="269">
        <v>5335984</v>
      </c>
      <c r="I594" s="184">
        <f>+G594-G593</f>
        <v>223.68000000000004</v>
      </c>
      <c r="J594" s="264">
        <v>223.68000000000004</v>
      </c>
      <c r="K594" s="268">
        <v>2583951</v>
      </c>
      <c r="L594" s="51" t="s">
        <v>318</v>
      </c>
      <c r="M594" s="52">
        <v>60</v>
      </c>
      <c r="N594" s="33" t="s">
        <v>24</v>
      </c>
      <c r="O594" s="33">
        <v>1875</v>
      </c>
      <c r="P594" s="34"/>
      <c r="Q594" s="108"/>
      <c r="R594" s="4"/>
      <c r="S594" s="38"/>
      <c r="T594" s="267"/>
    </row>
    <row r="595" spans="1:20" ht="30.75" hidden="1" customHeight="1" x14ac:dyDescent="0.25">
      <c r="A595" s="19">
        <v>91189</v>
      </c>
      <c r="B595" s="104"/>
      <c r="C595" s="577"/>
      <c r="D595" s="574"/>
      <c r="E595" s="140">
        <v>3</v>
      </c>
      <c r="F595" s="140" t="s">
        <v>435</v>
      </c>
      <c r="G595" s="141">
        <v>685.59</v>
      </c>
      <c r="H595" s="269">
        <v>7919936</v>
      </c>
      <c r="I595" s="184">
        <f>+G595-G594</f>
        <v>223.68</v>
      </c>
      <c r="J595" s="264"/>
      <c r="K595" s="20">
        <v>0</v>
      </c>
      <c r="L595" s="51" t="s">
        <v>318</v>
      </c>
      <c r="M595" s="52">
        <v>60</v>
      </c>
      <c r="N595" s="33" t="s">
        <v>24</v>
      </c>
      <c r="O595" s="33">
        <v>1875</v>
      </c>
      <c r="P595" s="34"/>
      <c r="Q595" s="108"/>
      <c r="R595" s="4"/>
      <c r="S595" s="38"/>
      <c r="T595" s="267"/>
    </row>
    <row r="596" spans="1:20" ht="30.75" hidden="1" customHeight="1" x14ac:dyDescent="0.25">
      <c r="A596" s="19">
        <v>91192</v>
      </c>
      <c r="B596" s="104"/>
      <c r="C596" s="577"/>
      <c r="D596" s="574"/>
      <c r="E596" s="140">
        <v>4</v>
      </c>
      <c r="F596" s="140" t="s">
        <v>436</v>
      </c>
      <c r="G596" s="141">
        <v>909.27</v>
      </c>
      <c r="H596" s="269">
        <v>10503887</v>
      </c>
      <c r="I596" s="184">
        <f>+G596-G595</f>
        <v>223.67999999999995</v>
      </c>
      <c r="J596" s="264"/>
      <c r="K596" s="20">
        <v>0</v>
      </c>
      <c r="L596" s="51" t="s">
        <v>318</v>
      </c>
      <c r="M596" s="52">
        <v>60</v>
      </c>
      <c r="N596" s="33" t="s">
        <v>24</v>
      </c>
      <c r="O596" s="33">
        <v>1875</v>
      </c>
      <c r="P596" s="34"/>
      <c r="Q596" s="108"/>
      <c r="R596" s="4"/>
      <c r="S596" s="38"/>
      <c r="T596" s="267"/>
    </row>
    <row r="597" spans="1:20" ht="30.75" hidden="1" customHeight="1" thickBot="1" x14ac:dyDescent="0.3">
      <c r="A597" s="19">
        <v>91195</v>
      </c>
      <c r="B597" s="104"/>
      <c r="C597" s="578"/>
      <c r="D597" s="575"/>
      <c r="E597" s="163">
        <v>5</v>
      </c>
      <c r="F597" s="163" t="s">
        <v>437</v>
      </c>
      <c r="G597" s="164">
        <v>1132.95</v>
      </c>
      <c r="H597" s="269">
        <v>13087838</v>
      </c>
      <c r="I597" s="185">
        <f>+G597-G596</f>
        <v>223.68000000000006</v>
      </c>
      <c r="J597" s="264"/>
      <c r="K597" s="20">
        <v>0</v>
      </c>
      <c r="L597" s="51" t="s">
        <v>318</v>
      </c>
      <c r="M597" s="52">
        <v>60</v>
      </c>
      <c r="N597" s="33" t="s">
        <v>24</v>
      </c>
      <c r="O597" s="33">
        <v>1875</v>
      </c>
      <c r="P597" s="34"/>
      <c r="Q597" s="108"/>
      <c r="R597" s="4"/>
      <c r="S597" s="38"/>
      <c r="T597" s="267"/>
    </row>
    <row r="598" spans="1:20" ht="33" hidden="1" customHeight="1" x14ac:dyDescent="0.25">
      <c r="A598" s="1"/>
      <c r="B598" s="104"/>
      <c r="C598" s="532">
        <v>92181</v>
      </c>
      <c r="D598" s="527" t="s">
        <v>442</v>
      </c>
      <c r="E598" s="161">
        <v>1</v>
      </c>
      <c r="F598" s="161" t="s">
        <v>433</v>
      </c>
      <c r="G598" s="162">
        <v>277.93</v>
      </c>
      <c r="H598" s="269">
        <v>3210647</v>
      </c>
      <c r="I598" s="175"/>
      <c r="J598" s="264"/>
      <c r="K598" s="20">
        <v>0</v>
      </c>
      <c r="L598" s="51" t="s">
        <v>318</v>
      </c>
      <c r="M598" s="52">
        <v>70</v>
      </c>
      <c r="N598" s="33" t="s">
        <v>24</v>
      </c>
      <c r="O598" s="33">
        <v>1875</v>
      </c>
      <c r="P598" s="34"/>
      <c r="Q5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598" s="25" t="s">
        <v>318</v>
      </c>
      <c r="S598" s="52">
        <v>70</v>
      </c>
      <c r="T598" s="267"/>
    </row>
    <row r="599" spans="1:20" ht="33" hidden="1" customHeight="1" x14ac:dyDescent="0.25">
      <c r="A599" s="29">
        <v>92184</v>
      </c>
      <c r="B599" s="104"/>
      <c r="C599" s="533"/>
      <c r="D599" s="528"/>
      <c r="E599" s="140">
        <v>2</v>
      </c>
      <c r="F599" s="140" t="s">
        <v>434</v>
      </c>
      <c r="G599" s="141">
        <v>538.89</v>
      </c>
      <c r="H599" s="269">
        <v>6225257</v>
      </c>
      <c r="I599" s="184">
        <f>+G599-G598</f>
        <v>260.95999999999998</v>
      </c>
      <c r="J599" s="264">
        <v>260.95999999999998</v>
      </c>
      <c r="K599" s="268">
        <v>3014610</v>
      </c>
      <c r="L599" s="51" t="s">
        <v>318</v>
      </c>
      <c r="M599" s="52">
        <v>70</v>
      </c>
      <c r="N599" s="33" t="s">
        <v>24</v>
      </c>
      <c r="O599" s="33">
        <v>1875</v>
      </c>
      <c r="P599" s="34"/>
      <c r="Q599" s="108"/>
      <c r="R599" s="4"/>
      <c r="S599" s="38"/>
      <c r="T599" s="267"/>
    </row>
    <row r="600" spans="1:20" ht="33" hidden="1" customHeight="1" x14ac:dyDescent="0.25">
      <c r="A600" s="29">
        <v>92187</v>
      </c>
      <c r="B600" s="104"/>
      <c r="C600" s="533"/>
      <c r="D600" s="528"/>
      <c r="E600" s="140">
        <v>3</v>
      </c>
      <c r="F600" s="140" t="s">
        <v>435</v>
      </c>
      <c r="G600" s="141">
        <v>799.85</v>
      </c>
      <c r="H600" s="269">
        <v>9239867</v>
      </c>
      <c r="I600" s="184">
        <f>+G600-G599</f>
        <v>260.96000000000004</v>
      </c>
      <c r="J600" s="264"/>
      <c r="K600" s="20">
        <v>0</v>
      </c>
      <c r="L600" s="51" t="s">
        <v>318</v>
      </c>
      <c r="M600" s="52">
        <v>70</v>
      </c>
      <c r="N600" s="33" t="s">
        <v>24</v>
      </c>
      <c r="O600" s="33">
        <v>1875</v>
      </c>
      <c r="P600" s="34"/>
      <c r="Q600" s="108"/>
      <c r="R600" s="4"/>
      <c r="S600" s="38"/>
      <c r="T600" s="267"/>
    </row>
    <row r="601" spans="1:20" ht="33" hidden="1" customHeight="1" x14ac:dyDescent="0.25">
      <c r="A601" s="29">
        <v>92190</v>
      </c>
      <c r="B601" s="104"/>
      <c r="C601" s="533"/>
      <c r="D601" s="528"/>
      <c r="E601" s="140">
        <v>4</v>
      </c>
      <c r="F601" s="140" t="s">
        <v>436</v>
      </c>
      <c r="G601" s="141">
        <v>1060.81</v>
      </c>
      <c r="H601" s="269">
        <v>12254477</v>
      </c>
      <c r="I601" s="184">
        <f>+G601-G600</f>
        <v>260.95999999999992</v>
      </c>
      <c r="J601" s="264"/>
      <c r="K601" s="20">
        <v>0</v>
      </c>
      <c r="L601" s="51" t="s">
        <v>318</v>
      </c>
      <c r="M601" s="52">
        <v>70</v>
      </c>
      <c r="N601" s="33" t="s">
        <v>24</v>
      </c>
      <c r="O601" s="33">
        <v>1875</v>
      </c>
      <c r="P601" s="34"/>
      <c r="Q601" s="108"/>
      <c r="R601" s="4"/>
      <c r="S601" s="38"/>
      <c r="T601" s="267"/>
    </row>
    <row r="602" spans="1:20" ht="33" hidden="1" customHeight="1" thickBot="1" x14ac:dyDescent="0.3">
      <c r="A602" s="29">
        <v>92193</v>
      </c>
      <c r="B602" s="104"/>
      <c r="C602" s="534"/>
      <c r="D602" s="529"/>
      <c r="E602" s="163">
        <v>5</v>
      </c>
      <c r="F602" s="163" t="s">
        <v>437</v>
      </c>
      <c r="G602" s="164">
        <v>1321.77</v>
      </c>
      <c r="H602" s="269">
        <v>15269087</v>
      </c>
      <c r="I602" s="185">
        <f>+G602-G601</f>
        <v>260.96000000000004</v>
      </c>
      <c r="J602" s="264"/>
      <c r="K602" s="20">
        <v>0</v>
      </c>
      <c r="L602" s="51" t="s">
        <v>318</v>
      </c>
      <c r="M602" s="52">
        <v>70</v>
      </c>
      <c r="N602" s="33" t="s">
        <v>24</v>
      </c>
      <c r="O602" s="33">
        <v>1875</v>
      </c>
      <c r="P602" s="34"/>
      <c r="Q602" s="108"/>
      <c r="R602" s="4"/>
      <c r="S602" s="38"/>
      <c r="T602" s="267"/>
    </row>
    <row r="603" spans="1:20" ht="30.75" hidden="1" customHeight="1" x14ac:dyDescent="0.25">
      <c r="A603" s="1"/>
      <c r="B603" s="104"/>
      <c r="C603" s="532">
        <v>92182</v>
      </c>
      <c r="D603" s="573" t="s">
        <v>443</v>
      </c>
      <c r="E603" s="161">
        <v>1</v>
      </c>
      <c r="F603" s="161" t="s">
        <v>433</v>
      </c>
      <c r="G603" s="162">
        <v>317.58</v>
      </c>
      <c r="H603" s="269">
        <v>3668684</v>
      </c>
      <c r="I603" s="175"/>
      <c r="J603" s="264"/>
      <c r="K603" s="20">
        <v>0</v>
      </c>
      <c r="L603" s="51" t="s">
        <v>318</v>
      </c>
      <c r="M603" s="52">
        <v>80</v>
      </c>
      <c r="N603" s="33" t="s">
        <v>24</v>
      </c>
      <c r="O603" s="33">
        <v>1875</v>
      </c>
      <c r="P603" s="34"/>
      <c r="Q6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03" s="25" t="s">
        <v>318</v>
      </c>
      <c r="S603" s="52">
        <v>80</v>
      </c>
      <c r="T603" s="267"/>
    </row>
    <row r="604" spans="1:20" ht="30.75" hidden="1" customHeight="1" x14ac:dyDescent="0.25">
      <c r="A604" s="29">
        <v>92185</v>
      </c>
      <c r="B604" s="104"/>
      <c r="C604" s="533"/>
      <c r="D604" s="574"/>
      <c r="E604" s="140">
        <v>2</v>
      </c>
      <c r="F604" s="140" t="s">
        <v>434</v>
      </c>
      <c r="G604" s="141">
        <v>615.82000000000005</v>
      </c>
      <c r="H604" s="269">
        <v>7113953</v>
      </c>
      <c r="I604" s="184">
        <f>+G604-G603</f>
        <v>298.24000000000007</v>
      </c>
      <c r="J604" s="264">
        <v>298.24000000000007</v>
      </c>
      <c r="K604" s="268">
        <v>3445268</v>
      </c>
      <c r="L604" s="51" t="s">
        <v>318</v>
      </c>
      <c r="M604" s="52">
        <v>80</v>
      </c>
      <c r="N604" s="33" t="s">
        <v>24</v>
      </c>
      <c r="O604" s="33">
        <v>1875</v>
      </c>
      <c r="P604" s="34"/>
      <c r="Q604" s="108"/>
      <c r="R604" s="4"/>
      <c r="S604" s="38"/>
      <c r="T604" s="267"/>
    </row>
    <row r="605" spans="1:20" ht="30.75" hidden="1" customHeight="1" x14ac:dyDescent="0.25">
      <c r="A605" s="29">
        <v>92188</v>
      </c>
      <c r="B605" s="104"/>
      <c r="C605" s="533"/>
      <c r="D605" s="574"/>
      <c r="E605" s="140">
        <v>3</v>
      </c>
      <c r="F605" s="140" t="s">
        <v>435</v>
      </c>
      <c r="G605" s="141">
        <v>914.06</v>
      </c>
      <c r="H605" s="269">
        <v>10559221</v>
      </c>
      <c r="I605" s="184">
        <f>+G605-G604</f>
        <v>298.2399999999999</v>
      </c>
      <c r="J605" s="264"/>
      <c r="K605" s="20">
        <v>0</v>
      </c>
      <c r="L605" s="51" t="s">
        <v>318</v>
      </c>
      <c r="M605" s="52">
        <v>80</v>
      </c>
      <c r="N605" s="33" t="s">
        <v>24</v>
      </c>
      <c r="O605" s="33">
        <v>1875</v>
      </c>
      <c r="P605" s="34"/>
      <c r="Q605" s="108"/>
      <c r="R605" s="4"/>
      <c r="S605" s="38"/>
      <c r="T605" s="267"/>
    </row>
    <row r="606" spans="1:20" ht="30.75" hidden="1" customHeight="1" x14ac:dyDescent="0.25">
      <c r="A606" s="29">
        <v>92191</v>
      </c>
      <c r="B606" s="104"/>
      <c r="C606" s="533"/>
      <c r="D606" s="574"/>
      <c r="E606" s="140">
        <v>4</v>
      </c>
      <c r="F606" s="140" t="s">
        <v>436</v>
      </c>
      <c r="G606" s="141">
        <v>1212.3</v>
      </c>
      <c r="H606" s="269">
        <v>14004490</v>
      </c>
      <c r="I606" s="184">
        <f>+G606-G605</f>
        <v>298.24</v>
      </c>
      <c r="J606" s="264"/>
      <c r="K606" s="20">
        <v>0</v>
      </c>
      <c r="L606" s="51" t="s">
        <v>318</v>
      </c>
      <c r="M606" s="52">
        <v>80</v>
      </c>
      <c r="N606" s="33" t="s">
        <v>24</v>
      </c>
      <c r="O606" s="33">
        <v>1875</v>
      </c>
      <c r="P606" s="34"/>
      <c r="Q606" s="108"/>
      <c r="R606" s="4"/>
      <c r="S606" s="38"/>
      <c r="T606" s="267"/>
    </row>
    <row r="607" spans="1:20" ht="30.75" hidden="1" customHeight="1" thickBot="1" x14ac:dyDescent="0.3">
      <c r="A607" s="29">
        <v>92194</v>
      </c>
      <c r="B607" s="104"/>
      <c r="C607" s="534"/>
      <c r="D607" s="575"/>
      <c r="E607" s="163">
        <v>5</v>
      </c>
      <c r="F607" s="163" t="s">
        <v>437</v>
      </c>
      <c r="G607" s="164">
        <v>1510.55</v>
      </c>
      <c r="H607" s="269">
        <v>17449874</v>
      </c>
      <c r="I607" s="185">
        <f>+G607-G606</f>
        <v>298.25</v>
      </c>
      <c r="J607" s="264"/>
      <c r="K607" s="20">
        <v>0</v>
      </c>
      <c r="L607" s="51" t="s">
        <v>318</v>
      </c>
      <c r="M607" s="52">
        <v>80</v>
      </c>
      <c r="N607" s="33" t="s">
        <v>24</v>
      </c>
      <c r="O607" s="33">
        <v>1875</v>
      </c>
      <c r="P607" s="34"/>
      <c r="Q607" s="108"/>
      <c r="R607" s="4"/>
      <c r="S607" s="38"/>
      <c r="T607" s="267"/>
    </row>
    <row r="608" spans="1:20" ht="30.75" hidden="1" customHeight="1" x14ac:dyDescent="0.25">
      <c r="A608" s="1"/>
      <c r="B608" s="104"/>
      <c r="C608" s="532">
        <v>92183</v>
      </c>
      <c r="D608" s="527" t="s">
        <v>444</v>
      </c>
      <c r="E608" s="161">
        <v>1</v>
      </c>
      <c r="F608" s="161" t="s">
        <v>433</v>
      </c>
      <c r="G608" s="162">
        <v>357.28</v>
      </c>
      <c r="H608" s="269">
        <v>4127299</v>
      </c>
      <c r="I608" s="175"/>
      <c r="J608" s="264"/>
      <c r="K608" s="20">
        <v>0</v>
      </c>
      <c r="L608" s="51" t="s">
        <v>318</v>
      </c>
      <c r="M608" s="52">
        <v>90</v>
      </c>
      <c r="N608" s="33" t="s">
        <v>24</v>
      </c>
      <c r="O608" s="33">
        <v>1875</v>
      </c>
      <c r="P608" s="34"/>
      <c r="Q6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08" s="25" t="s">
        <v>318</v>
      </c>
      <c r="S608" s="52">
        <v>90</v>
      </c>
      <c r="T608" s="267"/>
    </row>
    <row r="609" spans="1:20" ht="30.75" hidden="1" customHeight="1" x14ac:dyDescent="0.25">
      <c r="A609" s="29">
        <v>92186</v>
      </c>
      <c r="B609" s="104"/>
      <c r="C609" s="533"/>
      <c r="D609" s="528"/>
      <c r="E609" s="140">
        <v>2</v>
      </c>
      <c r="F609" s="140" t="s">
        <v>434</v>
      </c>
      <c r="G609" s="141">
        <v>692.8</v>
      </c>
      <c r="H609" s="269">
        <v>8003226</v>
      </c>
      <c r="I609" s="190">
        <f>+G609-G608</f>
        <v>335.52</v>
      </c>
      <c r="J609" s="264">
        <v>335.52</v>
      </c>
      <c r="K609" s="268">
        <v>3875927</v>
      </c>
      <c r="L609" s="51" t="s">
        <v>318</v>
      </c>
      <c r="M609" s="52">
        <v>90</v>
      </c>
      <c r="N609" s="33" t="s">
        <v>24</v>
      </c>
      <c r="O609" s="33">
        <v>1875</v>
      </c>
      <c r="P609" s="34"/>
      <c r="Q609" s="108"/>
      <c r="R609" s="4"/>
      <c r="S609" s="38"/>
      <c r="T609" s="267"/>
    </row>
    <row r="610" spans="1:20" ht="30.75" hidden="1" customHeight="1" x14ac:dyDescent="0.25">
      <c r="A610" s="29">
        <v>92189</v>
      </c>
      <c r="B610" s="104"/>
      <c r="C610" s="533"/>
      <c r="D610" s="528"/>
      <c r="E610" s="140">
        <v>3</v>
      </c>
      <c r="F610" s="140" t="s">
        <v>435</v>
      </c>
      <c r="G610" s="141">
        <v>1028.32</v>
      </c>
      <c r="H610" s="269">
        <v>11879153</v>
      </c>
      <c r="I610" s="190">
        <f>+G610-G609</f>
        <v>335.52</v>
      </c>
      <c r="J610" s="109"/>
      <c r="K610" s="20">
        <v>0</v>
      </c>
      <c r="L610" s="51" t="s">
        <v>318</v>
      </c>
      <c r="M610" s="52">
        <v>90</v>
      </c>
      <c r="N610" s="33" t="s">
        <v>24</v>
      </c>
      <c r="O610" s="33">
        <v>1875</v>
      </c>
      <c r="P610" s="34"/>
      <c r="Q610" s="108"/>
      <c r="R610" s="4"/>
      <c r="S610" s="38"/>
      <c r="T610" s="267"/>
    </row>
    <row r="611" spans="1:20" ht="30.75" hidden="1" customHeight="1" x14ac:dyDescent="0.25">
      <c r="A611" s="29">
        <v>92192</v>
      </c>
      <c r="B611" s="104"/>
      <c r="C611" s="533"/>
      <c r="D611" s="528"/>
      <c r="E611" s="140">
        <v>4</v>
      </c>
      <c r="F611" s="140" t="s">
        <v>436</v>
      </c>
      <c r="G611" s="141">
        <v>1363.84</v>
      </c>
      <c r="H611" s="269">
        <v>15755080</v>
      </c>
      <c r="I611" s="190">
        <f>+G611-G610</f>
        <v>335.52</v>
      </c>
      <c r="J611" s="109"/>
      <c r="K611" s="20">
        <v>0</v>
      </c>
      <c r="L611" s="51" t="s">
        <v>318</v>
      </c>
      <c r="M611" s="52">
        <v>90</v>
      </c>
      <c r="N611" s="33" t="s">
        <v>24</v>
      </c>
      <c r="O611" s="33">
        <v>1875</v>
      </c>
      <c r="P611" s="34"/>
      <c r="Q611" s="108"/>
      <c r="R611" s="4"/>
      <c r="S611" s="38"/>
      <c r="T611" s="267"/>
    </row>
    <row r="612" spans="1:20" ht="30.75" hidden="1" customHeight="1" thickBot="1" x14ac:dyDescent="0.3">
      <c r="A612" s="29">
        <v>92195</v>
      </c>
      <c r="B612" s="104"/>
      <c r="C612" s="534"/>
      <c r="D612" s="529"/>
      <c r="E612" s="163">
        <v>5</v>
      </c>
      <c r="F612" s="163" t="s">
        <v>437</v>
      </c>
      <c r="G612" s="164">
        <v>1699.36</v>
      </c>
      <c r="H612" s="269">
        <v>19631007</v>
      </c>
      <c r="I612" s="181">
        <f>+G612-G611</f>
        <v>335.52</v>
      </c>
      <c r="J612" s="110"/>
      <c r="K612" s="20">
        <v>0</v>
      </c>
      <c r="L612" s="51" t="s">
        <v>318</v>
      </c>
      <c r="M612" s="52">
        <v>90</v>
      </c>
      <c r="N612" s="33" t="s">
        <v>24</v>
      </c>
      <c r="O612" s="33">
        <v>1875</v>
      </c>
      <c r="P612" s="34"/>
      <c r="Q612" s="108"/>
      <c r="R612" s="4"/>
      <c r="S612" s="38"/>
      <c r="T612" s="267"/>
    </row>
    <row r="613" spans="1:20" ht="15" hidden="1" customHeight="1" x14ac:dyDescent="0.25">
      <c r="A613" s="1"/>
      <c r="B613" s="5"/>
      <c r="C613" s="535" t="s">
        <v>445</v>
      </c>
      <c r="D613" s="536"/>
      <c r="E613" s="536"/>
      <c r="F613" s="536"/>
      <c r="G613" s="536"/>
      <c r="H613" s="537"/>
      <c r="I613" s="174"/>
      <c r="J613" s="37"/>
      <c r="K613" s="20">
        <v>0</v>
      </c>
      <c r="L613" s="31"/>
      <c r="M613" s="32" t="s">
        <v>45</v>
      </c>
      <c r="N613" s="33" t="s">
        <v>45</v>
      </c>
      <c r="O613" s="33"/>
      <c r="P613" s="34"/>
      <c r="Q613" s="108"/>
      <c r="R613" s="4"/>
      <c r="S613" s="38"/>
      <c r="T613" s="267"/>
    </row>
    <row r="614" spans="1:20" hidden="1" x14ac:dyDescent="0.25">
      <c r="A614" s="1"/>
      <c r="B614" s="59" t="s">
        <v>1</v>
      </c>
      <c r="C614" s="196" t="s">
        <v>1</v>
      </c>
      <c r="D614" s="196" t="s">
        <v>2</v>
      </c>
      <c r="E614" s="196" t="s">
        <v>3</v>
      </c>
      <c r="F614" s="196" t="s">
        <v>4</v>
      </c>
      <c r="G614" s="10" t="s">
        <v>5</v>
      </c>
      <c r="H614" s="269"/>
      <c r="I614" s="171"/>
      <c r="J614" s="254"/>
      <c r="K614" s="20">
        <v>0</v>
      </c>
      <c r="L614" s="31"/>
      <c r="M614" s="32" t="s">
        <v>45</v>
      </c>
      <c r="N614" s="33" t="s">
        <v>45</v>
      </c>
      <c r="O614" s="33"/>
      <c r="P614" s="34"/>
      <c r="Q614" s="108"/>
      <c r="R614" s="4"/>
      <c r="S614" s="38"/>
      <c r="T614" s="267"/>
    </row>
    <row r="615" spans="1:20" ht="28.5" hidden="1" x14ac:dyDescent="0.25">
      <c r="A615" s="1"/>
      <c r="B615" s="78">
        <v>4001</v>
      </c>
      <c r="C615" s="18">
        <v>4001</v>
      </c>
      <c r="D615" s="84" t="s">
        <v>446</v>
      </c>
      <c r="E615" s="19"/>
      <c r="F615" s="19" t="s">
        <v>22</v>
      </c>
      <c r="G615" s="14">
        <v>37.619999999999997</v>
      </c>
      <c r="H615" s="269">
        <v>434586</v>
      </c>
      <c r="I615" s="224"/>
      <c r="J615" s="273"/>
      <c r="K615" s="273">
        <v>0</v>
      </c>
      <c r="L615" s="16" t="s">
        <v>447</v>
      </c>
      <c r="M615" s="17">
        <v>100</v>
      </c>
      <c r="N615" s="3" t="s">
        <v>448</v>
      </c>
      <c r="O615" s="3">
        <v>926</v>
      </c>
      <c r="P615" s="4"/>
      <c r="Q6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15" s="16" t="s">
        <v>449</v>
      </c>
      <c r="S615" s="17">
        <v>100</v>
      </c>
      <c r="T615" s="267"/>
    </row>
    <row r="616" spans="1:20" ht="66" hidden="1" customHeight="1" thickBot="1" x14ac:dyDescent="0.3">
      <c r="A616" s="1"/>
      <c r="B616" s="78"/>
      <c r="C616" s="274">
        <v>90094</v>
      </c>
      <c r="D616" s="275" t="s">
        <v>450</v>
      </c>
      <c r="E616" s="276"/>
      <c r="F616" s="276" t="s">
        <v>22</v>
      </c>
      <c r="G616" s="277">
        <v>0</v>
      </c>
      <c r="H616" s="269">
        <v>0</v>
      </c>
      <c r="I616" s="224"/>
      <c r="J616" s="278"/>
      <c r="K616" s="273">
        <v>0</v>
      </c>
      <c r="L616" s="279" t="s">
        <v>449</v>
      </c>
      <c r="M616" s="17">
        <v>0</v>
      </c>
      <c r="N616" s="3" t="s">
        <v>448</v>
      </c>
      <c r="O616" s="3"/>
      <c r="P616" s="4"/>
      <c r="Q6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16" s="279" t="s">
        <v>449</v>
      </c>
      <c r="S616" s="17">
        <v>0</v>
      </c>
      <c r="T616" s="267"/>
    </row>
    <row r="617" spans="1:20" ht="36" hidden="1" customHeight="1" x14ac:dyDescent="0.25">
      <c r="A617" s="29"/>
      <c r="B617" s="78">
        <v>40011</v>
      </c>
      <c r="C617" s="519" t="s">
        <v>451</v>
      </c>
      <c r="D617" s="521" t="s">
        <v>452</v>
      </c>
      <c r="E617" s="161">
        <v>1</v>
      </c>
      <c r="F617" s="201" t="s">
        <v>453</v>
      </c>
      <c r="G617" s="162">
        <v>63.24</v>
      </c>
      <c r="H617" s="269">
        <v>730548</v>
      </c>
      <c r="I617" s="171"/>
      <c r="J617" s="15"/>
      <c r="K617" s="20">
        <v>0</v>
      </c>
      <c r="L617" s="31" t="s">
        <v>447</v>
      </c>
      <c r="M617" s="32">
        <v>100</v>
      </c>
      <c r="N617" s="33" t="s">
        <v>448</v>
      </c>
      <c r="O617" s="33">
        <v>926</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17" s="16" t="s">
        <v>447</v>
      </c>
      <c r="S617" s="32">
        <v>100</v>
      </c>
      <c r="T617" s="267"/>
    </row>
    <row r="618" spans="1:20" ht="36" hidden="1" customHeight="1" x14ac:dyDescent="0.25">
      <c r="A618" s="18" t="s">
        <v>454</v>
      </c>
      <c r="B618" s="78"/>
      <c r="C618" s="523"/>
      <c r="D618" s="531"/>
      <c r="E618" s="140">
        <v>2</v>
      </c>
      <c r="F618" s="202" t="s">
        <v>455</v>
      </c>
      <c r="G618" s="141">
        <v>66.84</v>
      </c>
      <c r="H618" s="269">
        <v>772136</v>
      </c>
      <c r="I618" s="186">
        <f>+G618-G617</f>
        <v>3.6000000000000014</v>
      </c>
      <c r="J618" s="91"/>
      <c r="K618" s="20">
        <v>0</v>
      </c>
      <c r="L618" s="31" t="s">
        <v>447</v>
      </c>
      <c r="M618" s="32">
        <v>100</v>
      </c>
      <c r="N618" s="33" t="s">
        <v>448</v>
      </c>
      <c r="O618" s="33">
        <v>926</v>
      </c>
      <c r="P618" s="34"/>
      <c r="Q618" s="108"/>
      <c r="R618" s="4"/>
      <c r="S618" s="38"/>
      <c r="T618" s="267"/>
    </row>
    <row r="619" spans="1:20" ht="36" hidden="1" customHeight="1" x14ac:dyDescent="0.25">
      <c r="A619" s="18" t="s">
        <v>456</v>
      </c>
      <c r="B619" s="78"/>
      <c r="C619" s="523"/>
      <c r="D619" s="531"/>
      <c r="E619" s="140">
        <v>3</v>
      </c>
      <c r="F619" s="202" t="s">
        <v>457</v>
      </c>
      <c r="G619" s="141">
        <v>70.400000000000006</v>
      </c>
      <c r="H619" s="269">
        <v>813261</v>
      </c>
      <c r="I619" s="186">
        <f>+G619-G617</f>
        <v>7.1600000000000037</v>
      </c>
      <c r="J619" s="91"/>
      <c r="K619" s="20">
        <v>0</v>
      </c>
      <c r="L619" s="31" t="s">
        <v>447</v>
      </c>
      <c r="M619" s="32">
        <v>100</v>
      </c>
      <c r="N619" s="33" t="s">
        <v>448</v>
      </c>
      <c r="O619" s="33">
        <v>926</v>
      </c>
      <c r="P619" s="34"/>
      <c r="Q619" s="108"/>
      <c r="R619" s="4"/>
      <c r="S619" s="38"/>
      <c r="T619" s="267"/>
    </row>
    <row r="620" spans="1:20" ht="36" hidden="1" customHeight="1" thickBot="1" x14ac:dyDescent="0.3">
      <c r="A620" s="18" t="s">
        <v>458</v>
      </c>
      <c r="B620" s="78"/>
      <c r="C620" s="523"/>
      <c r="D620" s="531"/>
      <c r="E620" s="150">
        <v>4</v>
      </c>
      <c r="F620" s="235" t="s">
        <v>459</v>
      </c>
      <c r="G620" s="158">
        <v>73.92</v>
      </c>
      <c r="H620" s="269">
        <v>853924</v>
      </c>
      <c r="I620" s="186">
        <f>+G620-G617</f>
        <v>10.68</v>
      </c>
      <c r="J620" s="91"/>
      <c r="K620" s="20">
        <v>0</v>
      </c>
      <c r="L620" s="31" t="s">
        <v>447</v>
      </c>
      <c r="M620" s="32">
        <v>100</v>
      </c>
      <c r="N620" s="33" t="s">
        <v>448</v>
      </c>
      <c r="O620" s="33">
        <v>926</v>
      </c>
      <c r="P620" s="34"/>
      <c r="Q620" s="108"/>
      <c r="R620" s="4"/>
      <c r="S620" s="38"/>
      <c r="T620" s="267"/>
    </row>
    <row r="621" spans="1:20" ht="58.5" hidden="1" customHeight="1" x14ac:dyDescent="0.25">
      <c r="A621" s="18"/>
      <c r="B621" s="78"/>
      <c r="C621" s="576">
        <v>90095</v>
      </c>
      <c r="D621" s="527" t="s">
        <v>460</v>
      </c>
      <c r="E621" s="161">
        <v>1</v>
      </c>
      <c r="F621" s="201" t="s">
        <v>453</v>
      </c>
      <c r="G621" s="162">
        <v>0</v>
      </c>
      <c r="H621" s="269">
        <v>0</v>
      </c>
      <c r="I621" s="171"/>
      <c r="J621" s="15"/>
      <c r="K621" s="20">
        <v>0</v>
      </c>
      <c r="L621" s="31" t="s">
        <v>447</v>
      </c>
      <c r="M621" s="32">
        <v>0</v>
      </c>
      <c r="N621" s="33" t="s">
        <v>448</v>
      </c>
      <c r="O621" s="33">
        <v>926</v>
      </c>
      <c r="P621" s="34"/>
      <c r="Q6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21" s="16" t="s">
        <v>447</v>
      </c>
      <c r="S621" s="32">
        <v>0</v>
      </c>
      <c r="T621" s="267"/>
    </row>
    <row r="622" spans="1:20" ht="63" hidden="1" customHeight="1" x14ac:dyDescent="0.25">
      <c r="A622" s="18">
        <v>90096</v>
      </c>
      <c r="B622" s="78"/>
      <c r="C622" s="577"/>
      <c r="D622" s="528"/>
      <c r="E622" s="140">
        <v>2</v>
      </c>
      <c r="F622" s="202" t="s">
        <v>455</v>
      </c>
      <c r="G622" s="141">
        <v>0</v>
      </c>
      <c r="H622" s="269">
        <v>0</v>
      </c>
      <c r="I622" s="171"/>
      <c r="J622" s="15"/>
      <c r="K622" s="20">
        <v>0</v>
      </c>
      <c r="L622" s="31" t="s">
        <v>447</v>
      </c>
      <c r="M622" s="32">
        <v>0</v>
      </c>
      <c r="N622" s="33" t="s">
        <v>448</v>
      </c>
      <c r="O622" s="33">
        <v>926</v>
      </c>
      <c r="P622" s="34"/>
      <c r="Q622" s="108"/>
      <c r="R622" s="4"/>
      <c r="S622" s="38"/>
      <c r="T622" s="267"/>
    </row>
    <row r="623" spans="1:20" ht="61.5" hidden="1" customHeight="1" x14ac:dyDescent="0.25">
      <c r="A623" s="18">
        <v>90097</v>
      </c>
      <c r="B623" s="78"/>
      <c r="C623" s="577"/>
      <c r="D623" s="528"/>
      <c r="E623" s="140">
        <v>3</v>
      </c>
      <c r="F623" s="202" t="s">
        <v>457</v>
      </c>
      <c r="G623" s="141">
        <v>0</v>
      </c>
      <c r="H623" s="269">
        <v>0</v>
      </c>
      <c r="I623" s="171"/>
      <c r="J623" s="15"/>
      <c r="K623" s="20">
        <v>0</v>
      </c>
      <c r="L623" s="31" t="s">
        <v>447</v>
      </c>
      <c r="M623" s="32">
        <v>0</v>
      </c>
      <c r="N623" s="33" t="s">
        <v>448</v>
      </c>
      <c r="O623" s="33">
        <v>926</v>
      </c>
      <c r="P623" s="34"/>
      <c r="Q623" s="108"/>
      <c r="R623" s="4"/>
      <c r="S623" s="38"/>
      <c r="T623" s="267"/>
    </row>
    <row r="624" spans="1:20" ht="48.75" hidden="1" customHeight="1" thickBot="1" x14ac:dyDescent="0.3">
      <c r="A624" s="18">
        <v>90098</v>
      </c>
      <c r="B624" s="78"/>
      <c r="C624" s="578"/>
      <c r="D624" s="529"/>
      <c r="E624" s="163">
        <v>4</v>
      </c>
      <c r="F624" s="203" t="s">
        <v>459</v>
      </c>
      <c r="G624" s="164">
        <v>0</v>
      </c>
      <c r="H624" s="269">
        <v>0</v>
      </c>
      <c r="I624" s="171"/>
      <c r="J624" s="15"/>
      <c r="K624" s="20">
        <v>0</v>
      </c>
      <c r="L624" s="31" t="s">
        <v>447</v>
      </c>
      <c r="M624" s="32">
        <v>0</v>
      </c>
      <c r="N624" s="33" t="s">
        <v>448</v>
      </c>
      <c r="O624" s="33">
        <v>926</v>
      </c>
      <c r="P624" s="34"/>
      <c r="Q624" s="108"/>
      <c r="R624" s="4"/>
      <c r="S624" s="38"/>
      <c r="T624" s="267"/>
    </row>
    <row r="625" spans="1:20" ht="42.75" hidden="1" x14ac:dyDescent="0.25">
      <c r="A625" s="1"/>
      <c r="B625" s="78">
        <v>400121</v>
      </c>
      <c r="C625" s="204" t="s">
        <v>461</v>
      </c>
      <c r="D625" s="205" t="s">
        <v>462</v>
      </c>
      <c r="E625" s="151"/>
      <c r="F625" s="151" t="s">
        <v>22</v>
      </c>
      <c r="G625" s="195">
        <v>31.22</v>
      </c>
      <c r="H625" s="269">
        <v>360653</v>
      </c>
      <c r="I625" s="171"/>
      <c r="J625" s="20"/>
      <c r="K625" s="20">
        <v>0</v>
      </c>
      <c r="L625" s="31" t="s">
        <v>180</v>
      </c>
      <c r="M625" s="32">
        <v>100</v>
      </c>
      <c r="N625" s="33" t="s">
        <v>448</v>
      </c>
      <c r="O625" s="33">
        <v>426</v>
      </c>
      <c r="P625" s="34"/>
      <c r="Q62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25" s="16" t="s">
        <v>180</v>
      </c>
      <c r="S625" s="32">
        <v>100</v>
      </c>
      <c r="T625" s="267"/>
    </row>
    <row r="626" spans="1:20" ht="28.5" hidden="1" x14ac:dyDescent="0.25">
      <c r="A626" s="1"/>
      <c r="B626" s="78">
        <v>400122</v>
      </c>
      <c r="C626" s="155" t="s">
        <v>463</v>
      </c>
      <c r="D626" s="157" t="s">
        <v>464</v>
      </c>
      <c r="E626" s="140"/>
      <c r="F626" s="140" t="s">
        <v>22</v>
      </c>
      <c r="G626" s="141">
        <v>43.01</v>
      </c>
      <c r="H626" s="269">
        <v>496852</v>
      </c>
      <c r="I626" s="171"/>
      <c r="J626" s="20"/>
      <c r="K626" s="20">
        <v>0</v>
      </c>
      <c r="L626" s="31" t="s">
        <v>180</v>
      </c>
      <c r="M626" s="32">
        <v>100</v>
      </c>
      <c r="N626" s="33" t="s">
        <v>448</v>
      </c>
      <c r="O626" s="33">
        <v>426</v>
      </c>
      <c r="P626" s="34"/>
      <c r="Q62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26" s="16" t="s">
        <v>180</v>
      </c>
      <c r="S626" s="32">
        <v>100</v>
      </c>
      <c r="T626" s="267"/>
    </row>
    <row r="627" spans="1:20" ht="28.5" hidden="1" x14ac:dyDescent="0.25">
      <c r="A627" s="1"/>
      <c r="B627" s="78">
        <v>400123</v>
      </c>
      <c r="C627" s="155" t="s">
        <v>465</v>
      </c>
      <c r="D627" s="157" t="s">
        <v>466</v>
      </c>
      <c r="E627" s="140"/>
      <c r="F627" s="140" t="s">
        <v>22</v>
      </c>
      <c r="G627" s="141">
        <v>48.77</v>
      </c>
      <c r="H627" s="269">
        <v>563391</v>
      </c>
      <c r="I627" s="171"/>
      <c r="J627" s="20"/>
      <c r="K627" s="20">
        <v>0</v>
      </c>
      <c r="L627" s="31" t="s">
        <v>180</v>
      </c>
      <c r="M627" s="32">
        <v>100</v>
      </c>
      <c r="N627" s="33" t="s">
        <v>448</v>
      </c>
      <c r="O627" s="33">
        <v>426</v>
      </c>
      <c r="P627" s="34"/>
      <c r="Q6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27" s="16" t="s">
        <v>180</v>
      </c>
      <c r="S627" s="32">
        <v>100</v>
      </c>
      <c r="T627" s="267"/>
    </row>
    <row r="628" spans="1:20" ht="28.5" hidden="1" x14ac:dyDescent="0.25">
      <c r="A628" s="1"/>
      <c r="B628" s="78">
        <v>400124</v>
      </c>
      <c r="C628" s="155" t="s">
        <v>467</v>
      </c>
      <c r="D628" s="157" t="s">
        <v>468</v>
      </c>
      <c r="E628" s="140"/>
      <c r="F628" s="140" t="s">
        <v>22</v>
      </c>
      <c r="G628" s="141">
        <v>53.61</v>
      </c>
      <c r="H628" s="269">
        <v>619303</v>
      </c>
      <c r="I628" s="171"/>
      <c r="J628" s="20"/>
      <c r="K628" s="20">
        <v>0</v>
      </c>
      <c r="L628" s="31" t="s">
        <v>23</v>
      </c>
      <c r="M628" s="32">
        <v>100</v>
      </c>
      <c r="N628" s="33" t="s">
        <v>448</v>
      </c>
      <c r="O628" s="33">
        <v>426</v>
      </c>
      <c r="P628" s="111"/>
      <c r="Q62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28" s="16" t="s">
        <v>23</v>
      </c>
      <c r="S628" s="32">
        <v>100</v>
      </c>
      <c r="T628" s="267"/>
    </row>
    <row r="629" spans="1:20" ht="57" hidden="1" x14ac:dyDescent="0.25">
      <c r="A629" s="1"/>
      <c r="B629" s="78"/>
      <c r="C629" s="140">
        <v>90104</v>
      </c>
      <c r="D629" s="157" t="s">
        <v>469</v>
      </c>
      <c r="E629" s="140"/>
      <c r="F629" s="140" t="s">
        <v>22</v>
      </c>
      <c r="G629" s="141">
        <v>0</v>
      </c>
      <c r="H629" s="269">
        <v>0</v>
      </c>
      <c r="I629" s="171"/>
      <c r="J629" s="20"/>
      <c r="K629" s="20">
        <v>0</v>
      </c>
      <c r="L629" s="31" t="s">
        <v>23</v>
      </c>
      <c r="M629" s="32">
        <v>0</v>
      </c>
      <c r="N629" s="33" t="s">
        <v>448</v>
      </c>
      <c r="O629" s="33">
        <v>426</v>
      </c>
      <c r="P629" s="34"/>
      <c r="Q6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29" s="16" t="s">
        <v>23</v>
      </c>
      <c r="S629" s="32">
        <v>0</v>
      </c>
      <c r="T629" s="267"/>
    </row>
    <row r="630" spans="1:20" ht="28.5" hidden="1" x14ac:dyDescent="0.25">
      <c r="A630" s="1"/>
      <c r="B630" s="143">
        <v>400125</v>
      </c>
      <c r="C630" s="155" t="s">
        <v>470</v>
      </c>
      <c r="D630" s="157" t="s">
        <v>471</v>
      </c>
      <c r="E630" s="140"/>
      <c r="F630" s="140" t="s">
        <v>22</v>
      </c>
      <c r="G630" s="141">
        <v>74.48</v>
      </c>
      <c r="H630" s="269">
        <v>860393</v>
      </c>
      <c r="I630" s="171"/>
      <c r="J630" s="20"/>
      <c r="K630" s="20">
        <v>0</v>
      </c>
      <c r="L630" s="31" t="s">
        <v>23</v>
      </c>
      <c r="M630" s="32">
        <v>100</v>
      </c>
      <c r="N630" s="33" t="s">
        <v>448</v>
      </c>
      <c r="O630" s="33">
        <v>426</v>
      </c>
      <c r="P630" s="34"/>
      <c r="Q6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0" s="16" t="s">
        <v>23</v>
      </c>
      <c r="S630" s="32">
        <v>100</v>
      </c>
      <c r="T630" s="267"/>
    </row>
    <row r="631" spans="1:20" ht="57" hidden="1" x14ac:dyDescent="0.25">
      <c r="A631" s="1"/>
      <c r="B631" s="143"/>
      <c r="C631" s="140">
        <v>90105</v>
      </c>
      <c r="D631" s="157" t="s">
        <v>472</v>
      </c>
      <c r="E631" s="140"/>
      <c r="F631" s="140" t="s">
        <v>22</v>
      </c>
      <c r="G631" s="141">
        <v>0</v>
      </c>
      <c r="H631" s="269">
        <v>0</v>
      </c>
      <c r="I631" s="171"/>
      <c r="J631" s="20"/>
      <c r="K631" s="20">
        <v>0</v>
      </c>
      <c r="L631" s="31" t="s">
        <v>23</v>
      </c>
      <c r="M631" s="32">
        <v>0</v>
      </c>
      <c r="N631" s="33" t="s">
        <v>448</v>
      </c>
      <c r="O631" s="33">
        <v>426</v>
      </c>
      <c r="P631" s="34"/>
      <c r="Q6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31" s="16" t="s">
        <v>23</v>
      </c>
      <c r="S631" s="32">
        <v>0</v>
      </c>
      <c r="T631" s="267"/>
    </row>
    <row r="632" spans="1:20" ht="57" hidden="1" x14ac:dyDescent="0.25">
      <c r="A632" s="1"/>
      <c r="B632" s="78">
        <v>400126</v>
      </c>
      <c r="C632" s="155" t="s">
        <v>473</v>
      </c>
      <c r="D632" s="157" t="s">
        <v>474</v>
      </c>
      <c r="E632" s="140"/>
      <c r="F632" s="140" t="s">
        <v>22</v>
      </c>
      <c r="G632" s="141">
        <v>124.44</v>
      </c>
      <c r="H632" s="269">
        <v>1437531</v>
      </c>
      <c r="I632" s="171"/>
      <c r="J632" s="20"/>
      <c r="K632" s="20">
        <v>0</v>
      </c>
      <c r="L632" s="31" t="s">
        <v>23</v>
      </c>
      <c r="M632" s="32">
        <v>100</v>
      </c>
      <c r="N632" s="33" t="s">
        <v>448</v>
      </c>
      <c r="O632" s="33">
        <v>426</v>
      </c>
      <c r="P632" s="34"/>
      <c r="Q6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32" s="16" t="s">
        <v>23</v>
      </c>
      <c r="S632" s="32">
        <v>100</v>
      </c>
      <c r="T632" s="267"/>
    </row>
    <row r="633" spans="1:20" ht="85.5" hidden="1" x14ac:dyDescent="0.25">
      <c r="A633" s="1"/>
      <c r="B633" s="78"/>
      <c r="C633" s="140">
        <v>90106</v>
      </c>
      <c r="D633" s="157" t="s">
        <v>475</v>
      </c>
      <c r="E633" s="140"/>
      <c r="F633" s="140" t="s">
        <v>22</v>
      </c>
      <c r="G633" s="141">
        <v>0</v>
      </c>
      <c r="H633" s="269">
        <v>0</v>
      </c>
      <c r="I633" s="171"/>
      <c r="J633" s="20"/>
      <c r="K633" s="20">
        <v>0</v>
      </c>
      <c r="L633" s="31" t="s">
        <v>23</v>
      </c>
      <c r="M633" s="32">
        <v>0</v>
      </c>
      <c r="N633" s="33" t="s">
        <v>448</v>
      </c>
      <c r="O633" s="33">
        <v>426</v>
      </c>
      <c r="P633" s="34"/>
      <c r="Q6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33" s="16" t="s">
        <v>23</v>
      </c>
      <c r="S633" s="32">
        <v>0</v>
      </c>
      <c r="T633" s="267"/>
    </row>
    <row r="634" spans="1:20" ht="57" hidden="1" customHeight="1" x14ac:dyDescent="0.25">
      <c r="A634" s="1"/>
      <c r="B634" s="112">
        <v>400131</v>
      </c>
      <c r="C634" s="155" t="s">
        <v>476</v>
      </c>
      <c r="D634" s="157" t="s">
        <v>477</v>
      </c>
      <c r="E634" s="140"/>
      <c r="F634" s="140" t="s">
        <v>22</v>
      </c>
      <c r="G634" s="141">
        <v>56.32</v>
      </c>
      <c r="H634" s="269">
        <v>650609</v>
      </c>
      <c r="I634" s="171"/>
      <c r="J634" s="20"/>
      <c r="K634" s="20">
        <v>0</v>
      </c>
      <c r="L634" s="31" t="s">
        <v>186</v>
      </c>
      <c r="M634" s="32">
        <v>100</v>
      </c>
      <c r="N634" s="33" t="s">
        <v>448</v>
      </c>
      <c r="O634" s="33">
        <v>426</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34" s="16" t="s">
        <v>186</v>
      </c>
      <c r="S634" s="32">
        <v>100</v>
      </c>
      <c r="T634" s="267"/>
    </row>
    <row r="635" spans="1:20" ht="147" hidden="1" customHeight="1" thickBot="1" x14ac:dyDescent="0.3">
      <c r="A635" s="1"/>
      <c r="B635" s="112"/>
      <c r="C635" s="150">
        <v>90111</v>
      </c>
      <c r="D635" s="165" t="s">
        <v>478</v>
      </c>
      <c r="E635" s="150"/>
      <c r="F635" s="150" t="s">
        <v>22</v>
      </c>
      <c r="G635" s="158">
        <v>0</v>
      </c>
      <c r="H635" s="269">
        <v>0</v>
      </c>
      <c r="I635" s="172"/>
      <c r="J635" s="20"/>
      <c r="K635" s="20">
        <v>0</v>
      </c>
      <c r="L635" s="31" t="s">
        <v>186</v>
      </c>
      <c r="M635" s="32">
        <v>0</v>
      </c>
      <c r="N635" s="33" t="s">
        <v>448</v>
      </c>
      <c r="O635" s="33">
        <v>426</v>
      </c>
      <c r="P635" s="34"/>
      <c r="Q6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35" s="16" t="s">
        <v>186</v>
      </c>
      <c r="S635" s="32">
        <v>0</v>
      </c>
      <c r="T635" s="267"/>
    </row>
    <row r="636" spans="1:20" ht="28.5" hidden="1" customHeight="1" x14ac:dyDescent="0.25">
      <c r="A636" s="29"/>
      <c r="B636" s="112">
        <v>400132</v>
      </c>
      <c r="C636" s="519" t="s">
        <v>479</v>
      </c>
      <c r="D636" s="573" t="s">
        <v>480</v>
      </c>
      <c r="E636" s="161">
        <v>1</v>
      </c>
      <c r="F636" s="210" t="s">
        <v>481</v>
      </c>
      <c r="G636" s="162">
        <v>59.63</v>
      </c>
      <c r="H636" s="269">
        <v>688846</v>
      </c>
      <c r="I636" s="175"/>
      <c r="J636" s="15"/>
      <c r="K636" s="20">
        <v>0</v>
      </c>
      <c r="L636" s="31" t="s">
        <v>186</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36" s="16" t="s">
        <v>186</v>
      </c>
      <c r="S636" s="32">
        <v>100</v>
      </c>
      <c r="T636" s="267"/>
    </row>
    <row r="637" spans="1:20" ht="28.5" hidden="1" customHeight="1" x14ac:dyDescent="0.25">
      <c r="A637" s="18" t="s">
        <v>482</v>
      </c>
      <c r="B637" s="112"/>
      <c r="C637" s="523"/>
      <c r="D637" s="574"/>
      <c r="E637" s="140">
        <v>2</v>
      </c>
      <c r="F637" s="148" t="s">
        <v>483</v>
      </c>
      <c r="G637" s="141">
        <v>64.3</v>
      </c>
      <c r="H637" s="269">
        <v>742794</v>
      </c>
      <c r="I637" s="184">
        <f>+G637-G636</f>
        <v>4.6699999999999946</v>
      </c>
      <c r="J637" s="113"/>
      <c r="K637" s="20">
        <v>0</v>
      </c>
      <c r="L637" s="31" t="s">
        <v>186</v>
      </c>
      <c r="M637" s="32">
        <v>100</v>
      </c>
      <c r="N637" s="33" t="s">
        <v>448</v>
      </c>
      <c r="O637" s="33">
        <v>426</v>
      </c>
      <c r="P637" s="34"/>
      <c r="Q637" s="106"/>
      <c r="R637" s="4"/>
      <c r="S637" s="38"/>
      <c r="T637" s="267"/>
    </row>
    <row r="638" spans="1:20" ht="22.5" hidden="1" customHeight="1" x14ac:dyDescent="0.25">
      <c r="A638" s="18" t="s">
        <v>484</v>
      </c>
      <c r="B638" s="112"/>
      <c r="C638" s="523"/>
      <c r="D638" s="574"/>
      <c r="E638" s="140">
        <v>3</v>
      </c>
      <c r="F638" s="140" t="s">
        <v>485</v>
      </c>
      <c r="G638" s="141">
        <v>71</v>
      </c>
      <c r="H638" s="269">
        <v>820192</v>
      </c>
      <c r="I638" s="184">
        <f>+G638-G636</f>
        <v>11.369999999999997</v>
      </c>
      <c r="J638" s="113"/>
      <c r="K638" s="20">
        <v>0</v>
      </c>
      <c r="L638" s="31" t="s">
        <v>186</v>
      </c>
      <c r="M638" s="32">
        <v>100</v>
      </c>
      <c r="N638" s="33" t="s">
        <v>448</v>
      </c>
      <c r="O638" s="33">
        <v>426</v>
      </c>
      <c r="P638" s="34"/>
      <c r="Q638" s="106"/>
      <c r="R638" s="4"/>
      <c r="S638" s="38"/>
      <c r="T638" s="267"/>
    </row>
    <row r="639" spans="1:20" ht="21" hidden="1" customHeight="1" thickBot="1" x14ac:dyDescent="0.3">
      <c r="A639" s="18" t="s">
        <v>486</v>
      </c>
      <c r="B639" s="112"/>
      <c r="C639" s="520"/>
      <c r="D639" s="575"/>
      <c r="E639" s="163">
        <v>4</v>
      </c>
      <c r="F639" s="211" t="s">
        <v>487</v>
      </c>
      <c r="G639" s="164">
        <v>78.8</v>
      </c>
      <c r="H639" s="269">
        <v>910298</v>
      </c>
      <c r="I639" s="185">
        <f>+G639-G636</f>
        <v>19.169999999999995</v>
      </c>
      <c r="J639" s="113"/>
      <c r="K639" s="20">
        <v>0</v>
      </c>
      <c r="L639" s="31" t="s">
        <v>186</v>
      </c>
      <c r="M639" s="32">
        <v>100</v>
      </c>
      <c r="N639" s="33" t="s">
        <v>448</v>
      </c>
      <c r="O639" s="33">
        <v>426</v>
      </c>
      <c r="P639" s="34"/>
      <c r="Q639" s="106"/>
      <c r="R639" s="4"/>
      <c r="S639" s="38"/>
      <c r="T639" s="267"/>
    </row>
    <row r="640" spans="1:20" ht="42" hidden="1" customHeight="1" x14ac:dyDescent="0.25">
      <c r="A640" s="29"/>
      <c r="B640" s="112"/>
      <c r="C640" s="576">
        <v>90112</v>
      </c>
      <c r="D640" s="579" t="s">
        <v>488</v>
      </c>
      <c r="E640" s="161">
        <v>1</v>
      </c>
      <c r="F640" s="210" t="s">
        <v>481</v>
      </c>
      <c r="G640" s="162">
        <v>0</v>
      </c>
      <c r="H640" s="269">
        <v>0</v>
      </c>
      <c r="I640" s="175"/>
      <c r="J640" s="15"/>
      <c r="K640" s="20">
        <v>0</v>
      </c>
      <c r="L640" s="31" t="s">
        <v>186</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0" s="16" t="s">
        <v>186</v>
      </c>
      <c r="S640" s="32">
        <v>0</v>
      </c>
      <c r="T640" s="267"/>
    </row>
    <row r="641" spans="1:20" ht="45.75" hidden="1" customHeight="1" x14ac:dyDescent="0.25">
      <c r="A641" s="19">
        <v>90113</v>
      </c>
      <c r="B641" s="112"/>
      <c r="C641" s="577"/>
      <c r="D641" s="574"/>
      <c r="E641" s="140">
        <v>2</v>
      </c>
      <c r="F641" s="148" t="s">
        <v>483</v>
      </c>
      <c r="G641" s="141">
        <v>0</v>
      </c>
      <c r="H641" s="269">
        <v>0</v>
      </c>
      <c r="I641" s="176"/>
      <c r="J641" s="15"/>
      <c r="K641" s="20">
        <v>0</v>
      </c>
      <c r="L641" s="31" t="s">
        <v>186</v>
      </c>
      <c r="M641" s="32">
        <v>0</v>
      </c>
      <c r="N641" s="33" t="s">
        <v>448</v>
      </c>
      <c r="O641" s="33">
        <v>426</v>
      </c>
      <c r="P641" s="34"/>
      <c r="Q641" s="106"/>
      <c r="R641" s="4"/>
      <c r="S641" s="38"/>
      <c r="T641" s="267"/>
    </row>
    <row r="642" spans="1:20" ht="38.25" hidden="1" customHeight="1" x14ac:dyDescent="0.25">
      <c r="A642" s="19">
        <v>90114</v>
      </c>
      <c r="B642" s="112"/>
      <c r="C642" s="577"/>
      <c r="D642" s="574"/>
      <c r="E642" s="140">
        <v>3</v>
      </c>
      <c r="F642" s="140" t="s">
        <v>485</v>
      </c>
      <c r="G642" s="141">
        <v>0</v>
      </c>
      <c r="H642" s="269">
        <v>0</v>
      </c>
      <c r="I642" s="176"/>
      <c r="J642" s="15"/>
      <c r="K642" s="20">
        <v>0</v>
      </c>
      <c r="L642" s="31" t="s">
        <v>186</v>
      </c>
      <c r="M642" s="32">
        <v>0</v>
      </c>
      <c r="N642" s="33" t="s">
        <v>448</v>
      </c>
      <c r="O642" s="33">
        <v>426</v>
      </c>
      <c r="P642" s="34"/>
      <c r="Q642" s="106"/>
      <c r="R642" s="4"/>
      <c r="S642" s="38"/>
      <c r="T642" s="267"/>
    </row>
    <row r="643" spans="1:20" ht="33" hidden="1" customHeight="1" thickBot="1" x14ac:dyDescent="0.3">
      <c r="A643" s="19">
        <v>90115</v>
      </c>
      <c r="B643" s="112"/>
      <c r="C643" s="578"/>
      <c r="D643" s="575"/>
      <c r="E643" s="163">
        <v>4</v>
      </c>
      <c r="F643" s="211" t="s">
        <v>487</v>
      </c>
      <c r="G643" s="164">
        <v>0</v>
      </c>
      <c r="H643" s="269">
        <v>0</v>
      </c>
      <c r="I643" s="177"/>
      <c r="J643" s="15"/>
      <c r="K643" s="20">
        <v>0</v>
      </c>
      <c r="L643" s="31" t="s">
        <v>186</v>
      </c>
      <c r="M643" s="32">
        <v>0</v>
      </c>
      <c r="N643" s="33" t="s">
        <v>448</v>
      </c>
      <c r="O643" s="33">
        <v>426</v>
      </c>
      <c r="P643" s="34"/>
      <c r="Q643" s="106"/>
      <c r="R643" s="4"/>
      <c r="S643" s="38"/>
      <c r="T643" s="267"/>
    </row>
    <row r="644" spans="1:20" ht="57" hidden="1" x14ac:dyDescent="0.25">
      <c r="A644" s="1"/>
      <c r="B644" s="112">
        <v>400136</v>
      </c>
      <c r="C644" s="204" t="s">
        <v>489</v>
      </c>
      <c r="D644" s="205" t="s">
        <v>490</v>
      </c>
      <c r="E644" s="151"/>
      <c r="F644" s="151" t="s">
        <v>22</v>
      </c>
      <c r="G644" s="195">
        <v>71.55</v>
      </c>
      <c r="H644" s="269">
        <v>826546</v>
      </c>
      <c r="I644" s="174"/>
      <c r="J644" s="20"/>
      <c r="K644" s="20">
        <v>0</v>
      </c>
      <c r="L644" s="31" t="s">
        <v>318</v>
      </c>
      <c r="M644" s="32">
        <v>100</v>
      </c>
      <c r="N644" s="33" t="s">
        <v>448</v>
      </c>
      <c r="O644" s="33">
        <v>426</v>
      </c>
      <c r="P644" s="34"/>
      <c r="Q6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44" s="16" t="s">
        <v>318</v>
      </c>
      <c r="S644" s="32">
        <v>100</v>
      </c>
      <c r="T644" s="267"/>
    </row>
    <row r="645" spans="1:20" ht="85.5" hidden="1" x14ac:dyDescent="0.25">
      <c r="A645" s="1"/>
      <c r="B645" s="112"/>
      <c r="C645" s="140">
        <v>90116</v>
      </c>
      <c r="D645" s="157" t="s">
        <v>491</v>
      </c>
      <c r="E645" s="140"/>
      <c r="F645" s="140" t="s">
        <v>22</v>
      </c>
      <c r="G645" s="141">
        <v>0</v>
      </c>
      <c r="H645" s="269">
        <v>0</v>
      </c>
      <c r="I645" s="171"/>
      <c r="J645" s="20"/>
      <c r="K645" s="20">
        <v>0</v>
      </c>
      <c r="L645" s="31" t="s">
        <v>318</v>
      </c>
      <c r="M645" s="32">
        <v>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45" s="16" t="s">
        <v>318</v>
      </c>
      <c r="S645" s="32">
        <v>0</v>
      </c>
      <c r="T645" s="267"/>
    </row>
    <row r="646" spans="1:20" ht="57" hidden="1" x14ac:dyDescent="0.25">
      <c r="A646" s="1"/>
      <c r="B646" s="112">
        <v>400137</v>
      </c>
      <c r="C646" s="155" t="s">
        <v>492</v>
      </c>
      <c r="D646" s="157" t="s">
        <v>493</v>
      </c>
      <c r="E646" s="140"/>
      <c r="F646" s="140" t="s">
        <v>22</v>
      </c>
      <c r="G646" s="141">
        <v>91.78</v>
      </c>
      <c r="H646" s="269">
        <v>1060243</v>
      </c>
      <c r="I646" s="171"/>
      <c r="J646" s="20"/>
      <c r="K646" s="20">
        <v>0</v>
      </c>
      <c r="L646" s="31" t="s">
        <v>318</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46" s="16" t="s">
        <v>318</v>
      </c>
      <c r="S646" s="32">
        <v>100</v>
      </c>
      <c r="T646" s="267"/>
    </row>
    <row r="647" spans="1:20" ht="85.5" hidden="1" x14ac:dyDescent="0.25">
      <c r="A647" s="1"/>
      <c r="B647" s="112"/>
      <c r="C647" s="140">
        <v>90117</v>
      </c>
      <c r="D647" s="157" t="s">
        <v>494</v>
      </c>
      <c r="E647" s="140"/>
      <c r="F647" s="140" t="s">
        <v>22</v>
      </c>
      <c r="G647" s="141">
        <v>0</v>
      </c>
      <c r="H647" s="269">
        <v>0</v>
      </c>
      <c r="I647" s="171"/>
      <c r="J647" s="20"/>
      <c r="K647" s="20">
        <v>0</v>
      </c>
      <c r="L647" s="31" t="s">
        <v>318</v>
      </c>
      <c r="M647" s="32">
        <v>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47" s="16" t="s">
        <v>318</v>
      </c>
      <c r="S647" s="32">
        <v>0</v>
      </c>
      <c r="T647" s="267"/>
    </row>
    <row r="648" spans="1:20" ht="57" hidden="1" x14ac:dyDescent="0.25">
      <c r="A648" s="1"/>
      <c r="B648" s="112">
        <v>400138</v>
      </c>
      <c r="C648" s="155" t="s">
        <v>495</v>
      </c>
      <c r="D648" s="157" t="s">
        <v>496</v>
      </c>
      <c r="E648" s="140"/>
      <c r="F648" s="140" t="s">
        <v>22</v>
      </c>
      <c r="G648" s="141">
        <v>103.99</v>
      </c>
      <c r="H648" s="269">
        <v>1201292</v>
      </c>
      <c r="I648" s="171"/>
      <c r="J648" s="20"/>
      <c r="K648" s="20">
        <v>0</v>
      </c>
      <c r="L648" s="31" t="s">
        <v>318</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48" s="16" t="s">
        <v>318</v>
      </c>
      <c r="S648" s="32">
        <v>100</v>
      </c>
      <c r="T648" s="267"/>
    </row>
    <row r="649" spans="1:20" ht="85.5" hidden="1" x14ac:dyDescent="0.25">
      <c r="A649" s="1"/>
      <c r="B649" s="112"/>
      <c r="C649" s="140">
        <v>90118</v>
      </c>
      <c r="D649" s="157" t="s">
        <v>497</v>
      </c>
      <c r="E649" s="140"/>
      <c r="F649" s="140" t="s">
        <v>22</v>
      </c>
      <c r="G649" s="141">
        <v>0</v>
      </c>
      <c r="H649" s="269">
        <v>0</v>
      </c>
      <c r="I649" s="171"/>
      <c r="J649" s="20"/>
      <c r="K649" s="20">
        <v>0</v>
      </c>
      <c r="L649" s="31" t="s">
        <v>318</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49" s="16" t="s">
        <v>318</v>
      </c>
      <c r="S649" s="32">
        <v>0</v>
      </c>
      <c r="T649" s="267"/>
    </row>
    <row r="650" spans="1:20" ht="28.5" hidden="1" x14ac:dyDescent="0.25">
      <c r="A650" s="1"/>
      <c r="B650" s="112">
        <v>400139</v>
      </c>
      <c r="C650" s="155" t="s">
        <v>498</v>
      </c>
      <c r="D650" s="157" t="s">
        <v>499</v>
      </c>
      <c r="E650" s="140"/>
      <c r="F650" s="140" t="s">
        <v>22</v>
      </c>
      <c r="G650" s="141">
        <v>101.87</v>
      </c>
      <c r="H650" s="269">
        <v>1176802</v>
      </c>
      <c r="I650" s="171"/>
      <c r="J650" s="20"/>
      <c r="K650" s="20">
        <v>0</v>
      </c>
      <c r="L650" s="31" t="s">
        <v>23</v>
      </c>
      <c r="M650" s="32">
        <v>100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0" s="16" t="s">
        <v>23</v>
      </c>
      <c r="S650" s="32">
        <v>100</v>
      </c>
      <c r="T650" s="267"/>
    </row>
    <row r="651" spans="1:20" ht="57" hidden="1" x14ac:dyDescent="0.25">
      <c r="A651" s="1"/>
      <c r="B651" s="112"/>
      <c r="C651" s="140">
        <v>90119</v>
      </c>
      <c r="D651" s="157" t="s">
        <v>500</v>
      </c>
      <c r="E651" s="140"/>
      <c r="F651" s="140" t="s">
        <v>22</v>
      </c>
      <c r="G651" s="141">
        <v>0</v>
      </c>
      <c r="H651" s="269">
        <v>0</v>
      </c>
      <c r="I651" s="171"/>
      <c r="J651" s="20"/>
      <c r="K651" s="20">
        <v>0</v>
      </c>
      <c r="L651" s="31" t="s">
        <v>23</v>
      </c>
      <c r="M651" s="32">
        <v>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51" s="16" t="s">
        <v>23</v>
      </c>
      <c r="S651" s="32">
        <v>0</v>
      </c>
      <c r="T651" s="267"/>
    </row>
    <row r="652" spans="1:20" ht="33" hidden="1" customHeight="1" x14ac:dyDescent="0.25">
      <c r="A652" s="1"/>
      <c r="B652" s="142">
        <v>400140</v>
      </c>
      <c r="C652" s="155" t="s">
        <v>501</v>
      </c>
      <c r="D652" s="157" t="s">
        <v>502</v>
      </c>
      <c r="E652" s="140"/>
      <c r="F652" s="140" t="s">
        <v>22</v>
      </c>
      <c r="G652" s="141">
        <v>135.76</v>
      </c>
      <c r="H652" s="269">
        <v>1568300</v>
      </c>
      <c r="I652" s="171"/>
      <c r="J652" s="20"/>
      <c r="K652" s="20">
        <v>0</v>
      </c>
      <c r="L652" s="31" t="s">
        <v>23</v>
      </c>
      <c r="M652" s="32">
        <v>100</v>
      </c>
      <c r="N652" s="33" t="s">
        <v>448</v>
      </c>
      <c r="O652" s="33">
        <v>426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52" s="16" t="s">
        <v>23</v>
      </c>
      <c r="S652" s="32">
        <v>100</v>
      </c>
      <c r="T652" s="267"/>
    </row>
    <row r="653" spans="1:20" ht="66.75" hidden="1" customHeight="1" x14ac:dyDescent="0.25">
      <c r="A653" s="1"/>
      <c r="B653" s="142"/>
      <c r="C653" s="140">
        <v>90120</v>
      </c>
      <c r="D653" s="157" t="s">
        <v>503</v>
      </c>
      <c r="E653" s="140"/>
      <c r="F653" s="140" t="s">
        <v>22</v>
      </c>
      <c r="G653" s="141">
        <v>0</v>
      </c>
      <c r="H653" s="269">
        <v>0</v>
      </c>
      <c r="I653" s="171"/>
      <c r="J653" s="20"/>
      <c r="K653" s="20">
        <v>0</v>
      </c>
      <c r="L653" s="31" t="s">
        <v>23</v>
      </c>
      <c r="M653" s="32">
        <v>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53" s="16" t="s">
        <v>23</v>
      </c>
      <c r="S653" s="32">
        <v>0</v>
      </c>
      <c r="T653" s="267"/>
    </row>
    <row r="654" spans="1:20" ht="49.5" hidden="1" customHeight="1" x14ac:dyDescent="0.25">
      <c r="A654" s="1"/>
      <c r="B654" s="114">
        <v>400142</v>
      </c>
      <c r="C654" s="155" t="s">
        <v>504</v>
      </c>
      <c r="D654" s="157" t="s">
        <v>505</v>
      </c>
      <c r="E654" s="140"/>
      <c r="F654" s="140" t="s">
        <v>22</v>
      </c>
      <c r="G654" s="141">
        <v>30.03</v>
      </c>
      <c r="H654" s="269">
        <v>346907</v>
      </c>
      <c r="I654" s="171"/>
      <c r="J654" s="20"/>
      <c r="K654" s="20">
        <v>0</v>
      </c>
      <c r="L654" s="31" t="s">
        <v>186</v>
      </c>
      <c r="M654" s="32">
        <v>100</v>
      </c>
      <c r="N654" s="33" t="s">
        <v>448</v>
      </c>
      <c r="O654" s="33">
        <v>454</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54" s="16" t="s">
        <v>186</v>
      </c>
      <c r="S654" s="32">
        <v>100</v>
      </c>
      <c r="T654" s="267"/>
    </row>
    <row r="655" spans="1:20" ht="48.75" hidden="1" customHeight="1" x14ac:dyDescent="0.25">
      <c r="A655" s="1"/>
      <c r="B655" s="114">
        <v>400166</v>
      </c>
      <c r="C655" s="155" t="s">
        <v>506</v>
      </c>
      <c r="D655" s="157" t="s">
        <v>507</v>
      </c>
      <c r="E655" s="140"/>
      <c r="F655" s="140" t="s">
        <v>22</v>
      </c>
      <c r="G655" s="141">
        <v>69.680000000000007</v>
      </c>
      <c r="H655" s="269">
        <v>804943</v>
      </c>
      <c r="I655" s="171"/>
      <c r="J655" s="20"/>
      <c r="K655" s="20">
        <v>0</v>
      </c>
      <c r="L655" s="31" t="s">
        <v>23</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55" s="16" t="s">
        <v>23</v>
      </c>
      <c r="S655" s="32">
        <v>100</v>
      </c>
      <c r="T655" s="267"/>
    </row>
    <row r="656" spans="1:20" ht="71.25" hidden="1" x14ac:dyDescent="0.25">
      <c r="A656" s="1"/>
      <c r="B656" s="114"/>
      <c r="C656" s="155">
        <v>90122</v>
      </c>
      <c r="D656" s="157" t="s">
        <v>508</v>
      </c>
      <c r="E656" s="140"/>
      <c r="F656" s="140" t="s">
        <v>22</v>
      </c>
      <c r="G656" s="141">
        <v>0</v>
      </c>
      <c r="H656" s="269">
        <v>0</v>
      </c>
      <c r="I656" s="171"/>
      <c r="J656" s="20"/>
      <c r="K656" s="20">
        <v>0</v>
      </c>
      <c r="L656" s="31" t="s">
        <v>23</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56" s="16" t="s">
        <v>23</v>
      </c>
      <c r="S656" s="32">
        <v>0</v>
      </c>
      <c r="T656" s="267"/>
    </row>
    <row r="657" spans="1:20" ht="42.75" hidden="1" x14ac:dyDescent="0.25">
      <c r="A657" s="1"/>
      <c r="B657" s="112">
        <v>400167</v>
      </c>
      <c r="C657" s="155" t="s">
        <v>509</v>
      </c>
      <c r="D657" s="157" t="s">
        <v>510</v>
      </c>
      <c r="E657" s="140"/>
      <c r="F657" s="140" t="s">
        <v>22</v>
      </c>
      <c r="G657" s="141">
        <v>125.07</v>
      </c>
      <c r="H657" s="269">
        <v>1444809</v>
      </c>
      <c r="I657" s="171"/>
      <c r="J657" s="20"/>
      <c r="K657" s="20">
        <v>0</v>
      </c>
      <c r="L657" s="31" t="s">
        <v>23</v>
      </c>
      <c r="M657" s="32">
        <v>100</v>
      </c>
      <c r="N657" s="33" t="s">
        <v>448</v>
      </c>
      <c r="O657" s="33">
        <v>426</v>
      </c>
      <c r="P657" s="34"/>
      <c r="Q6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57" s="16" t="s">
        <v>23</v>
      </c>
      <c r="S657" s="32">
        <v>100</v>
      </c>
      <c r="T657" s="267"/>
    </row>
    <row r="658" spans="1:20" ht="92.25" hidden="1" customHeight="1" x14ac:dyDescent="0.25">
      <c r="A658" s="1"/>
      <c r="B658" s="112"/>
      <c r="C658" s="140">
        <v>90123</v>
      </c>
      <c r="D658" s="157" t="s">
        <v>511</v>
      </c>
      <c r="E658" s="140"/>
      <c r="F658" s="140" t="s">
        <v>22</v>
      </c>
      <c r="G658" s="141">
        <v>0</v>
      </c>
      <c r="H658" s="269">
        <v>0</v>
      </c>
      <c r="I658" s="171"/>
      <c r="J658" s="20"/>
      <c r="K658" s="20">
        <v>0</v>
      </c>
      <c r="L658" s="31" t="s">
        <v>23</v>
      </c>
      <c r="M658" s="32">
        <v>0</v>
      </c>
      <c r="N658" s="33" t="s">
        <v>448</v>
      </c>
      <c r="O658" s="33">
        <v>426</v>
      </c>
      <c r="P658" s="34"/>
      <c r="Q6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58" s="16" t="s">
        <v>23</v>
      </c>
      <c r="S658" s="32">
        <v>0</v>
      </c>
      <c r="T658" s="267"/>
    </row>
    <row r="659" spans="1:20" ht="42.75" hidden="1" x14ac:dyDescent="0.25">
      <c r="A659" s="1"/>
      <c r="B659" s="112">
        <v>400168</v>
      </c>
      <c r="C659" s="155" t="s">
        <v>512</v>
      </c>
      <c r="D659" s="157" t="s">
        <v>513</v>
      </c>
      <c r="E659" s="140"/>
      <c r="F659" s="140" t="s">
        <v>22</v>
      </c>
      <c r="G659" s="141">
        <v>114.22</v>
      </c>
      <c r="H659" s="269">
        <v>1319469</v>
      </c>
      <c r="I659" s="171"/>
      <c r="J659" s="20"/>
      <c r="K659" s="20">
        <v>0</v>
      </c>
      <c r="L659" s="31" t="s">
        <v>23</v>
      </c>
      <c r="M659" s="32">
        <v>100</v>
      </c>
      <c r="N659" s="33" t="s">
        <v>448</v>
      </c>
      <c r="O659" s="33">
        <v>426</v>
      </c>
      <c r="P659" s="34"/>
      <c r="Q6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59" s="16" t="s">
        <v>23</v>
      </c>
      <c r="S659" s="32">
        <v>100</v>
      </c>
      <c r="T659" s="267"/>
    </row>
    <row r="660" spans="1:20" ht="71.25" hidden="1" x14ac:dyDescent="0.25">
      <c r="A660" s="1"/>
      <c r="B660" s="112"/>
      <c r="C660" s="140">
        <v>90124</v>
      </c>
      <c r="D660" s="157" t="s">
        <v>514</v>
      </c>
      <c r="E660" s="140"/>
      <c r="F660" s="140" t="s">
        <v>22</v>
      </c>
      <c r="G660" s="141">
        <v>0</v>
      </c>
      <c r="H660" s="269">
        <v>0</v>
      </c>
      <c r="I660" s="171"/>
      <c r="J660" s="20"/>
      <c r="K660" s="20">
        <v>0</v>
      </c>
      <c r="L660" s="31" t="s">
        <v>23</v>
      </c>
      <c r="M660" s="32">
        <v>0</v>
      </c>
      <c r="N660" s="33" t="s">
        <v>448</v>
      </c>
      <c r="O660" s="33">
        <v>426</v>
      </c>
      <c r="P660" s="34"/>
      <c r="Q6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0" s="16" t="s">
        <v>23</v>
      </c>
      <c r="S660" s="32">
        <v>0</v>
      </c>
      <c r="T660" s="267"/>
    </row>
    <row r="661" spans="1:20" ht="71.25" hidden="1" x14ac:dyDescent="0.25">
      <c r="A661" s="1"/>
      <c r="B661" s="112">
        <v>400169</v>
      </c>
      <c r="C661" s="155" t="s">
        <v>515</v>
      </c>
      <c r="D661" s="157" t="s">
        <v>516</v>
      </c>
      <c r="E661" s="140"/>
      <c r="F661" s="140" t="s">
        <v>22</v>
      </c>
      <c r="G661" s="141">
        <v>167.99</v>
      </c>
      <c r="H661" s="269">
        <v>1940620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61" s="16" t="s">
        <v>23</v>
      </c>
      <c r="S661" s="32">
        <v>100</v>
      </c>
      <c r="T661" s="267"/>
    </row>
    <row r="662" spans="1:20" ht="99.75" hidden="1" x14ac:dyDescent="0.25">
      <c r="A662" s="1"/>
      <c r="B662" s="112"/>
      <c r="C662" s="140">
        <v>90125</v>
      </c>
      <c r="D662" s="157" t="s">
        <v>517</v>
      </c>
      <c r="E662" s="140"/>
      <c r="F662" s="140" t="s">
        <v>22</v>
      </c>
      <c r="G662" s="141">
        <v>0</v>
      </c>
      <c r="H662" s="269">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62" s="16" t="s">
        <v>23</v>
      </c>
      <c r="S662" s="32">
        <v>0</v>
      </c>
      <c r="T662" s="267"/>
    </row>
    <row r="663" spans="1:20" ht="42.75" hidden="1" x14ac:dyDescent="0.25">
      <c r="A663" s="1"/>
      <c r="B663" s="112"/>
      <c r="C663" s="191" t="s">
        <v>518</v>
      </c>
      <c r="D663" s="157" t="s">
        <v>519</v>
      </c>
      <c r="E663" s="140"/>
      <c r="F663" s="140" t="s">
        <v>22</v>
      </c>
      <c r="G663" s="141">
        <v>37.96</v>
      </c>
      <c r="H663" s="269">
        <v>438514</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63" s="16" t="s">
        <v>23</v>
      </c>
      <c r="S663" s="32">
        <v>100</v>
      </c>
      <c r="T663" s="267"/>
    </row>
    <row r="664" spans="1:20" ht="71.25" hidden="1" x14ac:dyDescent="0.25">
      <c r="A664" s="1"/>
      <c r="B664" s="112"/>
      <c r="C664" s="191">
        <v>90131</v>
      </c>
      <c r="D664" s="157" t="s">
        <v>520</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64" s="16" t="s">
        <v>23</v>
      </c>
      <c r="S664" s="32">
        <v>0</v>
      </c>
      <c r="T664" s="267"/>
    </row>
    <row r="665" spans="1:20" ht="28.5" hidden="1" x14ac:dyDescent="0.25">
      <c r="A665" s="1"/>
      <c r="B665" s="112"/>
      <c r="C665" s="212" t="s">
        <v>521</v>
      </c>
      <c r="D665" s="165" t="s">
        <v>522</v>
      </c>
      <c r="E665" s="150"/>
      <c r="F665" s="150" t="s">
        <v>22</v>
      </c>
      <c r="G665" s="158">
        <v>255.91</v>
      </c>
      <c r="H665" s="269">
        <v>2956272</v>
      </c>
      <c r="I665" s="172"/>
      <c r="J665" s="20"/>
      <c r="K665" s="20">
        <v>0</v>
      </c>
      <c r="L665" s="31" t="s">
        <v>23</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65" s="16" t="s">
        <v>23</v>
      </c>
      <c r="S665" s="32">
        <v>100</v>
      </c>
      <c r="T665" s="267"/>
    </row>
    <row r="666" spans="1:20" ht="16.5" hidden="1" customHeight="1" x14ac:dyDescent="0.25">
      <c r="A666" s="1"/>
      <c r="B666" s="569">
        <v>400173</v>
      </c>
      <c r="C666" s="591" t="s">
        <v>523</v>
      </c>
      <c r="D666" s="562" t="s">
        <v>524</v>
      </c>
      <c r="E666" s="280">
        <v>1</v>
      </c>
      <c r="F666" s="281" t="s">
        <v>525</v>
      </c>
      <c r="G666" s="282">
        <v>63.83</v>
      </c>
      <c r="H666" s="269">
        <v>737364</v>
      </c>
      <c r="I666" s="283"/>
      <c r="J666" s="273"/>
      <c r="K666" s="273">
        <v>0</v>
      </c>
      <c r="L666" s="16" t="s">
        <v>23</v>
      </c>
      <c r="M666" s="17">
        <v>100</v>
      </c>
      <c r="N666" s="3" t="s">
        <v>448</v>
      </c>
      <c r="O666" s="3">
        <v>426</v>
      </c>
      <c r="P666" s="4"/>
      <c r="Q666" s="108" t="s">
        <v>526</v>
      </c>
      <c r="R666" s="16" t="s">
        <v>23</v>
      </c>
      <c r="S666" s="17">
        <v>100</v>
      </c>
      <c r="T666" s="267"/>
    </row>
    <row r="667" spans="1:20" ht="21.75" hidden="1" customHeight="1" x14ac:dyDescent="0.25">
      <c r="A667" s="1"/>
      <c r="B667" s="569"/>
      <c r="C667" s="592"/>
      <c r="D667" s="563"/>
      <c r="E667" s="19">
        <v>2</v>
      </c>
      <c r="F667" s="284" t="s">
        <v>527</v>
      </c>
      <c r="G667" s="14">
        <v>76.81</v>
      </c>
      <c r="H667" s="269">
        <v>887309</v>
      </c>
      <c r="I667" s="285">
        <f>+G667-G666</f>
        <v>12.980000000000004</v>
      </c>
      <c r="J667" s="286"/>
      <c r="K667" s="273">
        <v>0</v>
      </c>
      <c r="L667" s="16" t="s">
        <v>23</v>
      </c>
      <c r="M667" s="17">
        <v>100</v>
      </c>
      <c r="N667" s="3" t="s">
        <v>448</v>
      </c>
      <c r="O667" s="3">
        <v>426</v>
      </c>
      <c r="P667" s="4"/>
      <c r="Q667" s="108" t="s">
        <v>526</v>
      </c>
      <c r="R667" s="16"/>
      <c r="S667" s="17"/>
      <c r="T667" s="267"/>
    </row>
    <row r="668" spans="1:20" ht="24.75" hidden="1" customHeight="1" x14ac:dyDescent="0.25">
      <c r="A668" s="1"/>
      <c r="B668" s="569"/>
      <c r="C668" s="592"/>
      <c r="D668" s="563"/>
      <c r="E668" s="19">
        <v>3</v>
      </c>
      <c r="F668" s="284" t="s">
        <v>528</v>
      </c>
      <c r="G668" s="14">
        <v>258.12</v>
      </c>
      <c r="H668" s="269">
        <v>2981802</v>
      </c>
      <c r="I668" s="285">
        <f>+G668-G666</f>
        <v>194.29000000000002</v>
      </c>
      <c r="J668" s="286"/>
      <c r="K668" s="273">
        <v>0</v>
      </c>
      <c r="L668" s="16" t="s">
        <v>23</v>
      </c>
      <c r="M668" s="17">
        <v>100</v>
      </c>
      <c r="N668" s="3" t="s">
        <v>448</v>
      </c>
      <c r="O668" s="3">
        <v>426</v>
      </c>
      <c r="P668" s="4"/>
      <c r="Q668" s="108" t="s">
        <v>526</v>
      </c>
      <c r="R668" s="16"/>
      <c r="S668" s="17"/>
      <c r="T668" s="267"/>
    </row>
    <row r="669" spans="1:20" ht="20.25" hidden="1" customHeight="1" x14ac:dyDescent="0.25">
      <c r="A669" s="1"/>
      <c r="B669" s="569"/>
      <c r="C669" s="592"/>
      <c r="D669" s="563"/>
      <c r="E669" s="19">
        <v>4</v>
      </c>
      <c r="F669" s="284" t="s">
        <v>529</v>
      </c>
      <c r="G669" s="14">
        <v>659.68</v>
      </c>
      <c r="H669" s="269">
        <v>7620623</v>
      </c>
      <c r="I669" s="285">
        <f>+G669-G666</f>
        <v>595.84999999999991</v>
      </c>
      <c r="J669" s="286"/>
      <c r="K669" s="273">
        <v>0</v>
      </c>
      <c r="L669" s="16" t="s">
        <v>23</v>
      </c>
      <c r="M669" s="17">
        <v>100</v>
      </c>
      <c r="N669" s="3" t="s">
        <v>448</v>
      </c>
      <c r="O669" s="3">
        <v>426</v>
      </c>
      <c r="P669" s="4"/>
      <c r="Q669" s="108" t="s">
        <v>526</v>
      </c>
      <c r="R669" s="16"/>
      <c r="S669" s="17"/>
      <c r="T669" s="267"/>
    </row>
    <row r="670" spans="1:20" ht="18.75" hidden="1" customHeight="1" thickBot="1" x14ac:dyDescent="0.3">
      <c r="A670" s="1"/>
      <c r="B670" s="569"/>
      <c r="C670" s="593"/>
      <c r="D670" s="564"/>
      <c r="E670" s="287">
        <v>5</v>
      </c>
      <c r="F670" s="288" t="s">
        <v>530</v>
      </c>
      <c r="G670" s="289">
        <v>761.72</v>
      </c>
      <c r="H670" s="269">
        <v>8799389</v>
      </c>
      <c r="I670" s="290">
        <f>+G670-G666</f>
        <v>697.89</v>
      </c>
      <c r="J670" s="286"/>
      <c r="K670" s="273">
        <v>0</v>
      </c>
      <c r="L670" s="16" t="s">
        <v>23</v>
      </c>
      <c r="M670" s="17">
        <v>100</v>
      </c>
      <c r="N670" s="3" t="s">
        <v>448</v>
      </c>
      <c r="O670" s="3">
        <v>426</v>
      </c>
      <c r="P670" s="4"/>
      <c r="Q670" s="108" t="s">
        <v>526</v>
      </c>
      <c r="R670" s="16"/>
      <c r="S670" s="17"/>
      <c r="T670" s="267"/>
    </row>
    <row r="671" spans="1:20" ht="30.75" hidden="1" customHeight="1" x14ac:dyDescent="0.25">
      <c r="A671" s="1"/>
      <c r="B671" s="569">
        <v>90134</v>
      </c>
      <c r="C671" s="592">
        <v>90134</v>
      </c>
      <c r="D671" s="563" t="s">
        <v>531</v>
      </c>
      <c r="E671" s="291">
        <v>1</v>
      </c>
      <c r="F671" s="292" t="s">
        <v>525</v>
      </c>
      <c r="G671" s="293">
        <v>0</v>
      </c>
      <c r="H671" s="269">
        <v>0</v>
      </c>
      <c r="I671" s="283"/>
      <c r="J671" s="273"/>
      <c r="K671" s="273">
        <v>0</v>
      </c>
      <c r="L671" s="16" t="s">
        <v>23</v>
      </c>
      <c r="M671" s="17">
        <v>0</v>
      </c>
      <c r="N671" s="3" t="s">
        <v>448</v>
      </c>
      <c r="O671" s="3">
        <v>426</v>
      </c>
      <c r="P671" s="4"/>
      <c r="Q671" s="108" t="s">
        <v>526</v>
      </c>
      <c r="R671" s="16" t="s">
        <v>23</v>
      </c>
      <c r="S671" s="17">
        <v>0</v>
      </c>
      <c r="T671" s="267"/>
    </row>
    <row r="672" spans="1:20" ht="30.75" hidden="1" customHeight="1" x14ac:dyDescent="0.25">
      <c r="A672" s="1"/>
      <c r="B672" s="569"/>
      <c r="C672" s="592"/>
      <c r="D672" s="563"/>
      <c r="E672" s="19">
        <v>2</v>
      </c>
      <c r="F672" s="284" t="s">
        <v>527</v>
      </c>
      <c r="G672" s="14">
        <v>0</v>
      </c>
      <c r="H672" s="269">
        <v>0</v>
      </c>
      <c r="I672" s="285"/>
      <c r="J672" s="273"/>
      <c r="K672" s="273">
        <v>0</v>
      </c>
      <c r="L672" s="16" t="s">
        <v>23</v>
      </c>
      <c r="M672" s="17">
        <v>0</v>
      </c>
      <c r="N672" s="3" t="s">
        <v>448</v>
      </c>
      <c r="O672" s="3">
        <v>426</v>
      </c>
      <c r="P672" s="4"/>
      <c r="Q672" s="108" t="s">
        <v>526</v>
      </c>
      <c r="R672" s="16"/>
      <c r="S672" s="17"/>
      <c r="T672" s="267"/>
    </row>
    <row r="673" spans="1:20" ht="33.75" hidden="1" customHeight="1" x14ac:dyDescent="0.25">
      <c r="A673" s="1"/>
      <c r="B673" s="569"/>
      <c r="C673" s="592"/>
      <c r="D673" s="563"/>
      <c r="E673" s="19">
        <v>3</v>
      </c>
      <c r="F673" s="284" t="s">
        <v>528</v>
      </c>
      <c r="G673" s="14">
        <v>0</v>
      </c>
      <c r="H673" s="269">
        <v>0</v>
      </c>
      <c r="I673" s="285"/>
      <c r="J673" s="273"/>
      <c r="K673" s="273">
        <v>0</v>
      </c>
      <c r="L673" s="16" t="s">
        <v>23</v>
      </c>
      <c r="M673" s="17">
        <v>0</v>
      </c>
      <c r="N673" s="3" t="s">
        <v>448</v>
      </c>
      <c r="O673" s="3">
        <v>426</v>
      </c>
      <c r="P673" s="4"/>
      <c r="Q673" s="108" t="s">
        <v>526</v>
      </c>
      <c r="R673" s="16"/>
      <c r="S673" s="17"/>
      <c r="T673" s="267"/>
    </row>
    <row r="674" spans="1:20" ht="26.25" hidden="1" customHeight="1" x14ac:dyDescent="0.25">
      <c r="A674" s="1"/>
      <c r="B674" s="569"/>
      <c r="C674" s="592"/>
      <c r="D674" s="563"/>
      <c r="E674" s="19">
        <v>4</v>
      </c>
      <c r="F674" s="284" t="s">
        <v>529</v>
      </c>
      <c r="G674" s="14">
        <v>0</v>
      </c>
      <c r="H674" s="269">
        <v>0</v>
      </c>
      <c r="I674" s="285"/>
      <c r="J674" s="273"/>
      <c r="K674" s="273">
        <v>0</v>
      </c>
      <c r="L674" s="16" t="s">
        <v>23</v>
      </c>
      <c r="M674" s="17">
        <v>0</v>
      </c>
      <c r="N674" s="3" t="s">
        <v>448</v>
      </c>
      <c r="O674" s="3">
        <v>426</v>
      </c>
      <c r="P674" s="4"/>
      <c r="Q674" s="108" t="s">
        <v>526</v>
      </c>
      <c r="R674" s="16"/>
      <c r="S674" s="17"/>
      <c r="T674" s="267"/>
    </row>
    <row r="675" spans="1:20" ht="34.5" hidden="1" customHeight="1" thickBot="1" x14ac:dyDescent="0.3">
      <c r="A675" s="1"/>
      <c r="B675" s="569"/>
      <c r="C675" s="592"/>
      <c r="D675" s="563"/>
      <c r="E675" s="276">
        <v>5</v>
      </c>
      <c r="F675" s="294" t="s">
        <v>530</v>
      </c>
      <c r="G675" s="277">
        <v>0</v>
      </c>
      <c r="H675" s="269">
        <v>0</v>
      </c>
      <c r="I675" s="290"/>
      <c r="J675" s="273"/>
      <c r="K675" s="273">
        <v>0</v>
      </c>
      <c r="L675" s="16" t="s">
        <v>23</v>
      </c>
      <c r="M675" s="17">
        <v>0</v>
      </c>
      <c r="N675" s="3" t="s">
        <v>448</v>
      </c>
      <c r="O675" s="3">
        <v>426</v>
      </c>
      <c r="P675" s="4"/>
      <c r="Q675" s="108" t="s">
        <v>526</v>
      </c>
      <c r="R675" s="16"/>
      <c r="S675" s="17"/>
      <c r="T675" s="267"/>
    </row>
    <row r="676" spans="1:20" ht="18.75" hidden="1" customHeight="1" x14ac:dyDescent="0.25">
      <c r="A676" s="1"/>
      <c r="B676" s="569">
        <v>400174</v>
      </c>
      <c r="C676" s="591" t="s">
        <v>532</v>
      </c>
      <c r="D676" s="562" t="s">
        <v>533</v>
      </c>
      <c r="E676" s="280">
        <v>1</v>
      </c>
      <c r="F676" s="281" t="s">
        <v>525</v>
      </c>
      <c r="G676" s="282">
        <v>65.44</v>
      </c>
      <c r="H676" s="269">
        <v>755963</v>
      </c>
      <c r="I676" s="283"/>
      <c r="J676" s="273"/>
      <c r="K676" s="273">
        <v>0</v>
      </c>
      <c r="L676" s="16" t="s">
        <v>23</v>
      </c>
      <c r="M676" s="17">
        <v>100</v>
      </c>
      <c r="N676" s="3" t="s">
        <v>448</v>
      </c>
      <c r="O676" s="3">
        <v>426</v>
      </c>
      <c r="P676" s="4"/>
      <c r="Q676" s="108" t="s">
        <v>526</v>
      </c>
      <c r="R676" s="16" t="s">
        <v>23</v>
      </c>
      <c r="S676" s="17">
        <v>100</v>
      </c>
      <c r="T676" s="267"/>
    </row>
    <row r="677" spans="1:20" ht="18.75" hidden="1" customHeight="1" x14ac:dyDescent="0.25">
      <c r="A677" s="1"/>
      <c r="B677" s="569"/>
      <c r="C677" s="592"/>
      <c r="D677" s="563"/>
      <c r="E677" s="19">
        <v>2</v>
      </c>
      <c r="F677" s="284" t="s">
        <v>527</v>
      </c>
      <c r="G677" s="14">
        <v>77.319999999999993</v>
      </c>
      <c r="H677" s="269">
        <v>893201</v>
      </c>
      <c r="I677" s="285">
        <f>+G677-G676</f>
        <v>11.879999999999995</v>
      </c>
      <c r="J677" s="286"/>
      <c r="K677" s="273">
        <v>0</v>
      </c>
      <c r="L677" s="16" t="s">
        <v>23</v>
      </c>
      <c r="M677" s="17">
        <v>100</v>
      </c>
      <c r="N677" s="3" t="s">
        <v>448</v>
      </c>
      <c r="O677" s="3">
        <v>426</v>
      </c>
      <c r="P677" s="4"/>
      <c r="Q677" s="108" t="s">
        <v>526</v>
      </c>
      <c r="R677" s="16"/>
      <c r="S677" s="17"/>
      <c r="T677" s="267"/>
    </row>
    <row r="678" spans="1:20" ht="18.75" hidden="1" customHeight="1" x14ac:dyDescent="0.25">
      <c r="A678" s="1"/>
      <c r="B678" s="569"/>
      <c r="C678" s="592"/>
      <c r="D678" s="563"/>
      <c r="E678" s="19">
        <v>3</v>
      </c>
      <c r="F678" s="284" t="s">
        <v>528</v>
      </c>
      <c r="G678" s="14">
        <v>280.77</v>
      </c>
      <c r="H678" s="269">
        <v>3243455</v>
      </c>
      <c r="I678" s="285">
        <f>+G678-G676</f>
        <v>215.32999999999998</v>
      </c>
      <c r="J678" s="286"/>
      <c r="K678" s="273">
        <v>0</v>
      </c>
      <c r="L678" s="16" t="s">
        <v>23</v>
      </c>
      <c r="M678" s="17">
        <v>100</v>
      </c>
      <c r="N678" s="3" t="s">
        <v>448</v>
      </c>
      <c r="O678" s="3">
        <v>426</v>
      </c>
      <c r="P678" s="4"/>
      <c r="Q678" s="108" t="s">
        <v>526</v>
      </c>
      <c r="R678" s="16"/>
      <c r="S678" s="17"/>
      <c r="T678" s="267"/>
    </row>
    <row r="679" spans="1:20" ht="18.75" hidden="1" customHeight="1" x14ac:dyDescent="0.25">
      <c r="A679" s="1"/>
      <c r="B679" s="569"/>
      <c r="C679" s="592"/>
      <c r="D679" s="563"/>
      <c r="E679" s="19">
        <v>4</v>
      </c>
      <c r="F679" s="284" t="s">
        <v>529</v>
      </c>
      <c r="G679" s="14">
        <v>718.84</v>
      </c>
      <c r="H679" s="269">
        <v>8304040</v>
      </c>
      <c r="I679" s="285">
        <f>+G679-G676</f>
        <v>653.40000000000009</v>
      </c>
      <c r="J679" s="286"/>
      <c r="K679" s="273">
        <v>0</v>
      </c>
      <c r="L679" s="16" t="s">
        <v>23</v>
      </c>
      <c r="M679" s="17">
        <v>100</v>
      </c>
      <c r="N679" s="3" t="s">
        <v>448</v>
      </c>
      <c r="O679" s="3">
        <v>426</v>
      </c>
      <c r="P679" s="4"/>
      <c r="Q679" s="108" t="s">
        <v>526</v>
      </c>
      <c r="R679" s="16"/>
      <c r="S679" s="17"/>
      <c r="T679" s="267"/>
    </row>
    <row r="680" spans="1:20" ht="26.25" hidden="1" customHeight="1" thickBot="1" x14ac:dyDescent="0.3">
      <c r="A680" s="1"/>
      <c r="B680" s="569"/>
      <c r="C680" s="593"/>
      <c r="D680" s="564"/>
      <c r="E680" s="287">
        <v>5</v>
      </c>
      <c r="F680" s="288" t="s">
        <v>534</v>
      </c>
      <c r="G680" s="289">
        <v>1630.19</v>
      </c>
      <c r="H680" s="269">
        <v>18831955</v>
      </c>
      <c r="I680" s="290">
        <f>+G680-G676</f>
        <v>1564.75</v>
      </c>
      <c r="J680" s="286"/>
      <c r="K680" s="273">
        <v>0</v>
      </c>
      <c r="L680" s="16" t="s">
        <v>23</v>
      </c>
      <c r="M680" s="17">
        <v>100</v>
      </c>
      <c r="N680" s="3" t="s">
        <v>448</v>
      </c>
      <c r="O680" s="3">
        <v>426</v>
      </c>
      <c r="P680" s="4"/>
      <c r="Q680" s="108" t="s">
        <v>526</v>
      </c>
      <c r="R680" s="16"/>
      <c r="S680" s="17"/>
      <c r="T680" s="267"/>
    </row>
    <row r="681" spans="1:20" ht="32.25" hidden="1" customHeight="1" x14ac:dyDescent="0.25">
      <c r="A681" s="1"/>
      <c r="B681" s="570">
        <v>90135</v>
      </c>
      <c r="C681" s="591">
        <v>90135</v>
      </c>
      <c r="D681" s="562" t="s">
        <v>535</v>
      </c>
      <c r="E681" s="280">
        <v>1</v>
      </c>
      <c r="F681" s="281" t="s">
        <v>525</v>
      </c>
      <c r="G681" s="282">
        <v>0</v>
      </c>
      <c r="H681" s="269">
        <v>0</v>
      </c>
      <c r="I681" s="283"/>
      <c r="J681" s="273"/>
      <c r="K681" s="273">
        <v>0</v>
      </c>
      <c r="L681" s="16" t="s">
        <v>23</v>
      </c>
      <c r="M681" s="17">
        <v>0</v>
      </c>
      <c r="N681" s="3" t="s">
        <v>448</v>
      </c>
      <c r="O681" s="3">
        <v>426</v>
      </c>
      <c r="P681" s="4"/>
      <c r="Q681" s="108" t="s">
        <v>526</v>
      </c>
      <c r="R681" s="16" t="s">
        <v>23</v>
      </c>
      <c r="S681" s="17">
        <v>0</v>
      </c>
      <c r="T681" s="267"/>
    </row>
    <row r="682" spans="1:20" ht="32.25" hidden="1" customHeight="1" x14ac:dyDescent="0.25">
      <c r="A682" s="1"/>
      <c r="B682" s="571"/>
      <c r="C682" s="592"/>
      <c r="D682" s="563"/>
      <c r="E682" s="19">
        <v>2</v>
      </c>
      <c r="F682" s="284" t="s">
        <v>527</v>
      </c>
      <c r="G682" s="14">
        <v>0</v>
      </c>
      <c r="H682" s="269">
        <v>0</v>
      </c>
      <c r="I682" s="285"/>
      <c r="J682" s="273"/>
      <c r="K682" s="273">
        <v>0</v>
      </c>
      <c r="L682" s="16" t="s">
        <v>23</v>
      </c>
      <c r="M682" s="17">
        <v>0</v>
      </c>
      <c r="N682" s="3" t="s">
        <v>448</v>
      </c>
      <c r="O682" s="3">
        <v>426</v>
      </c>
      <c r="P682" s="4"/>
      <c r="Q682" s="108" t="s">
        <v>526</v>
      </c>
      <c r="R682" s="16"/>
      <c r="S682" s="17"/>
      <c r="T682" s="267"/>
    </row>
    <row r="683" spans="1:20" ht="27.75" hidden="1" customHeight="1" x14ac:dyDescent="0.25">
      <c r="A683" s="1"/>
      <c r="B683" s="571"/>
      <c r="C683" s="592"/>
      <c r="D683" s="563"/>
      <c r="E683" s="19">
        <v>3</v>
      </c>
      <c r="F683" s="284" t="s">
        <v>528</v>
      </c>
      <c r="G683" s="14">
        <v>0</v>
      </c>
      <c r="H683" s="269">
        <v>0</v>
      </c>
      <c r="I683" s="285"/>
      <c r="J683" s="273"/>
      <c r="K683" s="273">
        <v>0</v>
      </c>
      <c r="L683" s="16" t="s">
        <v>23</v>
      </c>
      <c r="M683" s="17">
        <v>0</v>
      </c>
      <c r="N683" s="3" t="s">
        <v>448</v>
      </c>
      <c r="O683" s="3">
        <v>426</v>
      </c>
      <c r="P683" s="4"/>
      <c r="Q683" s="108" t="s">
        <v>526</v>
      </c>
      <c r="R683" s="16"/>
      <c r="S683" s="17"/>
      <c r="T683" s="267"/>
    </row>
    <row r="684" spans="1:20" ht="32.25" hidden="1" customHeight="1" x14ac:dyDescent="0.25">
      <c r="A684" s="1"/>
      <c r="B684" s="571"/>
      <c r="C684" s="592"/>
      <c r="D684" s="563"/>
      <c r="E684" s="19">
        <v>4</v>
      </c>
      <c r="F684" s="284" t="s">
        <v>529</v>
      </c>
      <c r="G684" s="14">
        <v>0</v>
      </c>
      <c r="H684" s="269">
        <v>0</v>
      </c>
      <c r="I684" s="285"/>
      <c r="J684" s="273"/>
      <c r="K684" s="273">
        <v>0</v>
      </c>
      <c r="L684" s="16" t="s">
        <v>23</v>
      </c>
      <c r="M684" s="17">
        <v>0</v>
      </c>
      <c r="N684" s="3" t="s">
        <v>448</v>
      </c>
      <c r="O684" s="3">
        <v>426</v>
      </c>
      <c r="P684" s="4"/>
      <c r="Q684" s="108" t="s">
        <v>526</v>
      </c>
      <c r="R684" s="16"/>
      <c r="S684" s="17"/>
      <c r="T684" s="267"/>
    </row>
    <row r="685" spans="1:20" ht="32.25" hidden="1" customHeight="1" thickBot="1" x14ac:dyDescent="0.3">
      <c r="A685" s="1"/>
      <c r="B685" s="571"/>
      <c r="C685" s="593"/>
      <c r="D685" s="564"/>
      <c r="E685" s="287">
        <v>5</v>
      </c>
      <c r="F685" s="288" t="s">
        <v>534</v>
      </c>
      <c r="G685" s="289">
        <v>0</v>
      </c>
      <c r="H685" s="269">
        <v>0</v>
      </c>
      <c r="I685" s="290"/>
      <c r="J685" s="273"/>
      <c r="K685" s="273">
        <v>0</v>
      </c>
      <c r="L685" s="16" t="s">
        <v>23</v>
      </c>
      <c r="M685" s="17">
        <v>0</v>
      </c>
      <c r="N685" s="3" t="s">
        <v>448</v>
      </c>
      <c r="O685" s="3">
        <v>426</v>
      </c>
      <c r="P685" s="4"/>
      <c r="Q685" s="108" t="s">
        <v>526</v>
      </c>
      <c r="R685" s="16"/>
      <c r="S685" s="17"/>
      <c r="T685" s="267"/>
    </row>
    <row r="686" spans="1:20" ht="19.5" hidden="1" customHeight="1" x14ac:dyDescent="0.25">
      <c r="A686" s="1"/>
      <c r="B686" s="569">
        <v>400175</v>
      </c>
      <c r="C686" s="591" t="s">
        <v>536</v>
      </c>
      <c r="D686" s="562" t="s">
        <v>537</v>
      </c>
      <c r="E686" s="280">
        <v>1</v>
      </c>
      <c r="F686" s="281" t="s">
        <v>525</v>
      </c>
      <c r="G686" s="282">
        <v>59.8</v>
      </c>
      <c r="H686" s="269">
        <v>690810</v>
      </c>
      <c r="I686" s="283"/>
      <c r="J686" s="273"/>
      <c r="K686" s="273">
        <v>0</v>
      </c>
      <c r="L686" s="16" t="s">
        <v>23</v>
      </c>
      <c r="M686" s="17">
        <v>100</v>
      </c>
      <c r="N686" s="3" t="s">
        <v>448</v>
      </c>
      <c r="O686" s="3">
        <v>426</v>
      </c>
      <c r="P686" s="4"/>
      <c r="Q686" s="108" t="s">
        <v>526</v>
      </c>
      <c r="R686" s="16" t="s">
        <v>23</v>
      </c>
      <c r="S686" s="17">
        <v>100</v>
      </c>
      <c r="T686" s="267"/>
    </row>
    <row r="687" spans="1:20" ht="19.5" hidden="1" customHeight="1" x14ac:dyDescent="0.25">
      <c r="A687" s="1"/>
      <c r="B687" s="569"/>
      <c r="C687" s="592"/>
      <c r="D687" s="563"/>
      <c r="E687" s="19">
        <v>2</v>
      </c>
      <c r="F687" s="284" t="s">
        <v>538</v>
      </c>
      <c r="G687" s="14">
        <v>72.989999999999995</v>
      </c>
      <c r="H687" s="269">
        <v>843180</v>
      </c>
      <c r="I687" s="285">
        <f>+G687-G686</f>
        <v>13.189999999999998</v>
      </c>
      <c r="J687" s="286"/>
      <c r="K687" s="273">
        <v>0</v>
      </c>
      <c r="L687" s="16" t="s">
        <v>23</v>
      </c>
      <c r="M687" s="17">
        <v>100</v>
      </c>
      <c r="N687" s="3" t="s">
        <v>448</v>
      </c>
      <c r="O687" s="3">
        <v>426</v>
      </c>
      <c r="P687" s="4"/>
      <c r="Q687" s="108" t="s">
        <v>526</v>
      </c>
      <c r="R687" s="16"/>
      <c r="S687" s="17"/>
      <c r="T687" s="267"/>
    </row>
    <row r="688" spans="1:20" ht="19.5" hidden="1" customHeight="1" x14ac:dyDescent="0.25">
      <c r="A688" s="1"/>
      <c r="B688" s="569"/>
      <c r="C688" s="592"/>
      <c r="D688" s="563"/>
      <c r="E688" s="19">
        <v>3</v>
      </c>
      <c r="F688" s="284" t="s">
        <v>528</v>
      </c>
      <c r="G688" s="14">
        <v>259.22000000000003</v>
      </c>
      <c r="H688" s="269">
        <v>2994509</v>
      </c>
      <c r="I688" s="285">
        <f>+G688-G686</f>
        <v>199.42000000000002</v>
      </c>
      <c r="J688" s="286"/>
      <c r="K688" s="273">
        <v>0</v>
      </c>
      <c r="L688" s="16" t="s">
        <v>23</v>
      </c>
      <c r="M688" s="17">
        <v>100</v>
      </c>
      <c r="N688" s="3" t="s">
        <v>448</v>
      </c>
      <c r="O688" s="3">
        <v>426</v>
      </c>
      <c r="P688" s="4"/>
      <c r="Q688" s="108" t="s">
        <v>526</v>
      </c>
      <c r="R688" s="16"/>
      <c r="S688" s="17"/>
      <c r="T688" s="267"/>
    </row>
    <row r="689" spans="1:20" ht="19.5" hidden="1" customHeight="1" x14ac:dyDescent="0.25">
      <c r="A689" s="1"/>
      <c r="B689" s="569"/>
      <c r="C689" s="592"/>
      <c r="D689" s="563"/>
      <c r="E689" s="19">
        <v>4</v>
      </c>
      <c r="F689" s="284" t="s">
        <v>529</v>
      </c>
      <c r="G689" s="14">
        <v>362.5</v>
      </c>
      <c r="H689" s="269">
        <v>4187600</v>
      </c>
      <c r="I689" s="285">
        <f>+G689-G686</f>
        <v>302.7</v>
      </c>
      <c r="J689" s="286"/>
      <c r="K689" s="273">
        <v>0</v>
      </c>
      <c r="L689" s="16" t="s">
        <v>23</v>
      </c>
      <c r="M689" s="17">
        <v>100</v>
      </c>
      <c r="N689" s="3" t="s">
        <v>448</v>
      </c>
      <c r="O689" s="3">
        <v>426</v>
      </c>
      <c r="P689" s="4"/>
      <c r="Q689" s="108" t="s">
        <v>526</v>
      </c>
      <c r="R689" s="16"/>
      <c r="S689" s="17"/>
      <c r="T689" s="267"/>
    </row>
    <row r="690" spans="1:20" ht="27.75" hidden="1" customHeight="1" thickBot="1" x14ac:dyDescent="0.3">
      <c r="A690" s="1"/>
      <c r="B690" s="569"/>
      <c r="C690" s="593"/>
      <c r="D690" s="564"/>
      <c r="E690" s="287">
        <v>5</v>
      </c>
      <c r="F690" s="288" t="s">
        <v>539</v>
      </c>
      <c r="G690" s="289">
        <v>556.66</v>
      </c>
      <c r="H690" s="269">
        <v>6430536</v>
      </c>
      <c r="I690" s="290">
        <f>+G690-G686</f>
        <v>496.85999999999996</v>
      </c>
      <c r="J690" s="286"/>
      <c r="K690" s="273">
        <v>0</v>
      </c>
      <c r="L690" s="16" t="s">
        <v>23</v>
      </c>
      <c r="M690" s="17">
        <v>100</v>
      </c>
      <c r="N690" s="3" t="s">
        <v>448</v>
      </c>
      <c r="O690" s="3">
        <v>426</v>
      </c>
      <c r="P690" s="4"/>
      <c r="Q690" s="108" t="s">
        <v>526</v>
      </c>
      <c r="R690" s="16"/>
      <c r="S690" s="17"/>
      <c r="T690" s="267"/>
    </row>
    <row r="691" spans="1:20" ht="33.75" hidden="1" customHeight="1" x14ac:dyDescent="0.25">
      <c r="A691" s="1"/>
      <c r="B691" s="569">
        <v>90196</v>
      </c>
      <c r="C691" s="591">
        <v>90136</v>
      </c>
      <c r="D691" s="562" t="s">
        <v>540</v>
      </c>
      <c r="E691" s="280">
        <v>1</v>
      </c>
      <c r="F691" s="281" t="s">
        <v>525</v>
      </c>
      <c r="G691" s="282">
        <v>0</v>
      </c>
      <c r="H691" s="269">
        <v>0</v>
      </c>
      <c r="I691" s="283"/>
      <c r="J691" s="273"/>
      <c r="K691" s="273">
        <v>0</v>
      </c>
      <c r="L691" s="16" t="s">
        <v>23</v>
      </c>
      <c r="M691" s="17">
        <v>0</v>
      </c>
      <c r="N691" s="3" t="s">
        <v>448</v>
      </c>
      <c r="O691" s="3">
        <v>426</v>
      </c>
      <c r="P691" s="4"/>
      <c r="Q691" s="108" t="s">
        <v>526</v>
      </c>
      <c r="R691" s="16" t="s">
        <v>23</v>
      </c>
      <c r="S691" s="17">
        <v>0</v>
      </c>
      <c r="T691" s="267"/>
    </row>
    <row r="692" spans="1:20" ht="33.75" hidden="1" customHeight="1" x14ac:dyDescent="0.25">
      <c r="A692" s="1"/>
      <c r="B692" s="569"/>
      <c r="C692" s="592"/>
      <c r="D692" s="563"/>
      <c r="E692" s="19">
        <v>2</v>
      </c>
      <c r="F692" s="284" t="s">
        <v>538</v>
      </c>
      <c r="G692" s="14">
        <v>0</v>
      </c>
      <c r="H692" s="269">
        <v>0</v>
      </c>
      <c r="I692" s="285"/>
      <c r="J692" s="273"/>
      <c r="K692" s="273">
        <v>0</v>
      </c>
      <c r="L692" s="16" t="s">
        <v>23</v>
      </c>
      <c r="M692" s="17">
        <v>0</v>
      </c>
      <c r="N692" s="3" t="s">
        <v>448</v>
      </c>
      <c r="O692" s="3">
        <v>426</v>
      </c>
      <c r="P692" s="4"/>
      <c r="Q692" s="108" t="s">
        <v>526</v>
      </c>
      <c r="R692" s="16"/>
      <c r="S692" s="17"/>
      <c r="T692" s="267"/>
    </row>
    <row r="693" spans="1:20" ht="33.75" hidden="1" customHeight="1" x14ac:dyDescent="0.25">
      <c r="A693" s="1"/>
      <c r="B693" s="569"/>
      <c r="C693" s="592"/>
      <c r="D693" s="563"/>
      <c r="E693" s="19">
        <v>3</v>
      </c>
      <c r="F693" s="284" t="s">
        <v>528</v>
      </c>
      <c r="G693" s="14">
        <v>0</v>
      </c>
      <c r="H693" s="269">
        <v>0</v>
      </c>
      <c r="I693" s="285"/>
      <c r="J693" s="273"/>
      <c r="K693" s="273">
        <v>0</v>
      </c>
      <c r="L693" s="16" t="s">
        <v>23</v>
      </c>
      <c r="M693" s="17">
        <v>0</v>
      </c>
      <c r="N693" s="3" t="s">
        <v>448</v>
      </c>
      <c r="O693" s="3">
        <v>426</v>
      </c>
      <c r="P693" s="4"/>
      <c r="Q693" s="108" t="s">
        <v>526</v>
      </c>
      <c r="R693" s="16"/>
      <c r="S693" s="17"/>
      <c r="T693" s="267"/>
    </row>
    <row r="694" spans="1:20" ht="33.75" hidden="1" customHeight="1" x14ac:dyDescent="0.25">
      <c r="A694" s="1"/>
      <c r="B694" s="569"/>
      <c r="C694" s="592"/>
      <c r="D694" s="563"/>
      <c r="E694" s="19">
        <v>4</v>
      </c>
      <c r="F694" s="284" t="s">
        <v>529</v>
      </c>
      <c r="G694" s="14">
        <v>0</v>
      </c>
      <c r="H694" s="269">
        <v>0</v>
      </c>
      <c r="I694" s="285"/>
      <c r="J694" s="273"/>
      <c r="K694" s="273">
        <v>0</v>
      </c>
      <c r="L694" s="16" t="s">
        <v>23</v>
      </c>
      <c r="M694" s="17">
        <v>0</v>
      </c>
      <c r="N694" s="3" t="s">
        <v>448</v>
      </c>
      <c r="O694" s="3">
        <v>426</v>
      </c>
      <c r="P694" s="4"/>
      <c r="Q694" s="108" t="s">
        <v>526</v>
      </c>
      <c r="R694" s="16"/>
      <c r="S694" s="17"/>
      <c r="T694" s="267"/>
    </row>
    <row r="695" spans="1:20" ht="33.75" hidden="1" customHeight="1" thickBot="1" x14ac:dyDescent="0.3">
      <c r="A695" s="1"/>
      <c r="B695" s="569"/>
      <c r="C695" s="593"/>
      <c r="D695" s="564"/>
      <c r="E695" s="287">
        <v>5</v>
      </c>
      <c r="F695" s="288" t="s">
        <v>539</v>
      </c>
      <c r="G695" s="289">
        <v>0</v>
      </c>
      <c r="H695" s="269">
        <v>0</v>
      </c>
      <c r="I695" s="290"/>
      <c r="J695" s="273"/>
      <c r="K695" s="273">
        <v>0</v>
      </c>
      <c r="L695" s="16" t="s">
        <v>23</v>
      </c>
      <c r="M695" s="17">
        <v>0</v>
      </c>
      <c r="N695" s="3" t="s">
        <v>448</v>
      </c>
      <c r="O695" s="3">
        <v>426</v>
      </c>
      <c r="P695" s="4"/>
      <c r="Q695" s="108" t="s">
        <v>526</v>
      </c>
      <c r="R695" s="16"/>
      <c r="S695" s="17"/>
      <c r="T695" s="267"/>
    </row>
    <row r="696" spans="1:20" ht="41.25" hidden="1" customHeight="1" x14ac:dyDescent="0.25">
      <c r="A696" s="1"/>
      <c r="B696" s="570">
        <v>400176</v>
      </c>
      <c r="C696" s="591" t="s">
        <v>541</v>
      </c>
      <c r="D696" s="562" t="s">
        <v>542</v>
      </c>
      <c r="E696" s="280">
        <v>1</v>
      </c>
      <c r="F696" s="281" t="s">
        <v>543</v>
      </c>
      <c r="G696" s="282">
        <v>43.18</v>
      </c>
      <c r="H696" s="269">
        <v>498815</v>
      </c>
      <c r="I696" s="283"/>
      <c r="J696" s="273"/>
      <c r="K696" s="273">
        <v>0</v>
      </c>
      <c r="L696" s="16" t="s">
        <v>23</v>
      </c>
      <c r="M696" s="17">
        <v>100</v>
      </c>
      <c r="N696" s="3" t="s">
        <v>448</v>
      </c>
      <c r="O696" s="3">
        <v>426</v>
      </c>
      <c r="P696" s="4"/>
      <c r="Q696" s="108" t="s">
        <v>526</v>
      </c>
      <c r="R696" s="16" t="s">
        <v>23</v>
      </c>
      <c r="S696" s="17">
        <v>100</v>
      </c>
      <c r="T696" s="267"/>
    </row>
    <row r="697" spans="1:20" ht="32.25" hidden="1" customHeight="1" x14ac:dyDescent="0.25">
      <c r="A697" s="1"/>
      <c r="B697" s="571"/>
      <c r="C697" s="592"/>
      <c r="D697" s="563"/>
      <c r="E697" s="19">
        <v>2</v>
      </c>
      <c r="F697" s="292" t="s">
        <v>544</v>
      </c>
      <c r="G697" s="14">
        <v>49.07</v>
      </c>
      <c r="H697" s="269">
        <v>566857</v>
      </c>
      <c r="I697" s="283">
        <f>+G697-G696</f>
        <v>5.8900000000000006</v>
      </c>
      <c r="J697" s="286"/>
      <c r="K697" s="273">
        <v>0</v>
      </c>
      <c r="L697" s="16" t="s">
        <v>23</v>
      </c>
      <c r="M697" s="17">
        <v>100</v>
      </c>
      <c r="N697" s="3" t="s">
        <v>448</v>
      </c>
      <c r="O697" s="3">
        <v>426</v>
      </c>
      <c r="P697" s="4"/>
      <c r="Q697" s="108" t="s">
        <v>526</v>
      </c>
      <c r="R697" s="16"/>
      <c r="S697" s="17"/>
      <c r="T697" s="267"/>
    </row>
    <row r="698" spans="1:20" ht="18" hidden="1" customHeight="1" x14ac:dyDescent="0.25">
      <c r="A698" s="1"/>
      <c r="B698" s="571"/>
      <c r="C698" s="592"/>
      <c r="D698" s="563"/>
      <c r="E698" s="19">
        <v>3</v>
      </c>
      <c r="F698" s="292" t="s">
        <v>545</v>
      </c>
      <c r="G698" s="14">
        <v>58.15</v>
      </c>
      <c r="H698" s="269">
        <v>671749</v>
      </c>
      <c r="I698" s="283">
        <f>+G698-G696</f>
        <v>14.969999999999999</v>
      </c>
      <c r="J698" s="286"/>
      <c r="K698" s="273">
        <v>0</v>
      </c>
      <c r="L698" s="16" t="s">
        <v>23</v>
      </c>
      <c r="M698" s="17">
        <v>100</v>
      </c>
      <c r="N698" s="3" t="s">
        <v>448</v>
      </c>
      <c r="O698" s="3">
        <v>426</v>
      </c>
      <c r="P698" s="4"/>
      <c r="Q698" s="108" t="s">
        <v>526</v>
      </c>
      <c r="R698" s="16"/>
      <c r="S698" s="17"/>
      <c r="T698" s="267"/>
    </row>
    <row r="699" spans="1:20" ht="48" hidden="1" customHeight="1" x14ac:dyDescent="0.25">
      <c r="A699" s="1"/>
      <c r="B699" s="571"/>
      <c r="C699" s="592"/>
      <c r="D699" s="563"/>
      <c r="E699" s="19">
        <v>4</v>
      </c>
      <c r="F699" s="292" t="s">
        <v>546</v>
      </c>
      <c r="G699" s="14">
        <v>385.99</v>
      </c>
      <c r="H699" s="269">
        <v>4458956</v>
      </c>
      <c r="I699" s="283">
        <f>+G699-G696</f>
        <v>342.81</v>
      </c>
      <c r="J699" s="286"/>
      <c r="K699" s="273">
        <v>0</v>
      </c>
      <c r="L699" s="16" t="s">
        <v>23</v>
      </c>
      <c r="M699" s="17">
        <v>100</v>
      </c>
      <c r="N699" s="3" t="s">
        <v>448</v>
      </c>
      <c r="O699" s="3">
        <v>426</v>
      </c>
      <c r="P699" s="4"/>
      <c r="Q699" s="108" t="s">
        <v>526</v>
      </c>
      <c r="R699" s="16"/>
      <c r="S699" s="17"/>
      <c r="T699" s="267"/>
    </row>
    <row r="700" spans="1:20" ht="32.25" hidden="1" customHeight="1" x14ac:dyDescent="0.25">
      <c r="A700" s="1"/>
      <c r="B700" s="571"/>
      <c r="C700" s="592"/>
      <c r="D700" s="563"/>
      <c r="E700" s="19">
        <v>5</v>
      </c>
      <c r="F700" s="292" t="s">
        <v>547</v>
      </c>
      <c r="G700" s="14">
        <v>594.23</v>
      </c>
      <c r="H700" s="269">
        <v>6864545</v>
      </c>
      <c r="I700" s="283">
        <f>+G700-G696</f>
        <v>551.05000000000007</v>
      </c>
      <c r="J700" s="286"/>
      <c r="K700" s="273">
        <v>0</v>
      </c>
      <c r="L700" s="16" t="s">
        <v>23</v>
      </c>
      <c r="M700" s="17">
        <v>100</v>
      </c>
      <c r="N700" s="3" t="s">
        <v>448</v>
      </c>
      <c r="O700" s="3">
        <v>426</v>
      </c>
      <c r="P700" s="4"/>
      <c r="Q700" s="108" t="s">
        <v>526</v>
      </c>
      <c r="R700" s="16"/>
      <c r="S700" s="17"/>
      <c r="T700" s="267"/>
    </row>
    <row r="701" spans="1:20" ht="41.25" hidden="1" customHeight="1" thickBot="1" x14ac:dyDescent="0.3">
      <c r="A701" s="1"/>
      <c r="B701" s="572"/>
      <c r="C701" s="593"/>
      <c r="D701" s="564"/>
      <c r="E701" s="295">
        <v>6</v>
      </c>
      <c r="F701" s="296" t="s">
        <v>548</v>
      </c>
      <c r="G701" s="289">
        <v>1038.5</v>
      </c>
      <c r="H701" s="269">
        <v>11996752</v>
      </c>
      <c r="I701" s="297">
        <f>+G701-G696</f>
        <v>995.32</v>
      </c>
      <c r="J701" s="286"/>
      <c r="K701" s="273">
        <v>0</v>
      </c>
      <c r="L701" s="16" t="s">
        <v>23</v>
      </c>
      <c r="M701" s="17">
        <v>100</v>
      </c>
      <c r="N701" s="3" t="s">
        <v>448</v>
      </c>
      <c r="O701" s="3">
        <v>426</v>
      </c>
      <c r="P701" s="4"/>
      <c r="Q701" s="108" t="s">
        <v>526</v>
      </c>
      <c r="R701" s="16"/>
      <c r="S701" s="17"/>
      <c r="T701" s="267"/>
    </row>
    <row r="702" spans="1:20" ht="38.25" hidden="1" customHeight="1" x14ac:dyDescent="0.25">
      <c r="A702" s="1"/>
      <c r="B702" s="570">
        <v>90137</v>
      </c>
      <c r="C702" s="591">
        <v>90137</v>
      </c>
      <c r="D702" s="562" t="s">
        <v>549</v>
      </c>
      <c r="E702" s="280">
        <v>1</v>
      </c>
      <c r="F702" s="281" t="s">
        <v>543</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8.25" hidden="1" customHeight="1" x14ac:dyDescent="0.25">
      <c r="A703" s="1"/>
      <c r="B703" s="571"/>
      <c r="C703" s="592"/>
      <c r="D703" s="563"/>
      <c r="E703" s="19">
        <v>2</v>
      </c>
      <c r="F703" s="292" t="s">
        <v>544</v>
      </c>
      <c r="G703" s="14">
        <v>0</v>
      </c>
      <c r="H703" s="269">
        <v>0</v>
      </c>
      <c r="I703" s="285"/>
      <c r="J703" s="273"/>
      <c r="K703" s="273">
        <v>0</v>
      </c>
      <c r="L703" s="16" t="s">
        <v>23</v>
      </c>
      <c r="M703" s="17">
        <v>0</v>
      </c>
      <c r="N703" s="3" t="s">
        <v>448</v>
      </c>
      <c r="O703" s="3">
        <v>426</v>
      </c>
      <c r="P703" s="4"/>
      <c r="Q703" s="108" t="s">
        <v>526</v>
      </c>
      <c r="R703" s="16"/>
      <c r="S703" s="17"/>
      <c r="T703" s="267"/>
    </row>
    <row r="704" spans="1:20" ht="38.25" hidden="1" customHeight="1" x14ac:dyDescent="0.25">
      <c r="A704" s="1"/>
      <c r="B704" s="571"/>
      <c r="C704" s="592"/>
      <c r="D704" s="563"/>
      <c r="E704" s="19">
        <v>3</v>
      </c>
      <c r="F704" s="292" t="s">
        <v>545</v>
      </c>
      <c r="G704" s="14">
        <v>0</v>
      </c>
      <c r="H704" s="269">
        <v>0</v>
      </c>
      <c r="I704" s="285"/>
      <c r="J704" s="273"/>
      <c r="K704" s="273">
        <v>0</v>
      </c>
      <c r="L704" s="16" t="s">
        <v>23</v>
      </c>
      <c r="M704" s="17">
        <v>0</v>
      </c>
      <c r="N704" s="3" t="s">
        <v>448</v>
      </c>
      <c r="O704" s="3">
        <v>426</v>
      </c>
      <c r="P704" s="4"/>
      <c r="Q704" s="108" t="s">
        <v>526</v>
      </c>
      <c r="R704" s="16"/>
      <c r="S704" s="17"/>
      <c r="T704" s="267"/>
    </row>
    <row r="705" spans="1:20" ht="48.75" hidden="1" customHeight="1" x14ac:dyDescent="0.25">
      <c r="A705" s="1"/>
      <c r="B705" s="571"/>
      <c r="C705" s="592"/>
      <c r="D705" s="563"/>
      <c r="E705" s="19">
        <v>4</v>
      </c>
      <c r="F705" s="292" t="s">
        <v>546</v>
      </c>
      <c r="G705" s="14">
        <v>0</v>
      </c>
      <c r="H705" s="269">
        <v>0</v>
      </c>
      <c r="I705" s="285"/>
      <c r="J705" s="273"/>
      <c r="K705" s="273">
        <v>0</v>
      </c>
      <c r="L705" s="16" t="s">
        <v>23</v>
      </c>
      <c r="M705" s="17">
        <v>0</v>
      </c>
      <c r="N705" s="3" t="s">
        <v>448</v>
      </c>
      <c r="O705" s="3">
        <v>426</v>
      </c>
      <c r="P705" s="4"/>
      <c r="Q705" s="108" t="s">
        <v>526</v>
      </c>
      <c r="R705" s="16"/>
      <c r="S705" s="17"/>
      <c r="T705" s="267"/>
    </row>
    <row r="706" spans="1:20" ht="38.25" hidden="1" customHeight="1" x14ac:dyDescent="0.25">
      <c r="A706" s="1"/>
      <c r="B706" s="571"/>
      <c r="C706" s="592"/>
      <c r="D706" s="563"/>
      <c r="E706" s="19">
        <v>5</v>
      </c>
      <c r="F706" s="292" t="s">
        <v>547</v>
      </c>
      <c r="G706" s="14">
        <v>0</v>
      </c>
      <c r="H706" s="269">
        <v>0</v>
      </c>
      <c r="I706" s="285"/>
      <c r="J706" s="273"/>
      <c r="K706" s="273">
        <v>0</v>
      </c>
      <c r="L706" s="16" t="s">
        <v>23</v>
      </c>
      <c r="M706" s="17">
        <v>0</v>
      </c>
      <c r="N706" s="3" t="s">
        <v>448</v>
      </c>
      <c r="O706" s="3">
        <v>426</v>
      </c>
      <c r="P706" s="4"/>
      <c r="Q706" s="108" t="s">
        <v>526</v>
      </c>
      <c r="R706" s="16"/>
      <c r="S706" s="17"/>
      <c r="T706" s="267"/>
    </row>
    <row r="707" spans="1:20" ht="32.25" hidden="1" customHeight="1" thickBot="1" x14ac:dyDescent="0.3">
      <c r="A707" s="1"/>
      <c r="B707" s="571"/>
      <c r="C707" s="593"/>
      <c r="D707" s="564"/>
      <c r="E707" s="295">
        <v>6</v>
      </c>
      <c r="F707" s="296" t="s">
        <v>548</v>
      </c>
      <c r="G707" s="289">
        <v>0</v>
      </c>
      <c r="H707" s="269">
        <v>0</v>
      </c>
      <c r="I707" s="290"/>
      <c r="J707" s="273"/>
      <c r="K707" s="273">
        <v>0</v>
      </c>
      <c r="L707" s="16" t="s">
        <v>23</v>
      </c>
      <c r="M707" s="17">
        <v>0</v>
      </c>
      <c r="N707" s="3" t="s">
        <v>448</v>
      </c>
      <c r="O707" s="3">
        <v>426</v>
      </c>
      <c r="P707" s="4"/>
      <c r="Q707" s="108" t="s">
        <v>526</v>
      </c>
      <c r="R707" s="16"/>
      <c r="S707" s="17"/>
      <c r="T707" s="267"/>
    </row>
    <row r="708" spans="1:20" ht="40.5" hidden="1" customHeight="1" x14ac:dyDescent="0.25">
      <c r="A708" s="1"/>
      <c r="B708" s="569">
        <v>400177</v>
      </c>
      <c r="C708" s="591" t="s">
        <v>550</v>
      </c>
      <c r="D708" s="562" t="s">
        <v>551</v>
      </c>
      <c r="E708" s="280">
        <v>1</v>
      </c>
      <c r="F708" s="281" t="s">
        <v>543</v>
      </c>
      <c r="G708" s="282">
        <v>45</v>
      </c>
      <c r="H708" s="269">
        <v>519840</v>
      </c>
      <c r="I708" s="283"/>
      <c r="J708" s="273"/>
      <c r="K708" s="273">
        <v>0</v>
      </c>
      <c r="L708" s="16" t="s">
        <v>23</v>
      </c>
      <c r="M708" s="17">
        <v>100</v>
      </c>
      <c r="N708" s="3" t="s">
        <v>448</v>
      </c>
      <c r="O708" s="3">
        <v>426</v>
      </c>
      <c r="P708" s="4"/>
      <c r="Q708" s="108" t="s">
        <v>526</v>
      </c>
      <c r="R708" s="16" t="s">
        <v>23</v>
      </c>
      <c r="S708" s="17">
        <v>100</v>
      </c>
      <c r="T708" s="267"/>
    </row>
    <row r="709" spans="1:20" ht="40.5" hidden="1" customHeight="1" x14ac:dyDescent="0.25">
      <c r="A709" s="1"/>
      <c r="B709" s="569"/>
      <c r="C709" s="592"/>
      <c r="D709" s="563"/>
      <c r="E709" s="19">
        <v>2</v>
      </c>
      <c r="F709" s="284" t="s">
        <v>552</v>
      </c>
      <c r="G709" s="14">
        <v>51.49</v>
      </c>
      <c r="H709" s="269">
        <v>594812</v>
      </c>
      <c r="I709" s="285">
        <f>+G709-G708</f>
        <v>6.490000000000002</v>
      </c>
      <c r="J709" s="286"/>
      <c r="K709" s="273">
        <v>0</v>
      </c>
      <c r="L709" s="16" t="s">
        <v>23</v>
      </c>
      <c r="M709" s="17">
        <v>100</v>
      </c>
      <c r="N709" s="3" t="s">
        <v>448</v>
      </c>
      <c r="O709" s="3">
        <v>426</v>
      </c>
      <c r="P709" s="4"/>
      <c r="Q709" s="108" t="s">
        <v>526</v>
      </c>
      <c r="R709" s="16"/>
      <c r="S709" s="17"/>
      <c r="T709" s="267"/>
    </row>
    <row r="710" spans="1:20" ht="25.9" hidden="1" customHeight="1" x14ac:dyDescent="0.25">
      <c r="A710" s="1"/>
      <c r="B710" s="569"/>
      <c r="C710" s="592"/>
      <c r="D710" s="563"/>
      <c r="E710" s="19">
        <v>3</v>
      </c>
      <c r="F710" s="284" t="s">
        <v>545</v>
      </c>
      <c r="G710" s="14">
        <v>58.15</v>
      </c>
      <c r="H710" s="269">
        <v>671749</v>
      </c>
      <c r="I710" s="285">
        <f>+G710-G708</f>
        <v>13.149999999999999</v>
      </c>
      <c r="J710" s="286"/>
      <c r="K710" s="273">
        <v>0</v>
      </c>
      <c r="L710" s="16" t="s">
        <v>23</v>
      </c>
      <c r="M710" s="17">
        <v>100</v>
      </c>
      <c r="N710" s="3" t="s">
        <v>448</v>
      </c>
      <c r="O710" s="3">
        <v>426</v>
      </c>
      <c r="P710" s="4"/>
      <c r="Q710" s="108" t="s">
        <v>526</v>
      </c>
      <c r="R710" s="16"/>
      <c r="S710" s="17"/>
      <c r="T710" s="267"/>
    </row>
    <row r="711" spans="1:20" ht="46.5" hidden="1" customHeight="1" x14ac:dyDescent="0.25">
      <c r="A711" s="1"/>
      <c r="B711" s="569"/>
      <c r="C711" s="592"/>
      <c r="D711" s="563"/>
      <c r="E711" s="19">
        <v>4</v>
      </c>
      <c r="F711" s="284" t="s">
        <v>546</v>
      </c>
      <c r="G711" s="14">
        <v>457.71</v>
      </c>
      <c r="H711" s="269">
        <v>5287466</v>
      </c>
      <c r="I711" s="285">
        <f>+G711-G708</f>
        <v>412.71</v>
      </c>
      <c r="J711" s="286"/>
      <c r="K711" s="273">
        <v>0</v>
      </c>
      <c r="L711" s="16" t="s">
        <v>23</v>
      </c>
      <c r="M711" s="17">
        <v>100</v>
      </c>
      <c r="N711" s="3" t="s">
        <v>448</v>
      </c>
      <c r="O711" s="3">
        <v>426</v>
      </c>
      <c r="P711" s="4"/>
      <c r="Q711" s="108" t="s">
        <v>526</v>
      </c>
      <c r="R711" s="16"/>
      <c r="S711" s="17"/>
      <c r="T711" s="267"/>
    </row>
    <row r="712" spans="1:20" ht="47.25" hidden="1" customHeight="1" thickBot="1" x14ac:dyDescent="0.3">
      <c r="A712" s="1"/>
      <c r="B712" s="569"/>
      <c r="C712" s="593"/>
      <c r="D712" s="564"/>
      <c r="E712" s="287">
        <v>5</v>
      </c>
      <c r="F712" s="288" t="s">
        <v>553</v>
      </c>
      <c r="G712" s="289">
        <v>1038.5</v>
      </c>
      <c r="H712" s="269">
        <v>11996752</v>
      </c>
      <c r="I712" s="290">
        <f>+G712-G708</f>
        <v>993.5</v>
      </c>
      <c r="J712" s="286"/>
      <c r="K712" s="273">
        <v>0</v>
      </c>
      <c r="L712" s="16" t="s">
        <v>23</v>
      </c>
      <c r="M712" s="17">
        <v>100</v>
      </c>
      <c r="N712" s="3" t="s">
        <v>448</v>
      </c>
      <c r="O712" s="3">
        <v>426</v>
      </c>
      <c r="P712" s="4"/>
      <c r="Q712" s="108" t="s">
        <v>526</v>
      </c>
      <c r="R712" s="16"/>
      <c r="S712" s="17"/>
      <c r="T712" s="267"/>
    </row>
    <row r="713" spans="1:20" ht="40.5" hidden="1" customHeight="1" x14ac:dyDescent="0.25">
      <c r="A713" s="1"/>
      <c r="B713" s="570">
        <v>90138</v>
      </c>
      <c r="C713" s="591">
        <v>90138</v>
      </c>
      <c r="D713" s="562" t="s">
        <v>554</v>
      </c>
      <c r="E713" s="280">
        <v>1</v>
      </c>
      <c r="F713" s="281" t="s">
        <v>543</v>
      </c>
      <c r="G713" s="282">
        <v>0</v>
      </c>
      <c r="H713" s="269">
        <v>0</v>
      </c>
      <c r="I713" s="297"/>
      <c r="J713" s="273"/>
      <c r="K713" s="273">
        <v>0</v>
      </c>
      <c r="L713" s="16" t="s">
        <v>23</v>
      </c>
      <c r="M713" s="17">
        <v>0</v>
      </c>
      <c r="N713" s="3" t="s">
        <v>448</v>
      </c>
      <c r="O713" s="3">
        <v>426</v>
      </c>
      <c r="P713" s="4"/>
      <c r="Q713" s="108" t="s">
        <v>526</v>
      </c>
      <c r="R713" s="16" t="s">
        <v>23</v>
      </c>
      <c r="S713" s="17">
        <v>0</v>
      </c>
      <c r="T713" s="267"/>
    </row>
    <row r="714" spans="1:20" ht="40.5" hidden="1" customHeight="1" x14ac:dyDescent="0.25">
      <c r="A714" s="1"/>
      <c r="B714" s="571"/>
      <c r="C714" s="592"/>
      <c r="D714" s="563"/>
      <c r="E714" s="19">
        <v>2</v>
      </c>
      <c r="F714" s="284" t="s">
        <v>552</v>
      </c>
      <c r="G714" s="14">
        <v>0</v>
      </c>
      <c r="H714" s="269">
        <v>0</v>
      </c>
      <c r="I714" s="290"/>
      <c r="J714" s="273"/>
      <c r="K714" s="273">
        <v>0</v>
      </c>
      <c r="L714" s="16" t="s">
        <v>23</v>
      </c>
      <c r="M714" s="17">
        <v>0</v>
      </c>
      <c r="N714" s="3" t="s">
        <v>448</v>
      </c>
      <c r="O714" s="3">
        <v>426</v>
      </c>
      <c r="P714" s="4"/>
      <c r="Q714" s="108" t="s">
        <v>526</v>
      </c>
      <c r="R714" s="16"/>
      <c r="S714" s="17"/>
      <c r="T714" s="267"/>
    </row>
    <row r="715" spans="1:20" ht="26.25" hidden="1" customHeight="1" x14ac:dyDescent="0.25">
      <c r="A715" s="1"/>
      <c r="B715" s="571"/>
      <c r="C715" s="592"/>
      <c r="D715" s="563"/>
      <c r="E715" s="19">
        <v>3</v>
      </c>
      <c r="F715" s="284" t="s">
        <v>545</v>
      </c>
      <c r="G715" s="14">
        <v>0</v>
      </c>
      <c r="H715" s="269">
        <v>0</v>
      </c>
      <c r="I715" s="290"/>
      <c r="J715" s="273"/>
      <c r="K715" s="273">
        <v>0</v>
      </c>
      <c r="L715" s="16" t="s">
        <v>23</v>
      </c>
      <c r="M715" s="17">
        <v>0</v>
      </c>
      <c r="N715" s="3" t="s">
        <v>448</v>
      </c>
      <c r="O715" s="3">
        <v>426</v>
      </c>
      <c r="P715" s="4"/>
      <c r="Q715" s="108" t="s">
        <v>526</v>
      </c>
      <c r="R715" s="16"/>
      <c r="S715" s="17"/>
      <c r="T715" s="267"/>
    </row>
    <row r="716" spans="1:20" ht="43.15" hidden="1" customHeight="1" x14ac:dyDescent="0.25">
      <c r="A716" s="1"/>
      <c r="B716" s="571"/>
      <c r="C716" s="592"/>
      <c r="D716" s="563"/>
      <c r="E716" s="19">
        <v>4</v>
      </c>
      <c r="F716" s="284" t="s">
        <v>546</v>
      </c>
      <c r="G716" s="14">
        <v>0</v>
      </c>
      <c r="H716" s="269">
        <v>0</v>
      </c>
      <c r="I716" s="290"/>
      <c r="J716" s="273"/>
      <c r="K716" s="273">
        <v>0</v>
      </c>
      <c r="L716" s="16" t="s">
        <v>23</v>
      </c>
      <c r="M716" s="17">
        <v>0</v>
      </c>
      <c r="N716" s="3" t="s">
        <v>448</v>
      </c>
      <c r="O716" s="3">
        <v>426</v>
      </c>
      <c r="P716" s="4"/>
      <c r="Q716" s="108" t="s">
        <v>526</v>
      </c>
      <c r="R716" s="16"/>
      <c r="S716" s="17"/>
      <c r="T716" s="267"/>
    </row>
    <row r="717" spans="1:20" ht="43.5" hidden="1" customHeight="1" thickBot="1" x14ac:dyDescent="0.3">
      <c r="A717" s="1"/>
      <c r="B717" s="571"/>
      <c r="C717" s="593"/>
      <c r="D717" s="564"/>
      <c r="E717" s="287">
        <v>5</v>
      </c>
      <c r="F717" s="288" t="s">
        <v>553</v>
      </c>
      <c r="G717" s="289">
        <v>0</v>
      </c>
      <c r="H717" s="269">
        <v>0</v>
      </c>
      <c r="I717" s="290"/>
      <c r="J717" s="273"/>
      <c r="K717" s="273">
        <v>0</v>
      </c>
      <c r="L717" s="16" t="s">
        <v>23</v>
      </c>
      <c r="M717" s="17">
        <v>0</v>
      </c>
      <c r="N717" s="3" t="s">
        <v>448</v>
      </c>
      <c r="O717" s="3">
        <v>426</v>
      </c>
      <c r="P717" s="4"/>
      <c r="Q717" s="108" t="s">
        <v>526</v>
      </c>
      <c r="R717" s="16"/>
      <c r="S717" s="17"/>
      <c r="T717" s="267"/>
    </row>
    <row r="718" spans="1:20" ht="32.25" hidden="1" customHeight="1" x14ac:dyDescent="0.25">
      <c r="A718" s="1"/>
      <c r="B718" s="569">
        <v>400178</v>
      </c>
      <c r="C718" s="591" t="s">
        <v>555</v>
      </c>
      <c r="D718" s="562" t="s">
        <v>556</v>
      </c>
      <c r="E718" s="280">
        <v>1</v>
      </c>
      <c r="F718" s="281" t="s">
        <v>557</v>
      </c>
      <c r="G718" s="282">
        <v>43.77</v>
      </c>
      <c r="H718" s="269">
        <v>505631</v>
      </c>
      <c r="I718" s="283"/>
      <c r="J718" s="273"/>
      <c r="K718" s="273">
        <v>0</v>
      </c>
      <c r="L718" s="16" t="s">
        <v>23</v>
      </c>
      <c r="M718" s="17">
        <v>100</v>
      </c>
      <c r="N718" s="3" t="s">
        <v>448</v>
      </c>
      <c r="O718" s="3">
        <v>426</v>
      </c>
      <c r="P718" s="4"/>
      <c r="Q718" s="108" t="s">
        <v>526</v>
      </c>
      <c r="R718" s="16" t="s">
        <v>23</v>
      </c>
      <c r="S718" s="17">
        <v>100</v>
      </c>
      <c r="T718" s="267"/>
    </row>
    <row r="719" spans="1:20" ht="32.25" hidden="1" customHeight="1" x14ac:dyDescent="0.25">
      <c r="A719" s="1"/>
      <c r="B719" s="569"/>
      <c r="C719" s="592"/>
      <c r="D719" s="563"/>
      <c r="E719" s="19">
        <v>2</v>
      </c>
      <c r="F719" s="284" t="s">
        <v>558</v>
      </c>
      <c r="G719" s="14">
        <v>178.43</v>
      </c>
      <c r="H719" s="269">
        <v>2061223</v>
      </c>
      <c r="I719" s="285">
        <f>+G719-G718</f>
        <v>134.66</v>
      </c>
      <c r="J719" s="286"/>
      <c r="K719" s="273">
        <v>0</v>
      </c>
      <c r="L719" s="16" t="s">
        <v>23</v>
      </c>
      <c r="M719" s="17">
        <v>100</v>
      </c>
      <c r="N719" s="3" t="s">
        <v>448</v>
      </c>
      <c r="O719" s="3">
        <v>426</v>
      </c>
      <c r="P719" s="4"/>
      <c r="Q719" s="108" t="s">
        <v>526</v>
      </c>
      <c r="R719" s="16"/>
      <c r="S719" s="17"/>
      <c r="T719" s="267"/>
    </row>
    <row r="720" spans="1:20" ht="32.25" hidden="1" customHeight="1" x14ac:dyDescent="0.25">
      <c r="A720" s="1"/>
      <c r="B720" s="569"/>
      <c r="C720" s="592"/>
      <c r="D720" s="563"/>
      <c r="E720" s="19">
        <v>3</v>
      </c>
      <c r="F720" s="284" t="s">
        <v>559</v>
      </c>
      <c r="G720" s="14">
        <v>155.22999999999999</v>
      </c>
      <c r="H720" s="269">
        <v>1793217</v>
      </c>
      <c r="I720" s="285">
        <f>+G720-G718</f>
        <v>111.45999999999998</v>
      </c>
      <c r="J720" s="286"/>
      <c r="K720" s="273">
        <v>0</v>
      </c>
      <c r="L720" s="16" t="s">
        <v>23</v>
      </c>
      <c r="M720" s="17">
        <v>100</v>
      </c>
      <c r="N720" s="3" t="s">
        <v>448</v>
      </c>
      <c r="O720" s="3">
        <v>426</v>
      </c>
      <c r="P720" s="4"/>
      <c r="Q720" s="108" t="s">
        <v>526</v>
      </c>
      <c r="R720" s="16"/>
      <c r="S720" s="17"/>
      <c r="T720" s="267"/>
    </row>
    <row r="721" spans="1:20" ht="32.25" hidden="1" customHeight="1" thickBot="1" x14ac:dyDescent="0.3">
      <c r="A721" s="1"/>
      <c r="B721" s="569"/>
      <c r="C721" s="593"/>
      <c r="D721" s="564"/>
      <c r="E721" s="287">
        <v>4</v>
      </c>
      <c r="F721" s="288" t="s">
        <v>560</v>
      </c>
      <c r="G721" s="289">
        <v>263.8</v>
      </c>
      <c r="H721" s="269">
        <v>3047418</v>
      </c>
      <c r="I721" s="290">
        <f>+G721-G718</f>
        <v>220.03</v>
      </c>
      <c r="J721" s="286"/>
      <c r="K721" s="273">
        <v>0</v>
      </c>
      <c r="L721" s="16" t="s">
        <v>23</v>
      </c>
      <c r="M721" s="17">
        <v>100</v>
      </c>
      <c r="N721" s="3" t="s">
        <v>448</v>
      </c>
      <c r="O721" s="3">
        <v>426</v>
      </c>
      <c r="P721" s="4"/>
      <c r="Q721" s="108" t="s">
        <v>526</v>
      </c>
      <c r="R721" s="16"/>
      <c r="S721" s="17"/>
      <c r="T721" s="267"/>
    </row>
    <row r="722" spans="1:20" ht="32.25" hidden="1" customHeight="1" x14ac:dyDescent="0.25">
      <c r="A722" s="1"/>
      <c r="B722" s="569">
        <v>90139</v>
      </c>
      <c r="C722" s="591">
        <v>90139</v>
      </c>
      <c r="D722" s="562" t="s">
        <v>561</v>
      </c>
      <c r="E722" s="280">
        <v>1</v>
      </c>
      <c r="F722" s="281" t="s">
        <v>557</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2.25" hidden="1" customHeight="1" x14ac:dyDescent="0.25">
      <c r="A723" s="1"/>
      <c r="B723" s="569"/>
      <c r="C723" s="592"/>
      <c r="D723" s="563"/>
      <c r="E723" s="19">
        <v>2</v>
      </c>
      <c r="F723" s="284" t="s">
        <v>558</v>
      </c>
      <c r="G723" s="14">
        <v>0</v>
      </c>
      <c r="H723" s="269">
        <v>0</v>
      </c>
      <c r="I723" s="285"/>
      <c r="J723" s="273"/>
      <c r="K723" s="273">
        <v>0</v>
      </c>
      <c r="L723" s="16" t="s">
        <v>23</v>
      </c>
      <c r="M723" s="17">
        <v>0</v>
      </c>
      <c r="N723" s="3" t="s">
        <v>448</v>
      </c>
      <c r="O723" s="3">
        <v>426</v>
      </c>
      <c r="P723" s="4"/>
      <c r="Q723" s="108" t="s">
        <v>526</v>
      </c>
      <c r="R723" s="16"/>
      <c r="S723" s="17"/>
      <c r="T723" s="267"/>
    </row>
    <row r="724" spans="1:20" ht="32.25" hidden="1" customHeight="1" x14ac:dyDescent="0.25">
      <c r="A724" s="1"/>
      <c r="B724" s="569"/>
      <c r="C724" s="592"/>
      <c r="D724" s="563"/>
      <c r="E724" s="19">
        <v>3</v>
      </c>
      <c r="F724" s="284" t="s">
        <v>559</v>
      </c>
      <c r="G724" s="14">
        <v>0</v>
      </c>
      <c r="H724" s="269">
        <v>0</v>
      </c>
      <c r="I724" s="285"/>
      <c r="J724" s="273"/>
      <c r="K724" s="273">
        <v>0</v>
      </c>
      <c r="L724" s="16" t="s">
        <v>23</v>
      </c>
      <c r="M724" s="17">
        <v>0</v>
      </c>
      <c r="N724" s="3" t="s">
        <v>448</v>
      </c>
      <c r="O724" s="3">
        <v>426</v>
      </c>
      <c r="P724" s="4"/>
      <c r="Q724" s="108" t="s">
        <v>526</v>
      </c>
      <c r="R724" s="16"/>
      <c r="S724" s="17"/>
      <c r="T724" s="267"/>
    </row>
    <row r="725" spans="1:20" ht="32.25" hidden="1" customHeight="1" thickBot="1" x14ac:dyDescent="0.3">
      <c r="A725" s="1"/>
      <c r="B725" s="569"/>
      <c r="C725" s="593"/>
      <c r="D725" s="564"/>
      <c r="E725" s="287">
        <v>4</v>
      </c>
      <c r="F725" s="288" t="s">
        <v>560</v>
      </c>
      <c r="G725" s="289">
        <v>0</v>
      </c>
      <c r="H725" s="269">
        <v>0</v>
      </c>
      <c r="I725" s="290"/>
      <c r="J725" s="273"/>
      <c r="K725" s="273">
        <v>0</v>
      </c>
      <c r="L725" s="16" t="s">
        <v>23</v>
      </c>
      <c r="M725" s="17">
        <v>0</v>
      </c>
      <c r="N725" s="3" t="s">
        <v>448</v>
      </c>
      <c r="O725" s="3">
        <v>426</v>
      </c>
      <c r="P725" s="4"/>
      <c r="Q725" s="108" t="s">
        <v>526</v>
      </c>
      <c r="R725" s="16"/>
      <c r="S725" s="17"/>
      <c r="T725" s="267"/>
    </row>
    <row r="726" spans="1:20" x14ac:dyDescent="0.25">
      <c r="A726" s="1"/>
      <c r="B726" s="85">
        <v>4002</v>
      </c>
      <c r="C726" s="298">
        <v>4002</v>
      </c>
      <c r="D726" s="541" t="s">
        <v>562</v>
      </c>
      <c r="E726" s="542"/>
      <c r="F726" s="542"/>
      <c r="G726" s="542"/>
      <c r="H726" s="543"/>
      <c r="I726" s="223"/>
      <c r="J726" s="278"/>
      <c r="K726" s="273">
        <v>0</v>
      </c>
      <c r="L726" s="16"/>
      <c r="M726" s="17" t="s">
        <v>45</v>
      </c>
      <c r="N726" s="3" t="s">
        <v>45</v>
      </c>
      <c r="O726" s="3"/>
      <c r="P726" s="4"/>
      <c r="Q726" s="108"/>
      <c r="R726" s="16"/>
      <c r="S726" s="17"/>
      <c r="T726" s="267"/>
    </row>
    <row r="727" spans="1:20" ht="42.75" x14ac:dyDescent="0.25">
      <c r="A727" s="1"/>
      <c r="B727" s="85">
        <v>40022</v>
      </c>
      <c r="C727" s="18" t="s">
        <v>563</v>
      </c>
      <c r="D727" s="84" t="s">
        <v>564</v>
      </c>
      <c r="E727" s="19"/>
      <c r="F727" s="19" t="s">
        <v>22</v>
      </c>
      <c r="G727" s="14">
        <v>12.68</v>
      </c>
      <c r="H727" s="269">
        <v>146479</v>
      </c>
      <c r="I727" s="224"/>
      <c r="J727" s="273"/>
      <c r="K727" s="273">
        <v>0</v>
      </c>
      <c r="L727" s="16" t="s">
        <v>186</v>
      </c>
      <c r="M727" s="17">
        <v>100</v>
      </c>
      <c r="N727" s="3" t="s">
        <v>565</v>
      </c>
      <c r="O727" s="3">
        <v>454</v>
      </c>
      <c r="P727" s="4"/>
      <c r="Q7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27" s="16" t="s">
        <v>186</v>
      </c>
      <c r="S727" s="17">
        <v>100</v>
      </c>
      <c r="T727" s="267"/>
    </row>
    <row r="728" spans="1:20" ht="42.75" x14ac:dyDescent="0.25">
      <c r="A728" s="1"/>
      <c r="B728" s="78">
        <v>40023</v>
      </c>
      <c r="C728" s="18" t="s">
        <v>566</v>
      </c>
      <c r="D728" s="84" t="s">
        <v>567</v>
      </c>
      <c r="E728" s="19"/>
      <c r="F728" s="19" t="s">
        <v>22</v>
      </c>
      <c r="G728" s="14">
        <v>28.54</v>
      </c>
      <c r="H728" s="269">
        <v>329694</v>
      </c>
      <c r="I728" s="224"/>
      <c r="J728" s="273"/>
      <c r="K728" s="273">
        <v>0</v>
      </c>
      <c r="L728" s="16" t="s">
        <v>449</v>
      </c>
      <c r="M728" s="17">
        <v>100</v>
      </c>
      <c r="N728" s="3" t="s">
        <v>565</v>
      </c>
      <c r="O728" s="3">
        <v>454</v>
      </c>
      <c r="P728" s="4"/>
      <c r="Q7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28" s="16" t="s">
        <v>449</v>
      </c>
      <c r="S728" s="17">
        <v>100</v>
      </c>
      <c r="T728" s="267"/>
    </row>
    <row r="729" spans="1:20" x14ac:dyDescent="0.25">
      <c r="A729" s="1"/>
      <c r="B729" s="78">
        <v>40024</v>
      </c>
      <c r="C729" s="155" t="s">
        <v>568</v>
      </c>
      <c r="D729" s="157" t="s">
        <v>569</v>
      </c>
      <c r="E729" s="140"/>
      <c r="F729" s="140" t="s">
        <v>22</v>
      </c>
      <c r="G729" s="141">
        <v>2.19</v>
      </c>
      <c r="H729" s="269">
        <v>25299</v>
      </c>
      <c r="I729" s="171"/>
      <c r="J729" s="20"/>
      <c r="K729" s="20">
        <v>0</v>
      </c>
      <c r="L729" s="31" t="s">
        <v>449</v>
      </c>
      <c r="M729" s="32">
        <v>100</v>
      </c>
      <c r="N729" s="33" t="s">
        <v>565</v>
      </c>
      <c r="O729" s="33">
        <v>454</v>
      </c>
      <c r="P729" s="34"/>
      <c r="Q7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29" s="16" t="s">
        <v>449</v>
      </c>
      <c r="S729" s="32">
        <v>100</v>
      </c>
      <c r="T729" s="267"/>
    </row>
    <row r="730" spans="1:20" ht="15.75" thickBot="1" x14ac:dyDescent="0.3">
      <c r="A730" s="1"/>
      <c r="B730" s="78">
        <v>40025</v>
      </c>
      <c r="C730" s="152" t="s">
        <v>570</v>
      </c>
      <c r="D730" s="165" t="s">
        <v>571</v>
      </c>
      <c r="E730" s="150"/>
      <c r="F730" s="150" t="s">
        <v>22</v>
      </c>
      <c r="G730" s="158">
        <v>13.91</v>
      </c>
      <c r="H730" s="269">
        <v>160688</v>
      </c>
      <c r="I730" s="172"/>
      <c r="J730" s="20"/>
      <c r="K730" s="20">
        <v>0</v>
      </c>
      <c r="L730" s="31" t="s">
        <v>449</v>
      </c>
      <c r="M730" s="32">
        <v>100</v>
      </c>
      <c r="N730" s="33" t="s">
        <v>565</v>
      </c>
      <c r="O730" s="33">
        <v>454</v>
      </c>
      <c r="P730" s="34"/>
      <c r="Q7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0" s="16" t="s">
        <v>449</v>
      </c>
      <c r="S730" s="32">
        <v>100</v>
      </c>
      <c r="T730" s="267"/>
    </row>
    <row r="731" spans="1:20" ht="23.25" customHeight="1" x14ac:dyDescent="0.25">
      <c r="A731" s="29"/>
      <c r="B731" s="78">
        <v>40026</v>
      </c>
      <c r="C731" s="519" t="s">
        <v>572</v>
      </c>
      <c r="D731" s="527" t="s">
        <v>573</v>
      </c>
      <c r="E731" s="161">
        <v>1</v>
      </c>
      <c r="F731" s="161" t="s">
        <v>574</v>
      </c>
      <c r="G731" s="162">
        <v>29.99</v>
      </c>
      <c r="H731" s="269">
        <v>346444</v>
      </c>
      <c r="I731" s="175"/>
      <c r="J731" s="91"/>
      <c r="K731" s="20">
        <v>0</v>
      </c>
      <c r="L731" s="31" t="s">
        <v>23</v>
      </c>
      <c r="M731" s="32">
        <v>100</v>
      </c>
      <c r="N731" s="33" t="s">
        <v>565</v>
      </c>
      <c r="O731" s="33">
        <v>454</v>
      </c>
      <c r="P731" s="34"/>
      <c r="Q7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31" s="16" t="s">
        <v>23</v>
      </c>
      <c r="S731" s="32">
        <v>100</v>
      </c>
      <c r="T731" s="267"/>
    </row>
    <row r="732" spans="1:20" ht="23.25" customHeight="1" x14ac:dyDescent="0.25">
      <c r="A732" s="18" t="s">
        <v>575</v>
      </c>
      <c r="B732" s="78"/>
      <c r="C732" s="523"/>
      <c r="D732" s="528"/>
      <c r="E732" s="140">
        <v>2</v>
      </c>
      <c r="F732" s="140" t="s">
        <v>576</v>
      </c>
      <c r="G732" s="141">
        <v>30.88</v>
      </c>
      <c r="H732" s="269">
        <v>356726</v>
      </c>
      <c r="I732" s="184">
        <f>+G732-G731</f>
        <v>0.89000000000000057</v>
      </c>
      <c r="J732" s="91"/>
      <c r="K732" s="20">
        <v>0</v>
      </c>
      <c r="L732" s="31" t="s">
        <v>23</v>
      </c>
      <c r="M732" s="32">
        <v>100</v>
      </c>
      <c r="N732" s="33" t="s">
        <v>565</v>
      </c>
      <c r="O732" s="33">
        <v>454</v>
      </c>
      <c r="P732" s="34"/>
      <c r="Q732" s="108"/>
      <c r="R732" s="4"/>
      <c r="S732" s="38"/>
      <c r="T732" s="267"/>
    </row>
    <row r="733" spans="1:20" ht="23.25" customHeight="1" x14ac:dyDescent="0.25">
      <c r="A733" s="18" t="s">
        <v>577</v>
      </c>
      <c r="B733" s="78"/>
      <c r="C733" s="523"/>
      <c r="D733" s="528"/>
      <c r="E733" s="140">
        <v>3</v>
      </c>
      <c r="F733" s="140" t="s">
        <v>578</v>
      </c>
      <c r="G733" s="141">
        <v>31.77</v>
      </c>
      <c r="H733" s="269">
        <v>367007</v>
      </c>
      <c r="I733" s="184">
        <f>+G733-G731</f>
        <v>1.7800000000000011</v>
      </c>
      <c r="J733" s="91"/>
      <c r="K733" s="20">
        <v>0</v>
      </c>
      <c r="L733" s="31" t="s">
        <v>23</v>
      </c>
      <c r="M733" s="32">
        <v>100</v>
      </c>
      <c r="N733" s="33" t="s">
        <v>565</v>
      </c>
      <c r="O733" s="33">
        <v>454</v>
      </c>
      <c r="P733" s="34"/>
      <c r="Q733" s="108"/>
      <c r="R733" s="4"/>
      <c r="S733" s="38"/>
      <c r="T733" s="267"/>
    </row>
    <row r="734" spans="1:20" ht="23.25" customHeight="1" thickBot="1" x14ac:dyDescent="0.3">
      <c r="A734" s="18" t="s">
        <v>579</v>
      </c>
      <c r="B734" s="78"/>
      <c r="C734" s="520"/>
      <c r="D734" s="529"/>
      <c r="E734" s="163">
        <v>4</v>
      </c>
      <c r="F734" s="163" t="s">
        <v>580</v>
      </c>
      <c r="G734" s="164">
        <v>34.01</v>
      </c>
      <c r="H734" s="269">
        <v>392884</v>
      </c>
      <c r="I734" s="185">
        <f>+G734-G731</f>
        <v>4.0199999999999996</v>
      </c>
      <c r="J734" s="91"/>
      <c r="K734" s="20">
        <v>0</v>
      </c>
      <c r="L734" s="31" t="s">
        <v>23</v>
      </c>
      <c r="M734" s="32">
        <v>100</v>
      </c>
      <c r="N734" s="33" t="s">
        <v>565</v>
      </c>
      <c r="O734" s="33">
        <v>454</v>
      </c>
      <c r="P734" s="34"/>
      <c r="Q734" s="108"/>
      <c r="R734" s="4"/>
      <c r="S734" s="38"/>
      <c r="T734" s="267"/>
    </row>
    <row r="735" spans="1:20" ht="19.5" customHeight="1" x14ac:dyDescent="0.25">
      <c r="A735" s="29"/>
      <c r="B735" s="78">
        <v>400210</v>
      </c>
      <c r="C735" s="519" t="s">
        <v>581</v>
      </c>
      <c r="D735" s="527" t="s">
        <v>582</v>
      </c>
      <c r="E735" s="210">
        <v>1</v>
      </c>
      <c r="F735" s="210" t="s">
        <v>583</v>
      </c>
      <c r="G735" s="162">
        <v>45.81</v>
      </c>
      <c r="H735" s="269">
        <v>529197</v>
      </c>
      <c r="I735" s="175"/>
      <c r="J735" s="15"/>
      <c r="K735" s="20">
        <v>0</v>
      </c>
      <c r="L735" s="31" t="s">
        <v>186</v>
      </c>
      <c r="M735" s="32">
        <v>100</v>
      </c>
      <c r="N735" s="33" t="s">
        <v>565</v>
      </c>
      <c r="O735" s="33">
        <v>454</v>
      </c>
      <c r="P735" s="34"/>
      <c r="Q7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35" s="16" t="s">
        <v>186</v>
      </c>
      <c r="S735" s="32">
        <v>100</v>
      </c>
      <c r="T735" s="267"/>
    </row>
    <row r="736" spans="1:20" ht="19.5" customHeight="1" x14ac:dyDescent="0.25">
      <c r="A736" s="18" t="s">
        <v>584</v>
      </c>
      <c r="B736" s="78"/>
      <c r="C736" s="523"/>
      <c r="D736" s="528"/>
      <c r="E736" s="148">
        <v>2</v>
      </c>
      <c r="F736" s="148" t="s">
        <v>585</v>
      </c>
      <c r="G736" s="141">
        <v>48.48</v>
      </c>
      <c r="H736" s="269">
        <v>560041</v>
      </c>
      <c r="I736" s="184">
        <f>+G736-G735</f>
        <v>2.6699999999999946</v>
      </c>
      <c r="J736" s="91"/>
      <c r="K736" s="20">
        <v>0</v>
      </c>
      <c r="L736" s="31" t="s">
        <v>186</v>
      </c>
      <c r="M736" s="32">
        <v>100</v>
      </c>
      <c r="N736" s="33" t="s">
        <v>565</v>
      </c>
      <c r="O736" s="33"/>
      <c r="P736" s="34"/>
      <c r="Q736" s="106"/>
      <c r="R736" s="4"/>
      <c r="S736" s="38"/>
      <c r="T736" s="267"/>
    </row>
    <row r="737" spans="1:20" ht="19.5" customHeight="1" x14ac:dyDescent="0.25">
      <c r="A737" s="18" t="s">
        <v>586</v>
      </c>
      <c r="B737" s="78"/>
      <c r="C737" s="523"/>
      <c r="D737" s="528"/>
      <c r="E737" s="148">
        <v>3</v>
      </c>
      <c r="F737" s="148" t="s">
        <v>587</v>
      </c>
      <c r="G737" s="141">
        <v>51.87</v>
      </c>
      <c r="H737" s="269">
        <v>599202</v>
      </c>
      <c r="I737" s="184">
        <f>+G737-G735</f>
        <v>6.0599999999999952</v>
      </c>
      <c r="J737" s="91"/>
      <c r="K737" s="20">
        <v>0</v>
      </c>
      <c r="L737" s="31" t="s">
        <v>186</v>
      </c>
      <c r="M737" s="32">
        <v>100</v>
      </c>
      <c r="N737" s="33" t="s">
        <v>565</v>
      </c>
      <c r="O737" s="33"/>
      <c r="P737" s="34"/>
      <c r="Q737" s="106"/>
      <c r="R737" s="4"/>
      <c r="S737" s="38"/>
      <c r="T737" s="267"/>
    </row>
    <row r="738" spans="1:20" ht="19.5" customHeight="1" x14ac:dyDescent="0.25">
      <c r="A738" s="18" t="s">
        <v>588</v>
      </c>
      <c r="B738" s="78"/>
      <c r="C738" s="523"/>
      <c r="D738" s="528"/>
      <c r="E738" s="148">
        <v>4</v>
      </c>
      <c r="F738" s="148" t="s">
        <v>589</v>
      </c>
      <c r="G738" s="141">
        <v>55.22</v>
      </c>
      <c r="H738" s="269">
        <v>637901</v>
      </c>
      <c r="I738" s="184">
        <f>+G738-G735</f>
        <v>9.4099999999999966</v>
      </c>
      <c r="J738" s="91"/>
      <c r="K738" s="20">
        <v>0</v>
      </c>
      <c r="L738" s="31" t="s">
        <v>186</v>
      </c>
      <c r="M738" s="32">
        <v>100</v>
      </c>
      <c r="N738" s="33" t="s">
        <v>565</v>
      </c>
      <c r="O738" s="33"/>
      <c r="P738" s="34"/>
      <c r="Q738" s="106"/>
      <c r="R738" s="4"/>
      <c r="S738" s="38"/>
      <c r="T738" s="267"/>
    </row>
    <row r="739" spans="1:20" ht="19.5" customHeight="1" thickBot="1" x14ac:dyDescent="0.3">
      <c r="A739" s="18" t="s">
        <v>590</v>
      </c>
      <c r="B739" s="78"/>
      <c r="C739" s="520"/>
      <c r="D739" s="529"/>
      <c r="E739" s="211">
        <v>5</v>
      </c>
      <c r="F739" s="211" t="s">
        <v>591</v>
      </c>
      <c r="G739" s="164">
        <v>69.900000000000006</v>
      </c>
      <c r="H739" s="269">
        <v>807485</v>
      </c>
      <c r="I739" s="185">
        <f>+G739-G735</f>
        <v>24.090000000000003</v>
      </c>
      <c r="J739" s="91"/>
      <c r="K739" s="20">
        <v>0</v>
      </c>
      <c r="L739" s="31" t="s">
        <v>186</v>
      </c>
      <c r="M739" s="32">
        <v>100</v>
      </c>
      <c r="N739" s="33" t="s">
        <v>565</v>
      </c>
      <c r="O739" s="33"/>
      <c r="P739" s="34"/>
      <c r="Q739" s="106"/>
      <c r="R739" s="4"/>
      <c r="S739" s="38"/>
      <c r="T739" s="267"/>
    </row>
    <row r="740" spans="1:20" ht="21" customHeight="1" x14ac:dyDescent="0.25">
      <c r="A740" s="29"/>
      <c r="B740" s="78">
        <v>400215</v>
      </c>
      <c r="C740" s="519" t="s">
        <v>592</v>
      </c>
      <c r="D740" s="527" t="s">
        <v>593</v>
      </c>
      <c r="E740" s="161">
        <v>1</v>
      </c>
      <c r="F740" s="161" t="s">
        <v>594</v>
      </c>
      <c r="G740" s="162">
        <v>27.19</v>
      </c>
      <c r="H740" s="269">
        <v>314099</v>
      </c>
      <c r="I740" s="175"/>
      <c r="J740" s="15"/>
      <c r="K740" s="20">
        <v>0</v>
      </c>
      <c r="L740" s="31" t="s">
        <v>595</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0" s="16" t="s">
        <v>595</v>
      </c>
      <c r="S740" s="32">
        <v>100</v>
      </c>
      <c r="T740" s="267"/>
    </row>
    <row r="741" spans="1:20" ht="21" customHeight="1" x14ac:dyDescent="0.25">
      <c r="A741" s="18" t="s">
        <v>596</v>
      </c>
      <c r="B741" s="78"/>
      <c r="C741" s="523"/>
      <c r="D741" s="528"/>
      <c r="E741" s="140">
        <v>2</v>
      </c>
      <c r="F741" s="140" t="s">
        <v>597</v>
      </c>
      <c r="G741" s="141">
        <v>28.88</v>
      </c>
      <c r="H741" s="269">
        <v>333622</v>
      </c>
      <c r="I741" s="184">
        <f>+G741-G740</f>
        <v>1.6899999999999977</v>
      </c>
      <c r="J741" s="187"/>
      <c r="K741" s="20">
        <v>0</v>
      </c>
      <c r="L741" s="31" t="s">
        <v>595</v>
      </c>
      <c r="M741" s="32">
        <v>100</v>
      </c>
      <c r="N741" s="33" t="s">
        <v>565</v>
      </c>
      <c r="O741" s="33"/>
      <c r="P741" s="34"/>
      <c r="Q741" s="108"/>
      <c r="R741" s="4"/>
      <c r="S741" s="38"/>
      <c r="T741" s="267"/>
    </row>
    <row r="742" spans="1:20" ht="21" customHeight="1" x14ac:dyDescent="0.25">
      <c r="A742" s="18" t="s">
        <v>598</v>
      </c>
      <c r="B742" s="78"/>
      <c r="C742" s="523"/>
      <c r="D742" s="528"/>
      <c r="E742" s="140">
        <v>3</v>
      </c>
      <c r="F742" s="140" t="s">
        <v>599</v>
      </c>
      <c r="G742" s="141">
        <v>30.79</v>
      </c>
      <c r="H742" s="269">
        <v>355686</v>
      </c>
      <c r="I742" s="184">
        <f>+G742-G740</f>
        <v>3.5999999999999979</v>
      </c>
      <c r="J742" s="187"/>
      <c r="K742" s="20">
        <v>0</v>
      </c>
      <c r="L742" s="31" t="s">
        <v>595</v>
      </c>
      <c r="M742" s="32">
        <v>100</v>
      </c>
      <c r="N742" s="33" t="s">
        <v>565</v>
      </c>
      <c r="O742" s="33"/>
      <c r="P742" s="34"/>
      <c r="Q742" s="108"/>
      <c r="R742" s="4"/>
      <c r="S742" s="38"/>
      <c r="T742" s="267"/>
    </row>
    <row r="743" spans="1:20" ht="21" customHeight="1" x14ac:dyDescent="0.25">
      <c r="A743" s="18" t="s">
        <v>600</v>
      </c>
      <c r="B743" s="78"/>
      <c r="C743" s="523"/>
      <c r="D743" s="528"/>
      <c r="E743" s="140">
        <v>4</v>
      </c>
      <c r="F743" s="140" t="s">
        <v>601</v>
      </c>
      <c r="G743" s="141">
        <v>32.659999999999997</v>
      </c>
      <c r="H743" s="269">
        <v>377288</v>
      </c>
      <c r="I743" s="184">
        <f>+G743-G740</f>
        <v>5.4699999999999953</v>
      </c>
      <c r="J743" s="187"/>
      <c r="K743" s="20">
        <v>0</v>
      </c>
      <c r="L743" s="31" t="s">
        <v>595</v>
      </c>
      <c r="M743" s="32">
        <v>100</v>
      </c>
      <c r="N743" s="33" t="s">
        <v>565</v>
      </c>
      <c r="O743" s="33"/>
      <c r="P743" s="34"/>
      <c r="Q743" s="108"/>
      <c r="R743" s="4"/>
      <c r="S743" s="38"/>
      <c r="T743" s="267"/>
    </row>
    <row r="744" spans="1:20" ht="21" customHeight="1" thickBot="1" x14ac:dyDescent="0.3">
      <c r="A744" s="18" t="s">
        <v>602</v>
      </c>
      <c r="B744" s="78"/>
      <c r="C744" s="520"/>
      <c r="D744" s="529"/>
      <c r="E744" s="163">
        <v>5</v>
      </c>
      <c r="F744" s="163" t="s">
        <v>603</v>
      </c>
      <c r="G744" s="164">
        <v>41.95</v>
      </c>
      <c r="H744" s="269">
        <v>484606</v>
      </c>
      <c r="I744" s="185">
        <f>+G744-G740</f>
        <v>14.760000000000002</v>
      </c>
      <c r="J744" s="187"/>
      <c r="K744" s="20">
        <v>0</v>
      </c>
      <c r="L744" s="31" t="s">
        <v>595</v>
      </c>
      <c r="M744" s="32">
        <v>100</v>
      </c>
      <c r="N744" s="33" t="s">
        <v>565</v>
      </c>
      <c r="O744" s="33"/>
      <c r="P744" s="34"/>
      <c r="Q744" s="108"/>
      <c r="R744" s="4"/>
      <c r="S744" s="38"/>
      <c r="T744" s="267"/>
    </row>
    <row r="745" spans="1:20" ht="28.5" customHeight="1" x14ac:dyDescent="0.25">
      <c r="A745" s="29"/>
      <c r="B745" s="78">
        <v>400220</v>
      </c>
      <c r="C745" s="519" t="s">
        <v>604</v>
      </c>
      <c r="D745" s="527" t="s">
        <v>605</v>
      </c>
      <c r="E745" s="161">
        <v>1</v>
      </c>
      <c r="F745" s="161" t="s">
        <v>606</v>
      </c>
      <c r="G745" s="162">
        <v>31.68</v>
      </c>
      <c r="H745" s="269">
        <v>365967</v>
      </c>
      <c r="I745" s="175"/>
      <c r="J745" s="15"/>
      <c r="K745" s="20">
        <v>0</v>
      </c>
      <c r="L745" s="31" t="s">
        <v>186</v>
      </c>
      <c r="M745" s="32">
        <v>100</v>
      </c>
      <c r="N745" s="33" t="s">
        <v>565</v>
      </c>
      <c r="O745" s="33">
        <v>454</v>
      </c>
      <c r="P745" s="34"/>
      <c r="Q7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45" s="16" t="s">
        <v>186</v>
      </c>
      <c r="S745" s="32">
        <v>100</v>
      </c>
      <c r="T745" s="267"/>
    </row>
    <row r="746" spans="1:20" ht="28.5" customHeight="1" x14ac:dyDescent="0.25">
      <c r="A746" s="18" t="s">
        <v>607</v>
      </c>
      <c r="B746" s="78"/>
      <c r="C746" s="523"/>
      <c r="D746" s="528"/>
      <c r="E746" s="140">
        <v>2</v>
      </c>
      <c r="F746" s="140" t="s">
        <v>608</v>
      </c>
      <c r="G746" s="141">
        <v>34.01</v>
      </c>
      <c r="H746" s="269">
        <v>392884</v>
      </c>
      <c r="I746" s="184">
        <f>+G746-G745</f>
        <v>2.3299999999999983</v>
      </c>
      <c r="J746" s="187"/>
      <c r="K746" s="20">
        <v>0</v>
      </c>
      <c r="L746" s="31" t="s">
        <v>186</v>
      </c>
      <c r="M746" s="32">
        <v>100</v>
      </c>
      <c r="N746" s="33" t="s">
        <v>565</v>
      </c>
      <c r="O746" s="33"/>
      <c r="P746" s="34"/>
      <c r="Q746" s="106"/>
      <c r="R746" s="4"/>
      <c r="S746" s="38"/>
      <c r="T746" s="267"/>
    </row>
    <row r="747" spans="1:20" ht="28.5" customHeight="1" thickBot="1" x14ac:dyDescent="0.3">
      <c r="A747" s="18" t="s">
        <v>609</v>
      </c>
      <c r="B747" s="78"/>
      <c r="C747" s="520"/>
      <c r="D747" s="529"/>
      <c r="E747" s="163">
        <v>3</v>
      </c>
      <c r="F747" s="163" t="s">
        <v>610</v>
      </c>
      <c r="G747" s="164">
        <v>39.32</v>
      </c>
      <c r="H747" s="269">
        <v>454225</v>
      </c>
      <c r="I747" s="185">
        <f>+G747-G745</f>
        <v>7.6400000000000006</v>
      </c>
      <c r="J747" s="187"/>
      <c r="K747" s="20">
        <v>0</v>
      </c>
      <c r="L747" s="31" t="s">
        <v>186</v>
      </c>
      <c r="M747" s="32">
        <v>100</v>
      </c>
      <c r="N747" s="33" t="s">
        <v>565</v>
      </c>
      <c r="O747" s="33"/>
      <c r="P747" s="34"/>
      <c r="Q747" s="106"/>
      <c r="R747" s="4"/>
      <c r="S747" s="38"/>
      <c r="T747" s="267"/>
    </row>
    <row r="748" spans="1:20" ht="28.5" x14ac:dyDescent="0.25">
      <c r="A748" s="1"/>
      <c r="B748" s="78">
        <v>400223</v>
      </c>
      <c r="C748" s="299" t="s">
        <v>611</v>
      </c>
      <c r="D748" s="300" t="s">
        <v>612</v>
      </c>
      <c r="E748" s="301"/>
      <c r="F748" s="291" t="s">
        <v>22</v>
      </c>
      <c r="G748" s="293">
        <v>53.48</v>
      </c>
      <c r="H748" s="269">
        <v>617801</v>
      </c>
      <c r="I748" s="223"/>
      <c r="J748" s="115"/>
      <c r="K748" s="273">
        <v>0</v>
      </c>
      <c r="L748" s="16" t="s">
        <v>23</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48" s="16" t="s">
        <v>23</v>
      </c>
      <c r="S748" s="17">
        <v>100</v>
      </c>
      <c r="T748" s="267"/>
    </row>
    <row r="749" spans="1:20" x14ac:dyDescent="0.25">
      <c r="A749" s="1"/>
      <c r="B749" s="78">
        <v>400224</v>
      </c>
      <c r="C749" s="155" t="s">
        <v>613</v>
      </c>
      <c r="D749" s="157" t="s">
        <v>614</v>
      </c>
      <c r="E749" s="202"/>
      <c r="F749" s="140" t="s">
        <v>22</v>
      </c>
      <c r="G749" s="141">
        <v>118.12</v>
      </c>
      <c r="H749" s="269">
        <v>1364522</v>
      </c>
      <c r="I749" s="171"/>
      <c r="J749" s="15"/>
      <c r="K749" s="20">
        <v>0</v>
      </c>
      <c r="L749" s="31" t="s">
        <v>23</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49" s="16" t="s">
        <v>23</v>
      </c>
      <c r="S749" s="32">
        <v>100</v>
      </c>
      <c r="T749" s="267"/>
    </row>
    <row r="750" spans="1:20" ht="28.5" x14ac:dyDescent="0.25">
      <c r="A750" s="1"/>
      <c r="B750" s="78">
        <v>400225</v>
      </c>
      <c r="C750" s="155" t="s">
        <v>615</v>
      </c>
      <c r="D750" s="157" t="s">
        <v>616</v>
      </c>
      <c r="E750" s="202"/>
      <c r="F750" s="140" t="s">
        <v>22</v>
      </c>
      <c r="G750" s="141">
        <v>153.19</v>
      </c>
      <c r="H750" s="269">
        <v>1769651</v>
      </c>
      <c r="I750" s="171"/>
      <c r="J750" s="15"/>
      <c r="K750" s="20">
        <v>0</v>
      </c>
      <c r="L750" s="31" t="s">
        <v>23</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0" s="16" t="s">
        <v>23</v>
      </c>
      <c r="S750" s="32">
        <v>100</v>
      </c>
      <c r="T750" s="267"/>
    </row>
    <row r="751" spans="1:20" ht="18" customHeight="1" thickBot="1" x14ac:dyDescent="0.3">
      <c r="A751" s="1"/>
      <c r="B751" s="78">
        <v>400226</v>
      </c>
      <c r="C751" s="152" t="s">
        <v>617</v>
      </c>
      <c r="D751" s="165" t="s">
        <v>618</v>
      </c>
      <c r="E751" s="150"/>
      <c r="F751" s="150" t="s">
        <v>22</v>
      </c>
      <c r="G751" s="158">
        <v>138.6</v>
      </c>
      <c r="H751" s="269">
        <v>1601107</v>
      </c>
      <c r="I751" s="172"/>
      <c r="J751" s="15"/>
      <c r="K751" s="20">
        <v>0</v>
      </c>
      <c r="L751" s="31" t="s">
        <v>23</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51" s="16" t="s">
        <v>23</v>
      </c>
      <c r="S751" s="32">
        <v>100</v>
      </c>
      <c r="T751" s="267"/>
    </row>
    <row r="752" spans="1:20" ht="28.5" customHeight="1" x14ac:dyDescent="0.25">
      <c r="A752" s="29"/>
      <c r="B752" s="78">
        <v>400227</v>
      </c>
      <c r="C752" s="519" t="s">
        <v>619</v>
      </c>
      <c r="D752" s="527" t="s">
        <v>620</v>
      </c>
      <c r="E752" s="161">
        <v>1</v>
      </c>
      <c r="F752" s="161" t="s">
        <v>621</v>
      </c>
      <c r="G752" s="162">
        <v>18.66</v>
      </c>
      <c r="H752" s="269">
        <v>215560</v>
      </c>
      <c r="I752" s="175"/>
      <c r="J752" s="15"/>
      <c r="K752" s="20">
        <v>0</v>
      </c>
      <c r="L752" s="31" t="s">
        <v>595</v>
      </c>
      <c r="M752" s="32">
        <v>100</v>
      </c>
      <c r="N752" s="33" t="s">
        <v>565</v>
      </c>
      <c r="O752" s="33">
        <v>454</v>
      </c>
      <c r="P752" s="34"/>
      <c r="Q7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52" s="16" t="s">
        <v>595</v>
      </c>
      <c r="S752" s="32">
        <v>100</v>
      </c>
      <c r="T752" s="267"/>
    </row>
    <row r="753" spans="1:21" ht="28.5" customHeight="1" x14ac:dyDescent="0.25">
      <c r="A753" s="18" t="s">
        <v>622</v>
      </c>
      <c r="B753" s="78"/>
      <c r="C753" s="523"/>
      <c r="D753" s="528"/>
      <c r="E753" s="140">
        <v>2</v>
      </c>
      <c r="F753" s="140" t="s">
        <v>623</v>
      </c>
      <c r="G753" s="141">
        <v>24.22</v>
      </c>
      <c r="H753" s="269">
        <v>279789</v>
      </c>
      <c r="I753" s="184">
        <f>+G753-G752</f>
        <v>5.5599999999999987</v>
      </c>
      <c r="J753" s="187"/>
      <c r="K753" s="20">
        <v>0</v>
      </c>
      <c r="L753" s="31" t="s">
        <v>595</v>
      </c>
      <c r="M753" s="32">
        <v>100</v>
      </c>
      <c r="N753" s="33" t="s">
        <v>565</v>
      </c>
      <c r="O753" s="33"/>
      <c r="P753" s="34"/>
      <c r="Q753" s="106"/>
      <c r="R753" s="4"/>
      <c r="S753" s="38"/>
      <c r="T753" s="267"/>
    </row>
    <row r="754" spans="1:21" ht="28.5" customHeight="1" x14ac:dyDescent="0.25">
      <c r="A754" s="18" t="s">
        <v>624</v>
      </c>
      <c r="B754" s="78"/>
      <c r="C754" s="523"/>
      <c r="D754" s="528"/>
      <c r="E754" s="140">
        <v>3</v>
      </c>
      <c r="F754" s="140" t="s">
        <v>625</v>
      </c>
      <c r="G754" s="141">
        <v>29.22</v>
      </c>
      <c r="H754" s="269">
        <v>337549</v>
      </c>
      <c r="I754" s="184">
        <f>+G754-G752</f>
        <v>10.559999999999999</v>
      </c>
      <c r="J754" s="187"/>
      <c r="K754" s="20">
        <v>0</v>
      </c>
      <c r="L754" s="31" t="s">
        <v>595</v>
      </c>
      <c r="M754" s="32">
        <v>100</v>
      </c>
      <c r="N754" s="33" t="s">
        <v>565</v>
      </c>
      <c r="O754" s="33"/>
      <c r="P754" s="34"/>
      <c r="Q754" s="106"/>
      <c r="R754" s="4"/>
      <c r="S754" s="38"/>
      <c r="T754" s="267"/>
    </row>
    <row r="755" spans="1:21" ht="28.5" customHeight="1" x14ac:dyDescent="0.25">
      <c r="A755" s="18" t="s">
        <v>626</v>
      </c>
      <c r="B755" s="78"/>
      <c r="C755" s="523"/>
      <c r="D755" s="528"/>
      <c r="E755" s="140">
        <v>4</v>
      </c>
      <c r="F755" s="140" t="s">
        <v>627</v>
      </c>
      <c r="G755" s="141">
        <v>34.74</v>
      </c>
      <c r="H755" s="269">
        <v>401316</v>
      </c>
      <c r="I755" s="184">
        <f>+G755-G752</f>
        <v>16.080000000000002</v>
      </c>
      <c r="J755" s="187"/>
      <c r="K755" s="20">
        <v>0</v>
      </c>
      <c r="L755" s="31" t="s">
        <v>595</v>
      </c>
      <c r="M755" s="32">
        <v>100</v>
      </c>
      <c r="N755" s="33" t="s">
        <v>565</v>
      </c>
      <c r="O755" s="33"/>
      <c r="P755" s="34"/>
      <c r="Q755" s="106"/>
      <c r="R755" s="4"/>
      <c r="S755" s="38"/>
      <c r="T755" s="267"/>
    </row>
    <row r="756" spans="1:21" ht="28.5" customHeight="1" thickBot="1" x14ac:dyDescent="0.3">
      <c r="A756" s="18" t="s">
        <v>628</v>
      </c>
      <c r="B756" s="78"/>
      <c r="C756" s="520"/>
      <c r="D756" s="529"/>
      <c r="E756" s="163">
        <v>5</v>
      </c>
      <c r="F756" s="163" t="s">
        <v>629</v>
      </c>
      <c r="G756" s="164">
        <v>39.74</v>
      </c>
      <c r="H756" s="269">
        <v>459076</v>
      </c>
      <c r="I756" s="185">
        <f>+G756-G752</f>
        <v>21.080000000000002</v>
      </c>
      <c r="J756" s="187"/>
      <c r="K756" s="20">
        <v>0</v>
      </c>
      <c r="L756" s="31" t="s">
        <v>595</v>
      </c>
      <c r="M756" s="32">
        <v>100</v>
      </c>
      <c r="N756" s="33" t="s">
        <v>565</v>
      </c>
      <c r="O756" s="33"/>
      <c r="P756" s="34"/>
      <c r="Q756" s="106"/>
      <c r="R756" s="4"/>
      <c r="S756" s="38"/>
      <c r="T756" s="267"/>
    </row>
    <row r="757" spans="1:21" ht="47.25" customHeight="1" x14ac:dyDescent="0.25">
      <c r="A757" s="1"/>
      <c r="B757" s="78">
        <v>400232</v>
      </c>
      <c r="C757" s="204" t="s">
        <v>630</v>
      </c>
      <c r="D757" s="205" t="s">
        <v>631</v>
      </c>
      <c r="E757" s="151"/>
      <c r="F757" s="151" t="s">
        <v>22</v>
      </c>
      <c r="G757" s="195">
        <v>19.510000000000002</v>
      </c>
      <c r="H757" s="269">
        <v>225380</v>
      </c>
      <c r="I757" s="174"/>
      <c r="J757" s="15"/>
      <c r="K757" s="20">
        <v>0</v>
      </c>
      <c r="L757" s="31" t="s">
        <v>449</v>
      </c>
      <c r="M757" s="32">
        <v>100</v>
      </c>
      <c r="N757" s="33" t="s">
        <v>565</v>
      </c>
      <c r="O757" s="33">
        <v>454</v>
      </c>
      <c r="P757" s="3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57" s="16" t="s">
        <v>449</v>
      </c>
      <c r="S757" s="32">
        <v>100</v>
      </c>
      <c r="T757" s="267"/>
    </row>
    <row r="758" spans="1:21" ht="60.75" customHeight="1" x14ac:dyDescent="0.25">
      <c r="A758" s="1"/>
      <c r="B758" s="78">
        <v>400233</v>
      </c>
      <c r="C758" s="155" t="s">
        <v>632</v>
      </c>
      <c r="D758" s="157" t="s">
        <v>633</v>
      </c>
      <c r="E758" s="140"/>
      <c r="F758" s="140" t="s">
        <v>22</v>
      </c>
      <c r="G758" s="141">
        <v>20.99</v>
      </c>
      <c r="H758" s="269">
        <v>242476</v>
      </c>
      <c r="I758" s="171"/>
      <c r="J758" s="15"/>
      <c r="K758" s="20">
        <v>0</v>
      </c>
      <c r="L758" s="31" t="s">
        <v>449</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58" s="16" t="s">
        <v>449</v>
      </c>
      <c r="S758" s="32">
        <v>100</v>
      </c>
      <c r="T758" s="267"/>
    </row>
    <row r="759" spans="1:21" ht="57" customHeight="1" x14ac:dyDescent="0.25">
      <c r="A759" s="1"/>
      <c r="B759" s="78">
        <v>400234</v>
      </c>
      <c r="C759" s="155" t="s">
        <v>634</v>
      </c>
      <c r="D759" s="157" t="s">
        <v>635</v>
      </c>
      <c r="E759" s="140"/>
      <c r="F759" s="140" t="s">
        <v>22</v>
      </c>
      <c r="G759" s="141">
        <v>39.36</v>
      </c>
      <c r="H759" s="269">
        <v>454687</v>
      </c>
      <c r="I759" s="171"/>
      <c r="J759" s="15"/>
      <c r="K759" s="20">
        <v>0</v>
      </c>
      <c r="L759" s="31" t="s">
        <v>449</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59" s="16" t="s">
        <v>449</v>
      </c>
      <c r="S759" s="32">
        <v>100</v>
      </c>
      <c r="T759" s="267"/>
    </row>
    <row r="760" spans="1:21" ht="28.5" x14ac:dyDescent="0.25">
      <c r="A760" s="1"/>
      <c r="B760" s="78">
        <v>400236</v>
      </c>
      <c r="C760" s="155" t="s">
        <v>636</v>
      </c>
      <c r="D760" s="157" t="s">
        <v>637</v>
      </c>
      <c r="E760" s="140"/>
      <c r="F760" s="140" t="s">
        <v>22</v>
      </c>
      <c r="G760" s="141">
        <v>23.58</v>
      </c>
      <c r="H760" s="269">
        <v>272396</v>
      </c>
      <c r="I760" s="171"/>
      <c r="J760" s="15"/>
      <c r="K760" s="20">
        <v>0</v>
      </c>
      <c r="L760" s="31" t="s">
        <v>318</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0" s="16" t="s">
        <v>318</v>
      </c>
      <c r="S760" s="32">
        <v>100</v>
      </c>
      <c r="T760" s="267"/>
    </row>
    <row r="761" spans="1:21" ht="28.5" x14ac:dyDescent="0.25">
      <c r="A761" s="1"/>
      <c r="B761" s="78">
        <v>400237</v>
      </c>
      <c r="C761" s="155" t="s">
        <v>638</v>
      </c>
      <c r="D761" s="157" t="s">
        <v>639</v>
      </c>
      <c r="E761" s="140"/>
      <c r="F761" s="140" t="s">
        <v>22</v>
      </c>
      <c r="G761" s="141">
        <v>66.42</v>
      </c>
      <c r="H761" s="269">
        <v>767284</v>
      </c>
      <c r="I761" s="171"/>
      <c r="J761" s="15"/>
      <c r="K761" s="20">
        <v>0</v>
      </c>
      <c r="L761" s="31" t="s">
        <v>266</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61" s="16" t="s">
        <v>266</v>
      </c>
      <c r="S761" s="32">
        <v>100</v>
      </c>
      <c r="T761" s="267"/>
    </row>
    <row r="762" spans="1:21" ht="42.75" x14ac:dyDescent="0.25">
      <c r="A762" s="1"/>
      <c r="B762" s="78">
        <v>400238</v>
      </c>
      <c r="C762" s="155" t="s">
        <v>640</v>
      </c>
      <c r="D762" s="157" t="s">
        <v>641</v>
      </c>
      <c r="E762" s="140"/>
      <c r="F762" s="140" t="s">
        <v>22</v>
      </c>
      <c r="G762" s="141">
        <v>223.51</v>
      </c>
      <c r="H762" s="269">
        <v>2581988</v>
      </c>
      <c r="I762" s="171"/>
      <c r="J762" s="15"/>
      <c r="K762" s="20">
        <v>0</v>
      </c>
      <c r="L762" s="31" t="s">
        <v>186</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62" s="16" t="s">
        <v>186</v>
      </c>
      <c r="S762" s="32">
        <v>100</v>
      </c>
      <c r="T762" s="267"/>
    </row>
    <row r="763" spans="1:21" ht="28.5" x14ac:dyDescent="0.25">
      <c r="A763" s="1"/>
      <c r="B763" s="89"/>
      <c r="C763" s="155" t="s">
        <v>642</v>
      </c>
      <c r="D763" s="157" t="s">
        <v>643</v>
      </c>
      <c r="E763" s="140"/>
      <c r="F763" s="140" t="s">
        <v>22</v>
      </c>
      <c r="G763" s="141">
        <v>24.73</v>
      </c>
      <c r="H763" s="269">
        <v>285681</v>
      </c>
      <c r="I763" s="171"/>
      <c r="J763" s="115"/>
      <c r="K763" s="20">
        <v>0</v>
      </c>
      <c r="L763" s="16" t="s">
        <v>644</v>
      </c>
      <c r="M763" s="17">
        <v>100</v>
      </c>
      <c r="N763" s="3" t="s">
        <v>565</v>
      </c>
      <c r="O763" s="3">
        <v>454</v>
      </c>
      <c r="P763" s="4"/>
      <c r="Q7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63" s="16" t="s">
        <v>645</v>
      </c>
      <c r="S763" s="17">
        <v>100</v>
      </c>
      <c r="T763" s="267"/>
    </row>
    <row r="764" spans="1:21" x14ac:dyDescent="0.25">
      <c r="A764" s="1"/>
      <c r="B764" s="89">
        <v>4003</v>
      </c>
      <c r="C764" s="155">
        <v>4003</v>
      </c>
      <c r="D764" s="157" t="s">
        <v>646</v>
      </c>
      <c r="E764" s="140"/>
      <c r="F764" s="140" t="s">
        <v>22</v>
      </c>
      <c r="G764" s="141">
        <v>1.91</v>
      </c>
      <c r="H764" s="269">
        <v>22064</v>
      </c>
      <c r="I764" s="171"/>
      <c r="J764" s="115"/>
      <c r="K764" s="20">
        <v>0</v>
      </c>
      <c r="L764" s="16" t="s">
        <v>644</v>
      </c>
      <c r="M764" s="17">
        <v>100</v>
      </c>
      <c r="N764" s="3" t="s">
        <v>565</v>
      </c>
      <c r="O764" s="3">
        <v>503</v>
      </c>
      <c r="P764" s="4"/>
      <c r="Q7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64" s="16" t="s">
        <v>644</v>
      </c>
      <c r="S764" s="17">
        <v>100</v>
      </c>
      <c r="T764" s="267"/>
    </row>
    <row r="765" spans="1:21" ht="28.5" hidden="1" x14ac:dyDescent="0.25">
      <c r="A765" s="1"/>
      <c r="B765" s="89"/>
      <c r="C765" s="155" t="s">
        <v>647</v>
      </c>
      <c r="D765" s="157" t="s">
        <v>648</v>
      </c>
      <c r="E765" s="140" t="s">
        <v>22</v>
      </c>
      <c r="F765" s="140" t="s">
        <v>22</v>
      </c>
      <c r="G765" s="141">
        <v>1.0900000000000001</v>
      </c>
      <c r="H765" s="269">
        <v>12592</v>
      </c>
      <c r="I765" s="172"/>
      <c r="J765" s="115"/>
      <c r="K765" s="20">
        <v>0</v>
      </c>
      <c r="L765" s="16"/>
      <c r="M765" s="17"/>
      <c r="N765" s="3"/>
      <c r="O765" s="3"/>
      <c r="P765" s="4"/>
      <c r="Q765" s="108"/>
      <c r="R765" s="2"/>
      <c r="S765" s="3"/>
      <c r="T765" s="267"/>
      <c r="U765" s="255"/>
    </row>
    <row r="766" spans="1:21" ht="15.75" thickBot="1" x14ac:dyDescent="0.3">
      <c r="A766" s="1"/>
      <c r="B766" s="78">
        <v>4004</v>
      </c>
      <c r="C766" s="212">
        <v>4004</v>
      </c>
      <c r="D766" s="547" t="s">
        <v>649</v>
      </c>
      <c r="E766" s="548"/>
      <c r="F766" s="548"/>
      <c r="G766" s="548"/>
      <c r="H766" s="549"/>
      <c r="I766" s="172"/>
      <c r="J766" s="15"/>
      <c r="K766" s="20">
        <v>0</v>
      </c>
      <c r="L766" s="31" t="s">
        <v>449</v>
      </c>
      <c r="M766" s="32" t="s">
        <v>45</v>
      </c>
      <c r="N766" s="33" t="s">
        <v>45</v>
      </c>
      <c r="O766" s="33"/>
      <c r="P766" s="34"/>
      <c r="Q766" s="108"/>
      <c r="R766" s="4"/>
      <c r="S766" s="38"/>
      <c r="T766" s="267"/>
    </row>
    <row r="767" spans="1:21" ht="28.5" customHeight="1" x14ac:dyDescent="0.25">
      <c r="A767" s="64"/>
      <c r="B767" s="116">
        <v>40041</v>
      </c>
      <c r="C767" s="519" t="s">
        <v>650</v>
      </c>
      <c r="D767" s="527" t="s">
        <v>651</v>
      </c>
      <c r="E767" s="161">
        <v>1</v>
      </c>
      <c r="F767" s="201" t="s">
        <v>652</v>
      </c>
      <c r="G767" s="162">
        <v>36.35</v>
      </c>
      <c r="H767" s="269">
        <v>419915</v>
      </c>
      <c r="I767" s="175"/>
      <c r="J767" s="15"/>
      <c r="K767" s="20">
        <v>0</v>
      </c>
      <c r="L767" s="31" t="s">
        <v>449</v>
      </c>
      <c r="M767" s="32">
        <v>100</v>
      </c>
      <c r="N767" s="33" t="s">
        <v>565</v>
      </c>
      <c r="O767" s="33">
        <v>1705</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67" s="16" t="s">
        <v>449</v>
      </c>
      <c r="S767" s="32">
        <v>100</v>
      </c>
      <c r="T767" s="267"/>
    </row>
    <row r="768" spans="1:21" ht="29.25" customHeight="1" x14ac:dyDescent="0.25">
      <c r="A768" s="117" t="s">
        <v>653</v>
      </c>
      <c r="B768" s="116"/>
      <c r="C768" s="523"/>
      <c r="D768" s="528"/>
      <c r="E768" s="140">
        <v>2</v>
      </c>
      <c r="F768" s="202" t="s">
        <v>654</v>
      </c>
      <c r="G768" s="141">
        <v>108.7</v>
      </c>
      <c r="H768" s="269">
        <v>1255702</v>
      </c>
      <c r="I768" s="184">
        <f>+G768-G767</f>
        <v>72.349999999999994</v>
      </c>
      <c r="J768" s="187"/>
      <c r="K768" s="20">
        <v>0</v>
      </c>
      <c r="L768" s="31" t="s">
        <v>449</v>
      </c>
      <c r="M768" s="32">
        <v>100</v>
      </c>
      <c r="N768" s="33" t="s">
        <v>565</v>
      </c>
      <c r="O768" s="33"/>
      <c r="P768" s="34"/>
      <c r="Q768" s="108"/>
      <c r="R768" s="4"/>
      <c r="S768" s="38"/>
      <c r="T768" s="267"/>
    </row>
    <row r="769" spans="1:20" ht="27" customHeight="1" thickBot="1" x14ac:dyDescent="0.3">
      <c r="A769" s="118" t="s">
        <v>655</v>
      </c>
      <c r="B769" s="116"/>
      <c r="C769" s="520"/>
      <c r="D769" s="529"/>
      <c r="E769" s="163">
        <v>3</v>
      </c>
      <c r="F769" s="203" t="s">
        <v>656</v>
      </c>
      <c r="G769" s="164">
        <v>161.41999999999999</v>
      </c>
      <c r="H769" s="269">
        <v>1864724</v>
      </c>
      <c r="I769" s="185">
        <f>+G769-G767</f>
        <v>125.07</v>
      </c>
      <c r="J769" s="187"/>
      <c r="K769" s="20">
        <v>0</v>
      </c>
      <c r="L769" s="31" t="s">
        <v>449</v>
      </c>
      <c r="M769" s="32">
        <v>100</v>
      </c>
      <c r="N769" s="33" t="s">
        <v>565</v>
      </c>
      <c r="O769" s="33"/>
      <c r="P769" s="34"/>
      <c r="Q769" s="108"/>
      <c r="R769" s="4"/>
      <c r="S769" s="38"/>
      <c r="T769" s="267"/>
    </row>
    <row r="770" spans="1:20" ht="15.75" thickBot="1" x14ac:dyDescent="0.3">
      <c r="A770" s="1"/>
      <c r="B770" s="78">
        <v>4006</v>
      </c>
      <c r="C770" s="213">
        <v>4006</v>
      </c>
      <c r="D770" s="556" t="s">
        <v>657</v>
      </c>
      <c r="E770" s="557"/>
      <c r="F770" s="557"/>
      <c r="G770" s="557"/>
      <c r="H770" s="558"/>
      <c r="I770" s="178"/>
      <c r="J770" s="30"/>
      <c r="K770" s="20">
        <v>0</v>
      </c>
      <c r="L770" s="31"/>
      <c r="M770" s="32" t="s">
        <v>45</v>
      </c>
      <c r="N770" s="33" t="s">
        <v>45</v>
      </c>
      <c r="O770" s="33"/>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0" s="4"/>
      <c r="S770" s="38"/>
      <c r="T770" s="267"/>
    </row>
    <row r="771" spans="1:20" ht="37.5" customHeight="1" x14ac:dyDescent="0.25">
      <c r="A771" s="29"/>
      <c r="B771" s="85">
        <v>40061</v>
      </c>
      <c r="C771" s="559" t="s">
        <v>658</v>
      </c>
      <c r="D771" s="587" t="s">
        <v>659</v>
      </c>
      <c r="E771" s="280">
        <v>1</v>
      </c>
      <c r="F771" s="280" t="s">
        <v>660</v>
      </c>
      <c r="G771" s="282">
        <v>2648.21</v>
      </c>
      <c r="H771" s="269">
        <v>30592122</v>
      </c>
      <c r="I771" s="283"/>
      <c r="J771" s="115"/>
      <c r="K771" s="273">
        <v>0</v>
      </c>
      <c r="L771" s="16" t="s">
        <v>23</v>
      </c>
      <c r="M771" s="17">
        <v>100</v>
      </c>
      <c r="N771" s="3" t="s">
        <v>565</v>
      </c>
      <c r="O771" s="3">
        <v>243</v>
      </c>
      <c r="P771" s="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71" s="16" t="s">
        <v>23</v>
      </c>
      <c r="S771" s="17">
        <v>100</v>
      </c>
      <c r="T771" s="267"/>
    </row>
    <row r="772" spans="1:20" ht="37.5" customHeight="1" x14ac:dyDescent="0.25">
      <c r="A772" s="18" t="s">
        <v>661</v>
      </c>
      <c r="B772" s="85"/>
      <c r="C772" s="560"/>
      <c r="D772" s="588"/>
      <c r="E772" s="19">
        <v>2</v>
      </c>
      <c r="F772" s="19" t="s">
        <v>662</v>
      </c>
      <c r="G772" s="14">
        <v>4851.51</v>
      </c>
      <c r="H772" s="269">
        <v>56044644</v>
      </c>
      <c r="I772" s="285">
        <f>+G772-G771</f>
        <v>2203.3000000000002</v>
      </c>
      <c r="J772" s="302"/>
      <c r="K772" s="273">
        <v>0</v>
      </c>
      <c r="L772" s="16" t="s">
        <v>23</v>
      </c>
      <c r="M772" s="17">
        <v>100</v>
      </c>
      <c r="N772" s="3" t="s">
        <v>565</v>
      </c>
      <c r="O772" s="3"/>
      <c r="P772" s="4"/>
      <c r="Q772" s="108"/>
      <c r="R772" s="4"/>
      <c r="S772" s="2"/>
      <c r="T772" s="267"/>
    </row>
    <row r="773" spans="1:20" ht="37.5" customHeight="1" x14ac:dyDescent="0.25">
      <c r="A773" s="18" t="s">
        <v>663</v>
      </c>
      <c r="B773" s="85"/>
      <c r="C773" s="560"/>
      <c r="D773" s="588"/>
      <c r="E773" s="19">
        <v>3</v>
      </c>
      <c r="F773" s="19" t="s">
        <v>664</v>
      </c>
      <c r="G773" s="14">
        <v>7472.32</v>
      </c>
      <c r="H773" s="269">
        <v>86320241</v>
      </c>
      <c r="I773" s="285">
        <f>+G773-G771</f>
        <v>4824.1099999999997</v>
      </c>
      <c r="J773" s="302"/>
      <c r="K773" s="273">
        <v>0</v>
      </c>
      <c r="L773" s="16" t="s">
        <v>23</v>
      </c>
      <c r="M773" s="17">
        <v>100</v>
      </c>
      <c r="N773" s="3" t="s">
        <v>565</v>
      </c>
      <c r="O773" s="3"/>
      <c r="P773" s="4"/>
      <c r="Q773" s="108"/>
      <c r="R773" s="4"/>
      <c r="S773" s="2"/>
      <c r="T773" s="267"/>
    </row>
    <row r="774" spans="1:20" ht="37.5" customHeight="1" thickBot="1" x14ac:dyDescent="0.3">
      <c r="A774" s="18" t="s">
        <v>665</v>
      </c>
      <c r="B774" s="85"/>
      <c r="C774" s="561"/>
      <c r="D774" s="589"/>
      <c r="E774" s="287">
        <v>4</v>
      </c>
      <c r="F774" s="287" t="s">
        <v>666</v>
      </c>
      <c r="G774" s="289">
        <v>12819.92</v>
      </c>
      <c r="H774" s="269">
        <v>148095716</v>
      </c>
      <c r="I774" s="290">
        <f>+G774-G771</f>
        <v>10171.709999999999</v>
      </c>
      <c r="J774" s="302"/>
      <c r="K774" s="273">
        <v>0</v>
      </c>
      <c r="L774" s="16" t="s">
        <v>23</v>
      </c>
      <c r="M774" s="17">
        <v>100</v>
      </c>
      <c r="N774" s="3" t="s">
        <v>565</v>
      </c>
      <c r="O774" s="3"/>
      <c r="P774" s="4"/>
      <c r="Q774" s="108"/>
      <c r="R774" s="4"/>
      <c r="S774" s="2"/>
      <c r="T774" s="267"/>
    </row>
    <row r="775" spans="1:20" ht="36.75" customHeight="1" x14ac:dyDescent="0.25">
      <c r="A775" s="29"/>
      <c r="B775" s="78">
        <v>40065</v>
      </c>
      <c r="C775" s="559" t="s">
        <v>667</v>
      </c>
      <c r="D775" s="587" t="s">
        <v>668</v>
      </c>
      <c r="E775" s="280">
        <v>1</v>
      </c>
      <c r="F775" s="280" t="s">
        <v>660</v>
      </c>
      <c r="G775" s="282">
        <v>2648.21</v>
      </c>
      <c r="H775" s="269">
        <v>30592122</v>
      </c>
      <c r="I775" s="283"/>
      <c r="J775" s="115"/>
      <c r="K775" s="273">
        <v>0</v>
      </c>
      <c r="L775" s="16" t="s">
        <v>23</v>
      </c>
      <c r="M775" s="17">
        <v>100</v>
      </c>
      <c r="N775" s="3" t="s">
        <v>565</v>
      </c>
      <c r="O775" s="3">
        <v>243</v>
      </c>
      <c r="P775" s="4"/>
      <c r="Q7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75" s="16" t="s">
        <v>23</v>
      </c>
      <c r="S775" s="17">
        <v>100</v>
      </c>
      <c r="T775" s="267"/>
    </row>
    <row r="776" spans="1:20" ht="31.15" customHeight="1" x14ac:dyDescent="0.25">
      <c r="A776" s="18" t="s">
        <v>669</v>
      </c>
      <c r="B776" s="78"/>
      <c r="C776" s="560"/>
      <c r="D776" s="588"/>
      <c r="E776" s="19">
        <v>2</v>
      </c>
      <c r="F776" s="19" t="s">
        <v>662</v>
      </c>
      <c r="G776" s="14">
        <v>4851.51</v>
      </c>
      <c r="H776" s="269">
        <v>56044644</v>
      </c>
      <c r="I776" s="285">
        <f>+G776-G775</f>
        <v>2203.3000000000002</v>
      </c>
      <c r="J776" s="302"/>
      <c r="K776" s="273">
        <v>0</v>
      </c>
      <c r="L776" s="16" t="s">
        <v>23</v>
      </c>
      <c r="M776" s="17">
        <v>100</v>
      </c>
      <c r="N776" s="3" t="s">
        <v>565</v>
      </c>
      <c r="O776" s="3"/>
      <c r="P776" s="4"/>
      <c r="Q776" s="108"/>
      <c r="R776" s="4"/>
      <c r="S776" s="2"/>
      <c r="T776" s="267"/>
    </row>
    <row r="777" spans="1:20" ht="33" customHeight="1" x14ac:dyDescent="0.25">
      <c r="A777" s="18" t="s">
        <v>670</v>
      </c>
      <c r="B777" s="78"/>
      <c r="C777" s="560"/>
      <c r="D777" s="588"/>
      <c r="E777" s="19">
        <v>3</v>
      </c>
      <c r="F777" s="19" t="s">
        <v>664</v>
      </c>
      <c r="G777" s="14">
        <v>7472.32</v>
      </c>
      <c r="H777" s="269">
        <v>86320241</v>
      </c>
      <c r="I777" s="285">
        <f>+G777-G775</f>
        <v>4824.1099999999997</v>
      </c>
      <c r="J777" s="302"/>
      <c r="K777" s="273">
        <v>0</v>
      </c>
      <c r="L777" s="16" t="s">
        <v>23</v>
      </c>
      <c r="M777" s="17">
        <v>100</v>
      </c>
      <c r="N777" s="3" t="s">
        <v>565</v>
      </c>
      <c r="O777" s="3"/>
      <c r="P777" s="4"/>
      <c r="Q777" s="108"/>
      <c r="R777" s="4"/>
      <c r="S777" s="2"/>
      <c r="T777" s="267"/>
    </row>
    <row r="778" spans="1:20" ht="24.6" customHeight="1" thickBot="1" x14ac:dyDescent="0.3">
      <c r="A778" s="18" t="s">
        <v>671</v>
      </c>
      <c r="B778" s="78"/>
      <c r="C778" s="561"/>
      <c r="D778" s="589"/>
      <c r="E778" s="287">
        <v>4</v>
      </c>
      <c r="F778" s="287" t="s">
        <v>666</v>
      </c>
      <c r="G778" s="289">
        <v>12819.92</v>
      </c>
      <c r="H778" s="269">
        <v>148095716</v>
      </c>
      <c r="I778" s="290">
        <f>+G778-G775</f>
        <v>10171.709999999999</v>
      </c>
      <c r="J778" s="302"/>
      <c r="K778" s="273">
        <v>0</v>
      </c>
      <c r="L778" s="16" t="s">
        <v>23</v>
      </c>
      <c r="M778" s="17">
        <v>100</v>
      </c>
      <c r="N778" s="3" t="s">
        <v>565</v>
      </c>
      <c r="O778" s="3"/>
      <c r="P778" s="4"/>
      <c r="Q778" s="108"/>
      <c r="R778" s="4"/>
      <c r="S778" s="2"/>
      <c r="T778" s="267"/>
    </row>
    <row r="779" spans="1:20" ht="36.75" customHeight="1" x14ac:dyDescent="0.25">
      <c r="A779" s="29"/>
      <c r="B779" s="78">
        <v>40069</v>
      </c>
      <c r="C779" s="559" t="s">
        <v>672</v>
      </c>
      <c r="D779" s="590" t="s">
        <v>673</v>
      </c>
      <c r="E779" s="280">
        <v>1</v>
      </c>
      <c r="F779" s="280" t="s">
        <v>660</v>
      </c>
      <c r="G779" s="282">
        <v>3289.31</v>
      </c>
      <c r="H779" s="269">
        <v>37998109</v>
      </c>
      <c r="I779" s="283"/>
      <c r="J779" s="115"/>
      <c r="K779" s="273">
        <v>0</v>
      </c>
      <c r="L779" s="16" t="s">
        <v>23</v>
      </c>
      <c r="M779" s="17">
        <v>100</v>
      </c>
      <c r="N779" s="3" t="s">
        <v>565</v>
      </c>
      <c r="O779" s="3">
        <v>243</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79" s="16" t="s">
        <v>23</v>
      </c>
      <c r="S779" s="17">
        <v>100</v>
      </c>
      <c r="T779" s="267"/>
    </row>
    <row r="780" spans="1:20" ht="36.75" customHeight="1" x14ac:dyDescent="0.25">
      <c r="A780" s="18" t="s">
        <v>674</v>
      </c>
      <c r="B780" s="78"/>
      <c r="C780" s="560"/>
      <c r="D780" s="588"/>
      <c r="E780" s="19">
        <v>2</v>
      </c>
      <c r="F780" s="19" t="s">
        <v>662</v>
      </c>
      <c r="G780" s="14">
        <v>6042.61</v>
      </c>
      <c r="H780" s="269">
        <v>69804231</v>
      </c>
      <c r="I780" s="285">
        <f>+G780-G779</f>
        <v>2753.2999999999997</v>
      </c>
      <c r="J780" s="302"/>
      <c r="K780" s="273">
        <v>0</v>
      </c>
      <c r="L780" s="16" t="s">
        <v>23</v>
      </c>
      <c r="M780" s="17">
        <v>100</v>
      </c>
      <c r="N780" s="3" t="s">
        <v>565</v>
      </c>
      <c r="O780" s="3"/>
      <c r="P780" s="4"/>
      <c r="Q780" s="108"/>
      <c r="R780" s="4"/>
      <c r="S780" s="2"/>
      <c r="T780" s="267"/>
    </row>
    <row r="781" spans="1:20" ht="36.75" customHeight="1" x14ac:dyDescent="0.25">
      <c r="A781" s="18" t="s">
        <v>675</v>
      </c>
      <c r="B781" s="78"/>
      <c r="C781" s="560"/>
      <c r="D781" s="588"/>
      <c r="E781" s="19">
        <v>3</v>
      </c>
      <c r="F781" s="19" t="s">
        <v>664</v>
      </c>
      <c r="G781" s="14">
        <v>9318.64</v>
      </c>
      <c r="H781" s="269">
        <v>107648929</v>
      </c>
      <c r="I781" s="285">
        <f>+G781-G779</f>
        <v>6029.33</v>
      </c>
      <c r="J781" s="302"/>
      <c r="K781" s="273">
        <v>0</v>
      </c>
      <c r="L781" s="16" t="s">
        <v>23</v>
      </c>
      <c r="M781" s="17">
        <v>100</v>
      </c>
      <c r="N781" s="3" t="s">
        <v>565</v>
      </c>
      <c r="O781" s="3"/>
      <c r="P781" s="4"/>
      <c r="Q781" s="108"/>
      <c r="R781" s="4"/>
      <c r="S781" s="2"/>
      <c r="T781" s="267"/>
    </row>
    <row r="782" spans="1:20" ht="26.45" customHeight="1" thickBot="1" x14ac:dyDescent="0.3">
      <c r="A782" s="18" t="s">
        <v>676</v>
      </c>
      <c r="B782" s="78"/>
      <c r="C782" s="561"/>
      <c r="D782" s="589"/>
      <c r="E782" s="287">
        <v>4</v>
      </c>
      <c r="F782" s="287" t="s">
        <v>666</v>
      </c>
      <c r="G782" s="289">
        <v>16003.15</v>
      </c>
      <c r="H782" s="269">
        <v>184868389</v>
      </c>
      <c r="I782" s="290">
        <f>+G782-G779</f>
        <v>12713.84</v>
      </c>
      <c r="J782" s="302"/>
      <c r="K782" s="273">
        <v>0</v>
      </c>
      <c r="L782" s="16" t="s">
        <v>23</v>
      </c>
      <c r="M782" s="17">
        <v>100</v>
      </c>
      <c r="N782" s="3" t="s">
        <v>565</v>
      </c>
      <c r="O782" s="3"/>
      <c r="P782" s="4"/>
      <c r="Q782" s="108"/>
      <c r="R782" s="4"/>
      <c r="S782" s="2"/>
      <c r="T782" s="267"/>
    </row>
    <row r="783" spans="1:20" ht="33.75" customHeight="1" x14ac:dyDescent="0.25">
      <c r="A783" s="29"/>
      <c r="B783" s="78">
        <v>400613</v>
      </c>
      <c r="C783" s="559" t="s">
        <v>677</v>
      </c>
      <c r="D783" s="587" t="s">
        <v>678</v>
      </c>
      <c r="E783" s="280">
        <v>1</v>
      </c>
      <c r="F783" s="280" t="s">
        <v>660</v>
      </c>
      <c r="G783" s="282">
        <v>1422.75</v>
      </c>
      <c r="H783" s="269">
        <v>16435608</v>
      </c>
      <c r="I783" s="283"/>
      <c r="J783" s="115"/>
      <c r="K783" s="273">
        <v>0</v>
      </c>
      <c r="L783" s="16" t="s">
        <v>23</v>
      </c>
      <c r="M783" s="17">
        <v>100</v>
      </c>
      <c r="N783" s="3" t="s">
        <v>565</v>
      </c>
      <c r="O783" s="3">
        <v>243</v>
      </c>
      <c r="P783" s="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83" s="16" t="s">
        <v>23</v>
      </c>
      <c r="S783" s="17">
        <v>100</v>
      </c>
      <c r="T783" s="267"/>
    </row>
    <row r="784" spans="1:20" ht="28.5" customHeight="1" x14ac:dyDescent="0.25">
      <c r="A784" s="18" t="s">
        <v>679</v>
      </c>
      <c r="B784" s="78"/>
      <c r="C784" s="560"/>
      <c r="D784" s="588"/>
      <c r="E784" s="19">
        <v>2</v>
      </c>
      <c r="F784" s="19" t="s">
        <v>662</v>
      </c>
      <c r="G784" s="14">
        <v>2788.76</v>
      </c>
      <c r="H784" s="269">
        <v>32215756</v>
      </c>
      <c r="I784" s="285">
        <f>+G784-G783</f>
        <v>1366.0100000000002</v>
      </c>
      <c r="J784" s="302"/>
      <c r="K784" s="273">
        <v>0</v>
      </c>
      <c r="L784" s="16" t="s">
        <v>23</v>
      </c>
      <c r="M784" s="17">
        <v>100</v>
      </c>
      <c r="N784" s="3" t="s">
        <v>565</v>
      </c>
      <c r="O784" s="3"/>
      <c r="P784" s="4"/>
      <c r="Q784" s="108"/>
      <c r="R784" s="4"/>
      <c r="S784" s="2"/>
      <c r="T784" s="267"/>
    </row>
    <row r="785" spans="1:20" ht="24" customHeight="1" x14ac:dyDescent="0.25">
      <c r="A785" s="18" t="s">
        <v>680</v>
      </c>
      <c r="B785" s="78"/>
      <c r="C785" s="560"/>
      <c r="D785" s="588"/>
      <c r="E785" s="19">
        <v>3</v>
      </c>
      <c r="F785" s="19" t="s">
        <v>664</v>
      </c>
      <c r="G785" s="14">
        <v>4523.41</v>
      </c>
      <c r="H785" s="269">
        <v>52254432</v>
      </c>
      <c r="I785" s="285">
        <f>+G785-G783</f>
        <v>3100.66</v>
      </c>
      <c r="J785" s="302"/>
      <c r="K785" s="273">
        <v>0</v>
      </c>
      <c r="L785" s="16" t="s">
        <v>23</v>
      </c>
      <c r="M785" s="17">
        <v>100</v>
      </c>
      <c r="N785" s="3" t="s">
        <v>565</v>
      </c>
      <c r="O785" s="3"/>
      <c r="P785" s="4"/>
      <c r="Q785" s="108"/>
      <c r="R785" s="4"/>
      <c r="S785" s="2"/>
      <c r="T785" s="267"/>
    </row>
    <row r="786" spans="1:20" ht="31.5" customHeight="1" thickBot="1" x14ac:dyDescent="0.3">
      <c r="A786" s="18" t="s">
        <v>681</v>
      </c>
      <c r="B786" s="78"/>
      <c r="C786" s="561"/>
      <c r="D786" s="589"/>
      <c r="E786" s="287">
        <v>4</v>
      </c>
      <c r="F786" s="287" t="s">
        <v>666</v>
      </c>
      <c r="G786" s="289">
        <v>8216.56</v>
      </c>
      <c r="H786" s="269">
        <v>94917701</v>
      </c>
      <c r="I786" s="290">
        <f>+G786-G783</f>
        <v>6793.8099999999995</v>
      </c>
      <c r="J786" s="302"/>
      <c r="K786" s="273">
        <v>0</v>
      </c>
      <c r="L786" s="16" t="s">
        <v>23</v>
      </c>
      <c r="M786" s="17">
        <v>100</v>
      </c>
      <c r="N786" s="3" t="s">
        <v>565</v>
      </c>
      <c r="O786" s="3"/>
      <c r="P786" s="4"/>
      <c r="Q786" s="108"/>
      <c r="R786" s="4"/>
      <c r="S786" s="2"/>
      <c r="T786" s="267"/>
    </row>
    <row r="787" spans="1:20" x14ac:dyDescent="0.25">
      <c r="A787" s="1"/>
      <c r="B787" s="78">
        <v>4007</v>
      </c>
      <c r="C787" s="299">
        <v>4007</v>
      </c>
      <c r="D787" s="300" t="s">
        <v>682</v>
      </c>
      <c r="E787" s="291"/>
      <c r="F787" s="291" t="s">
        <v>22</v>
      </c>
      <c r="G787" s="293">
        <v>53.06</v>
      </c>
      <c r="H787" s="269">
        <v>612949</v>
      </c>
      <c r="I787" s="223"/>
      <c r="J787" s="115"/>
      <c r="K787" s="273">
        <v>0</v>
      </c>
      <c r="L787" s="16" t="s">
        <v>23</v>
      </c>
      <c r="M787" s="17">
        <v>100</v>
      </c>
      <c r="N787" s="3" t="s">
        <v>565</v>
      </c>
      <c r="O787" s="3">
        <v>245</v>
      </c>
      <c r="P787" s="4"/>
      <c r="Q7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87" s="16" t="s">
        <v>23</v>
      </c>
      <c r="S787" s="17">
        <v>100</v>
      </c>
      <c r="T787" s="267"/>
    </row>
    <row r="788" spans="1:20" ht="156.75" x14ac:dyDescent="0.25">
      <c r="A788" s="1"/>
      <c r="B788" s="78">
        <v>4008</v>
      </c>
      <c r="C788" s="18">
        <v>4008</v>
      </c>
      <c r="D788" s="84" t="s">
        <v>683</v>
      </c>
      <c r="E788" s="19"/>
      <c r="F788" s="19" t="s">
        <v>22</v>
      </c>
      <c r="G788" s="14">
        <v>49.54</v>
      </c>
      <c r="H788" s="269">
        <v>572286</v>
      </c>
      <c r="I788" s="224"/>
      <c r="J788" s="115"/>
      <c r="K788" s="273">
        <v>0</v>
      </c>
      <c r="L788" s="16" t="s">
        <v>180</v>
      </c>
      <c r="M788" s="17">
        <v>100</v>
      </c>
      <c r="N788" s="3" t="s">
        <v>565</v>
      </c>
      <c r="O788" s="3">
        <v>217</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88" s="16" t="s">
        <v>180</v>
      </c>
      <c r="S788" s="17">
        <v>100</v>
      </c>
      <c r="T788" s="267"/>
    </row>
    <row r="789" spans="1:20" ht="28.5" x14ac:dyDescent="0.25">
      <c r="A789" s="1"/>
      <c r="B789" s="78">
        <v>4009</v>
      </c>
      <c r="C789" s="18">
        <v>4009</v>
      </c>
      <c r="D789" s="84" t="s">
        <v>684</v>
      </c>
      <c r="E789" s="19"/>
      <c r="F789" s="19" t="s">
        <v>22</v>
      </c>
      <c r="G789" s="14">
        <v>2014.32</v>
      </c>
      <c r="H789" s="269">
        <v>23269425</v>
      </c>
      <c r="I789" s="224"/>
      <c r="J789" s="115"/>
      <c r="K789" s="273">
        <v>0</v>
      </c>
      <c r="L789" s="16" t="s">
        <v>180</v>
      </c>
      <c r="M789" s="17">
        <v>100</v>
      </c>
      <c r="N789" s="3" t="s">
        <v>565</v>
      </c>
      <c r="O789" s="3">
        <v>243</v>
      </c>
      <c r="P789" s="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89" s="16" t="s">
        <v>180</v>
      </c>
      <c r="S789" s="17">
        <v>100</v>
      </c>
      <c r="T789" s="267"/>
    </row>
    <row r="790" spans="1:20" ht="57" x14ac:dyDescent="0.25">
      <c r="A790" s="1"/>
      <c r="B790" s="78">
        <v>40101</v>
      </c>
      <c r="C790" s="18" t="s">
        <v>685</v>
      </c>
      <c r="D790" s="84" t="s">
        <v>686</v>
      </c>
      <c r="E790" s="19"/>
      <c r="F790" s="19" t="s">
        <v>22</v>
      </c>
      <c r="G790" s="14">
        <v>1892.59</v>
      </c>
      <c r="H790" s="269">
        <v>21863200</v>
      </c>
      <c r="I790" s="224"/>
      <c r="J790" s="115"/>
      <c r="K790" s="273">
        <v>0</v>
      </c>
      <c r="L790" s="16" t="s">
        <v>23</v>
      </c>
      <c r="M790" s="17">
        <v>100</v>
      </c>
      <c r="N790" s="3" t="s">
        <v>565</v>
      </c>
      <c r="O790" s="22" t="s">
        <v>687</v>
      </c>
      <c r="P790" s="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0" s="16" t="s">
        <v>23</v>
      </c>
      <c r="S790" s="17">
        <v>100</v>
      </c>
      <c r="T790" s="267"/>
    </row>
    <row r="791" spans="1:20" ht="29.25" thickBot="1" x14ac:dyDescent="0.3">
      <c r="A791" s="1"/>
      <c r="B791" s="78">
        <v>40102</v>
      </c>
      <c r="C791" s="274" t="s">
        <v>688</v>
      </c>
      <c r="D791" s="275" t="s">
        <v>689</v>
      </c>
      <c r="E791" s="276"/>
      <c r="F791" s="276" t="s">
        <v>22</v>
      </c>
      <c r="G791" s="277">
        <v>1676.59</v>
      </c>
      <c r="H791" s="269">
        <v>19367968</v>
      </c>
      <c r="I791" s="303"/>
      <c r="J791" s="115"/>
      <c r="K791" s="273">
        <v>0</v>
      </c>
      <c r="L791" s="16" t="s">
        <v>23</v>
      </c>
      <c r="M791" s="17">
        <v>100</v>
      </c>
      <c r="N791" s="3" t="s">
        <v>565</v>
      </c>
      <c r="O791" s="3">
        <v>243</v>
      </c>
      <c r="P791" s="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791" s="16" t="s">
        <v>23</v>
      </c>
      <c r="S791" s="17">
        <v>100</v>
      </c>
      <c r="T791" s="267"/>
    </row>
    <row r="792" spans="1:20" ht="41.25" customHeight="1" x14ac:dyDescent="0.25">
      <c r="A792" s="29"/>
      <c r="B792" s="78">
        <v>4011</v>
      </c>
      <c r="C792" s="559">
        <v>4011</v>
      </c>
      <c r="D792" s="587" t="s">
        <v>690</v>
      </c>
      <c r="E792" s="280">
        <v>1</v>
      </c>
      <c r="F792" s="280" t="s">
        <v>662</v>
      </c>
      <c r="G792" s="282">
        <v>5196.66</v>
      </c>
      <c r="H792" s="269">
        <v>60031816</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792" s="16" t="s">
        <v>23</v>
      </c>
      <c r="S792" s="17">
        <v>100</v>
      </c>
      <c r="T792" s="267"/>
    </row>
    <row r="793" spans="1:20" ht="39.75" customHeight="1" x14ac:dyDescent="0.25">
      <c r="A793" s="18">
        <v>4012</v>
      </c>
      <c r="B793" s="78"/>
      <c r="C793" s="560"/>
      <c r="D793" s="588"/>
      <c r="E793" s="19">
        <v>2</v>
      </c>
      <c r="F793" s="19" t="s">
        <v>664</v>
      </c>
      <c r="G793" s="14">
        <v>9551.39</v>
      </c>
      <c r="H793" s="269">
        <v>110337657</v>
      </c>
      <c r="I793" s="285">
        <f>+G793-G792</f>
        <v>4354.7299999999996</v>
      </c>
      <c r="J793" s="115"/>
      <c r="K793" s="273">
        <v>0</v>
      </c>
      <c r="L793" s="16" t="s">
        <v>23</v>
      </c>
      <c r="M793" s="17">
        <v>100</v>
      </c>
      <c r="N793" s="3" t="s">
        <v>565</v>
      </c>
      <c r="O793" s="3"/>
      <c r="P793" s="4"/>
      <c r="Q793" s="108"/>
      <c r="R793" s="4"/>
      <c r="S793" s="2"/>
      <c r="T793" s="267"/>
    </row>
    <row r="794" spans="1:20" ht="36" customHeight="1" thickBot="1" x14ac:dyDescent="0.3">
      <c r="A794" s="18">
        <v>4013</v>
      </c>
      <c r="B794" s="78"/>
      <c r="C794" s="561"/>
      <c r="D794" s="589"/>
      <c r="E794" s="287">
        <v>3</v>
      </c>
      <c r="F794" s="287" t="s">
        <v>666</v>
      </c>
      <c r="G794" s="289">
        <v>14228.04</v>
      </c>
      <c r="H794" s="269">
        <v>164362318</v>
      </c>
      <c r="I794" s="290">
        <f>+G794-G792</f>
        <v>9031.380000000001</v>
      </c>
      <c r="J794" s="115"/>
      <c r="K794" s="273">
        <v>0</v>
      </c>
      <c r="L794" s="16" t="s">
        <v>23</v>
      </c>
      <c r="M794" s="17">
        <v>100</v>
      </c>
      <c r="N794" s="3" t="s">
        <v>565</v>
      </c>
      <c r="O794" s="3"/>
      <c r="P794" s="4"/>
      <c r="Q794" s="108"/>
      <c r="R794" s="4"/>
      <c r="S794" s="2"/>
      <c r="T794" s="267"/>
    </row>
    <row r="795" spans="1:20" ht="28.5" x14ac:dyDescent="0.25">
      <c r="A795" s="1"/>
      <c r="B795" s="78">
        <v>4017</v>
      </c>
      <c r="C795" s="299">
        <v>4017</v>
      </c>
      <c r="D795" s="300" t="s">
        <v>691</v>
      </c>
      <c r="E795" s="291"/>
      <c r="F795" s="291" t="s">
        <v>22</v>
      </c>
      <c r="G795" s="293">
        <v>1206.32</v>
      </c>
      <c r="H795" s="269">
        <v>13935409</v>
      </c>
      <c r="I795" s="223"/>
      <c r="J795" s="115"/>
      <c r="K795" s="273">
        <v>0</v>
      </c>
      <c r="L795" s="16" t="s">
        <v>23</v>
      </c>
      <c r="M795" s="17">
        <v>100</v>
      </c>
      <c r="N795" s="3" t="s">
        <v>565</v>
      </c>
      <c r="O795" s="3">
        <v>5254</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795" s="16" t="s">
        <v>23</v>
      </c>
      <c r="S795" s="17">
        <v>100</v>
      </c>
      <c r="T795" s="267"/>
    </row>
    <row r="796" spans="1:20" s="222" customFormat="1" ht="57" x14ac:dyDescent="0.25">
      <c r="A796" s="229"/>
      <c r="B796" s="236">
        <v>4018</v>
      </c>
      <c r="C796" s="155">
        <v>4018</v>
      </c>
      <c r="D796" s="157" t="s">
        <v>692</v>
      </c>
      <c r="E796" s="140"/>
      <c r="F796" s="140" t="s">
        <v>22</v>
      </c>
      <c r="G796" s="141">
        <v>302.44</v>
      </c>
      <c r="H796" s="269">
        <v>3493787</v>
      </c>
      <c r="I796" s="171"/>
      <c r="J796" s="15"/>
      <c r="K796" s="20">
        <v>0</v>
      </c>
      <c r="L796" s="31" t="s">
        <v>180</v>
      </c>
      <c r="M796" s="32">
        <v>100</v>
      </c>
      <c r="N796" s="33" t="s">
        <v>565</v>
      </c>
      <c r="O796" s="33">
        <v>5258</v>
      </c>
      <c r="P796" s="34"/>
      <c r="Q7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796" s="31" t="s">
        <v>180</v>
      </c>
      <c r="S796" s="32">
        <v>100</v>
      </c>
      <c r="T796" s="267"/>
    </row>
    <row r="797" spans="1:20" ht="28.5" x14ac:dyDescent="0.25">
      <c r="A797" s="1"/>
      <c r="B797" s="78">
        <v>40181</v>
      </c>
      <c r="C797" s="155" t="s">
        <v>693</v>
      </c>
      <c r="D797" s="157" t="s">
        <v>694</v>
      </c>
      <c r="E797" s="140"/>
      <c r="F797" s="140" t="s">
        <v>22</v>
      </c>
      <c r="G797" s="141">
        <v>186.7</v>
      </c>
      <c r="H797" s="269">
        <v>2156758</v>
      </c>
      <c r="I797" s="171"/>
      <c r="J797" s="15"/>
      <c r="K797" s="20">
        <v>0</v>
      </c>
      <c r="L797" s="31" t="s">
        <v>318</v>
      </c>
      <c r="M797" s="32">
        <v>100</v>
      </c>
      <c r="N797" s="33" t="s">
        <v>565</v>
      </c>
      <c r="O797" s="33">
        <v>1746</v>
      </c>
      <c r="P797" s="3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797" s="16" t="s">
        <v>318</v>
      </c>
      <c r="S797" s="32">
        <v>100</v>
      </c>
      <c r="T797" s="267"/>
    </row>
    <row r="798" spans="1:20" s="222" customFormat="1" ht="28.5" x14ac:dyDescent="0.25">
      <c r="A798" s="229"/>
      <c r="B798" s="236">
        <v>40183</v>
      </c>
      <c r="C798" s="155" t="s">
        <v>695</v>
      </c>
      <c r="D798" s="157" t="s">
        <v>696</v>
      </c>
      <c r="E798" s="140"/>
      <c r="F798" s="140" t="s">
        <v>22</v>
      </c>
      <c r="G798" s="141">
        <v>521.63</v>
      </c>
      <c r="H798" s="269">
        <v>6025870</v>
      </c>
      <c r="I798" s="171"/>
      <c r="J798" s="15"/>
      <c r="K798" s="20">
        <v>0</v>
      </c>
      <c r="L798" s="31" t="s">
        <v>318</v>
      </c>
      <c r="M798" s="32">
        <v>100</v>
      </c>
      <c r="N798" s="33" t="s">
        <v>565</v>
      </c>
      <c r="O798" s="33">
        <v>1746</v>
      </c>
      <c r="P798" s="34"/>
      <c r="Q7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798" s="31" t="s">
        <v>318</v>
      </c>
      <c r="S798" s="32">
        <v>100</v>
      </c>
      <c r="T798" s="267"/>
    </row>
    <row r="799" spans="1:20" ht="28.5" x14ac:dyDescent="0.25">
      <c r="A799" s="1"/>
      <c r="B799" s="78">
        <v>40231</v>
      </c>
      <c r="C799" s="155" t="s">
        <v>697</v>
      </c>
      <c r="D799" s="157" t="s">
        <v>698</v>
      </c>
      <c r="E799" s="140"/>
      <c r="F799" s="140" t="s">
        <v>22</v>
      </c>
      <c r="G799" s="141">
        <v>309.44</v>
      </c>
      <c r="H799" s="269">
        <v>3574651</v>
      </c>
      <c r="I799" s="171"/>
      <c r="J799" s="15"/>
      <c r="K799" s="20">
        <v>0</v>
      </c>
      <c r="L799" s="31" t="s">
        <v>318</v>
      </c>
      <c r="M799" s="32">
        <v>100</v>
      </c>
      <c r="N799" s="33" t="s">
        <v>565</v>
      </c>
      <c r="O799" s="33">
        <v>261</v>
      </c>
      <c r="P799" s="3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799" s="16" t="s">
        <v>318</v>
      </c>
      <c r="S799" s="32">
        <v>100</v>
      </c>
      <c r="T799" s="267"/>
    </row>
    <row r="800" spans="1:20" ht="42.75" x14ac:dyDescent="0.25">
      <c r="A800" s="1"/>
      <c r="B800" s="78">
        <v>40232</v>
      </c>
      <c r="C800" s="155" t="s">
        <v>699</v>
      </c>
      <c r="D800" s="157" t="s">
        <v>700</v>
      </c>
      <c r="E800" s="140"/>
      <c r="F800" s="140" t="s">
        <v>22</v>
      </c>
      <c r="G800" s="141">
        <v>423.65</v>
      </c>
      <c r="H800" s="269">
        <v>4894005</v>
      </c>
      <c r="I800" s="171"/>
      <c r="J800" s="15"/>
      <c r="K800" s="20">
        <v>0</v>
      </c>
      <c r="L800" s="31" t="s">
        <v>318</v>
      </c>
      <c r="M800" s="32">
        <v>100</v>
      </c>
      <c r="N800" s="33" t="s">
        <v>565</v>
      </c>
      <c r="O800" s="33">
        <v>404</v>
      </c>
      <c r="P800" s="3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0" s="16" t="s">
        <v>318</v>
      </c>
      <c r="S800" s="32">
        <v>100</v>
      </c>
      <c r="T800" s="267"/>
    </row>
    <row r="801" spans="1:20" s="222" customFormat="1" ht="69" customHeight="1" x14ac:dyDescent="0.25">
      <c r="A801" s="229"/>
      <c r="B801" s="236">
        <v>40233</v>
      </c>
      <c r="C801" s="155" t="s">
        <v>701</v>
      </c>
      <c r="D801" s="157" t="s">
        <v>702</v>
      </c>
      <c r="E801" s="140"/>
      <c r="F801" s="140" t="s">
        <v>22</v>
      </c>
      <c r="G801" s="141">
        <v>337.22</v>
      </c>
      <c r="H801" s="269">
        <v>3895565</v>
      </c>
      <c r="I801" s="171"/>
      <c r="J801" s="15"/>
      <c r="K801" s="20">
        <v>0</v>
      </c>
      <c r="L801" s="31" t="s">
        <v>318</v>
      </c>
      <c r="M801" s="32">
        <v>100</v>
      </c>
      <c r="N801" s="33" t="s">
        <v>565</v>
      </c>
      <c r="O801" s="33">
        <v>259</v>
      </c>
      <c r="P801" s="34"/>
      <c r="Q8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01" s="31" t="s">
        <v>318</v>
      </c>
      <c r="S801" s="32">
        <v>100</v>
      </c>
      <c r="T801" s="267"/>
    </row>
    <row r="802" spans="1:20" x14ac:dyDescent="0.25">
      <c r="A802" s="1"/>
      <c r="B802" s="78">
        <v>40234</v>
      </c>
      <c r="C802" s="155" t="s">
        <v>703</v>
      </c>
      <c r="D802" s="157" t="s">
        <v>704</v>
      </c>
      <c r="E802" s="140"/>
      <c r="F802" s="140" t="s">
        <v>22</v>
      </c>
      <c r="G802" s="141">
        <v>539.52</v>
      </c>
      <c r="H802" s="269">
        <v>6232535</v>
      </c>
      <c r="I802" s="171"/>
      <c r="J802" s="15"/>
      <c r="K802" s="20">
        <v>0</v>
      </c>
      <c r="L802" s="31" t="s">
        <v>318</v>
      </c>
      <c r="M802" s="32">
        <v>100</v>
      </c>
      <c r="N802" s="33" t="s">
        <v>565</v>
      </c>
      <c r="O802" s="33">
        <v>947</v>
      </c>
      <c r="P802" s="3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02" s="16" t="s">
        <v>318</v>
      </c>
      <c r="S802" s="32">
        <v>100</v>
      </c>
      <c r="T802" s="267"/>
    </row>
    <row r="803" spans="1:20" ht="28.5" x14ac:dyDescent="0.25">
      <c r="A803" s="1"/>
      <c r="B803" s="78">
        <v>4024</v>
      </c>
      <c r="C803" s="155">
        <v>4024</v>
      </c>
      <c r="D803" s="157" t="s">
        <v>705</v>
      </c>
      <c r="E803" s="140"/>
      <c r="F803" s="140" t="s">
        <v>22</v>
      </c>
      <c r="G803" s="141">
        <v>972.08</v>
      </c>
      <c r="H803" s="269">
        <v>11229468</v>
      </c>
      <c r="I803" s="171"/>
      <c r="J803" s="15"/>
      <c r="K803" s="20">
        <v>0</v>
      </c>
      <c r="L803" s="31" t="s">
        <v>180</v>
      </c>
      <c r="M803" s="32">
        <v>100</v>
      </c>
      <c r="N803" s="33" t="s">
        <v>565</v>
      </c>
      <c r="O803" s="33">
        <v>406</v>
      </c>
      <c r="P803" s="34"/>
      <c r="Q8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03" s="16" t="s">
        <v>180</v>
      </c>
      <c r="S803" s="32">
        <v>100</v>
      </c>
      <c r="T803" s="267"/>
    </row>
    <row r="804" spans="1:20" ht="28.5" x14ac:dyDescent="0.25">
      <c r="A804" s="1"/>
      <c r="B804" s="78">
        <v>40251</v>
      </c>
      <c r="C804" s="155" t="s">
        <v>706</v>
      </c>
      <c r="D804" s="157" t="s">
        <v>707</v>
      </c>
      <c r="E804" s="140"/>
      <c r="F804" s="140" t="s">
        <v>22</v>
      </c>
      <c r="G804" s="141">
        <v>1494.05</v>
      </c>
      <c r="H804" s="269">
        <v>17259266</v>
      </c>
      <c r="I804" s="171"/>
      <c r="J804" s="15"/>
      <c r="K804" s="20">
        <v>0</v>
      </c>
      <c r="L804" s="31" t="s">
        <v>23</v>
      </c>
      <c r="M804" s="32">
        <v>100</v>
      </c>
      <c r="N804" s="33" t="s">
        <v>565</v>
      </c>
      <c r="O804" s="33">
        <v>191</v>
      </c>
      <c r="P804" s="3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04" s="16" t="s">
        <v>23</v>
      </c>
      <c r="S804" s="32">
        <v>100</v>
      </c>
      <c r="T804" s="267"/>
    </row>
    <row r="805" spans="1:20" ht="28.5" x14ac:dyDescent="0.25">
      <c r="A805" s="149"/>
      <c r="B805" s="143">
        <v>40252</v>
      </c>
      <c r="C805" s="155" t="s">
        <v>708</v>
      </c>
      <c r="D805" s="157" t="s">
        <v>709</v>
      </c>
      <c r="E805" s="111"/>
      <c r="F805" s="140" t="s">
        <v>22</v>
      </c>
      <c r="G805" s="141">
        <v>403.3</v>
      </c>
      <c r="H805" s="269">
        <v>4658922</v>
      </c>
      <c r="I805" s="171"/>
      <c r="J805" s="15"/>
      <c r="K805" s="20">
        <v>0</v>
      </c>
      <c r="L805" s="31" t="s">
        <v>23</v>
      </c>
      <c r="M805" s="32">
        <v>100</v>
      </c>
      <c r="N805" s="33" t="s">
        <v>565</v>
      </c>
      <c r="O805" s="33">
        <v>191</v>
      </c>
      <c r="P805" s="34"/>
      <c r="Q8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05" s="16" t="s">
        <v>23</v>
      </c>
      <c r="S805" s="32">
        <v>100</v>
      </c>
      <c r="T805" s="267"/>
    </row>
    <row r="806" spans="1:20" x14ac:dyDescent="0.25">
      <c r="A806" s="1"/>
      <c r="B806" s="119">
        <v>40253</v>
      </c>
      <c r="C806" s="155" t="s">
        <v>710</v>
      </c>
      <c r="D806" s="157" t="s">
        <v>711</v>
      </c>
      <c r="E806" s="140"/>
      <c r="F806" s="140" t="s">
        <v>22</v>
      </c>
      <c r="G806" s="141">
        <v>496.64</v>
      </c>
      <c r="H806" s="269">
        <v>5737185</v>
      </c>
      <c r="I806" s="171"/>
      <c r="J806" s="15"/>
      <c r="K806" s="20">
        <v>0</v>
      </c>
      <c r="L806" s="31" t="s">
        <v>23</v>
      </c>
      <c r="M806" s="32">
        <v>100</v>
      </c>
      <c r="N806" s="33" t="s">
        <v>565</v>
      </c>
      <c r="O806" s="33">
        <v>191</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06" s="16" t="s">
        <v>23</v>
      </c>
      <c r="S806" s="32">
        <v>100</v>
      </c>
      <c r="T806" s="267"/>
    </row>
    <row r="807" spans="1:20" ht="156.75" x14ac:dyDescent="0.25">
      <c r="A807" s="29">
        <v>4022</v>
      </c>
      <c r="B807" s="78">
        <v>4026</v>
      </c>
      <c r="C807" s="155">
        <v>4026</v>
      </c>
      <c r="D807" s="157" t="s">
        <v>712</v>
      </c>
      <c r="E807" s="140"/>
      <c r="F807" s="140" t="s">
        <v>22</v>
      </c>
      <c r="G807" s="141">
        <v>38.93</v>
      </c>
      <c r="H807" s="269">
        <v>449719</v>
      </c>
      <c r="I807" s="171"/>
      <c r="J807" s="15"/>
      <c r="K807" s="20">
        <v>0</v>
      </c>
      <c r="L807" s="51" t="s">
        <v>713</v>
      </c>
      <c r="M807" s="32">
        <v>100</v>
      </c>
      <c r="N807" s="33" t="s">
        <v>565</v>
      </c>
      <c r="O807" s="33">
        <v>1243</v>
      </c>
      <c r="P807" s="34"/>
      <c r="Q8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07" s="25" t="s">
        <v>713</v>
      </c>
      <c r="S807" s="32">
        <v>100</v>
      </c>
      <c r="T807" s="267"/>
    </row>
    <row r="808" spans="1:20" ht="28.5" x14ac:dyDescent="0.25">
      <c r="A808" s="1"/>
      <c r="B808" s="78">
        <v>4027</v>
      </c>
      <c r="C808" s="155">
        <v>4027</v>
      </c>
      <c r="D808" s="157" t="s">
        <v>714</v>
      </c>
      <c r="E808" s="140"/>
      <c r="F808" s="140" t="s">
        <v>22</v>
      </c>
      <c r="G808" s="141">
        <v>38.93</v>
      </c>
      <c r="H808" s="269">
        <v>449719</v>
      </c>
      <c r="I808" s="171"/>
      <c r="J808" s="15"/>
      <c r="K808" s="20">
        <v>0</v>
      </c>
      <c r="L808" s="31" t="s">
        <v>180</v>
      </c>
      <c r="M808" s="32">
        <v>100</v>
      </c>
      <c r="N808" s="33" t="s">
        <v>565</v>
      </c>
      <c r="O808" s="33">
        <v>1243</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08" s="16" t="s">
        <v>180</v>
      </c>
      <c r="S808" s="32">
        <v>100</v>
      </c>
      <c r="T808" s="267"/>
    </row>
    <row r="809" spans="1:20" ht="29.25" x14ac:dyDescent="0.25">
      <c r="A809" s="1"/>
      <c r="B809" s="143">
        <v>4028</v>
      </c>
      <c r="C809" s="166">
        <v>4028</v>
      </c>
      <c r="D809" s="167" t="s">
        <v>715</v>
      </c>
      <c r="E809" s="140"/>
      <c r="F809" s="140" t="s">
        <v>22</v>
      </c>
      <c r="G809" s="141">
        <v>49.54</v>
      </c>
      <c r="H809" s="269">
        <v>572286</v>
      </c>
      <c r="I809" s="171"/>
      <c r="J809" s="15"/>
      <c r="K809" s="20">
        <v>0</v>
      </c>
      <c r="L809" s="31" t="s">
        <v>318</v>
      </c>
      <c r="M809" s="32">
        <v>100</v>
      </c>
      <c r="N809" s="33" t="s">
        <v>565</v>
      </c>
      <c r="O809" s="33">
        <v>1243</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09" s="16" t="s">
        <v>318</v>
      </c>
      <c r="S809" s="32">
        <v>100</v>
      </c>
      <c r="T809" s="267"/>
    </row>
    <row r="810" spans="1:20" ht="71.25" x14ac:dyDescent="0.25">
      <c r="A810" s="1"/>
      <c r="B810" s="78">
        <v>4029</v>
      </c>
      <c r="C810" s="18">
        <v>4029</v>
      </c>
      <c r="D810" s="84" t="s">
        <v>716</v>
      </c>
      <c r="E810" s="19"/>
      <c r="F810" s="19" t="s">
        <v>22</v>
      </c>
      <c r="G810" s="14">
        <v>778.26</v>
      </c>
      <c r="H810" s="269">
        <v>8990460</v>
      </c>
      <c r="I810" s="224"/>
      <c r="J810" s="115"/>
      <c r="K810" s="273">
        <v>0</v>
      </c>
      <c r="L810" s="16" t="s">
        <v>186</v>
      </c>
      <c r="M810" s="17">
        <v>100</v>
      </c>
      <c r="N810" s="3" t="s">
        <v>565</v>
      </c>
      <c r="O810" s="3">
        <v>419</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0" s="16" t="s">
        <v>186</v>
      </c>
      <c r="S810" s="17">
        <v>100</v>
      </c>
      <c r="T810" s="267"/>
    </row>
    <row r="811" spans="1:20" ht="57.75" thickBot="1" x14ac:dyDescent="0.3">
      <c r="A811" s="1"/>
      <c r="B811" s="78">
        <v>4030</v>
      </c>
      <c r="C811" s="152">
        <v>4030</v>
      </c>
      <c r="D811" s="165" t="s">
        <v>717</v>
      </c>
      <c r="E811" s="150"/>
      <c r="F811" s="150" t="s">
        <v>22</v>
      </c>
      <c r="G811" s="158">
        <v>924.2</v>
      </c>
      <c r="H811" s="269">
        <v>10676358</v>
      </c>
      <c r="I811" s="172"/>
      <c r="J811" s="15"/>
      <c r="K811" s="20">
        <v>0</v>
      </c>
      <c r="L811" s="31" t="s">
        <v>186</v>
      </c>
      <c r="M811" s="32">
        <v>100</v>
      </c>
      <c r="N811" s="33" t="s">
        <v>565</v>
      </c>
      <c r="O811" s="33">
        <v>950</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11" s="16" t="s">
        <v>186</v>
      </c>
      <c r="S811" s="32">
        <v>100</v>
      </c>
      <c r="T811" s="267"/>
    </row>
    <row r="812" spans="1:20" ht="36.75" customHeight="1" x14ac:dyDescent="0.25">
      <c r="A812" s="29"/>
      <c r="B812" s="78">
        <v>40301</v>
      </c>
      <c r="C812" s="519" t="s">
        <v>718</v>
      </c>
      <c r="D812" s="527" t="s">
        <v>719</v>
      </c>
      <c r="E812" s="161">
        <v>1</v>
      </c>
      <c r="F812" s="161" t="s">
        <v>720</v>
      </c>
      <c r="G812" s="162">
        <v>1767.35</v>
      </c>
      <c r="H812" s="269">
        <v>20416427</v>
      </c>
      <c r="I812" s="175"/>
      <c r="J812" s="15"/>
      <c r="K812" s="20">
        <v>0</v>
      </c>
      <c r="L812" s="31" t="s">
        <v>186</v>
      </c>
      <c r="M812" s="32">
        <v>100</v>
      </c>
      <c r="N812" s="33" t="s">
        <v>565</v>
      </c>
      <c r="O812" s="33">
        <v>1783</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12" s="16" t="s">
        <v>186</v>
      </c>
      <c r="S812" s="32">
        <v>100</v>
      </c>
      <c r="T812" s="267"/>
    </row>
    <row r="813" spans="1:20" ht="31.5" customHeight="1" x14ac:dyDescent="0.25">
      <c r="A813" s="18" t="s">
        <v>721</v>
      </c>
      <c r="B813" s="78"/>
      <c r="C813" s="523"/>
      <c r="D813" s="528"/>
      <c r="E813" s="140">
        <v>2</v>
      </c>
      <c r="F813" s="140" t="s">
        <v>722</v>
      </c>
      <c r="G813" s="141">
        <v>2423.21</v>
      </c>
      <c r="H813" s="269">
        <v>27992922</v>
      </c>
      <c r="I813" s="184">
        <f>+G813-G812</f>
        <v>655.86000000000013</v>
      </c>
      <c r="J813" s="91"/>
      <c r="K813" s="20">
        <v>0</v>
      </c>
      <c r="L813" s="31" t="s">
        <v>186</v>
      </c>
      <c r="M813" s="32">
        <v>100</v>
      </c>
      <c r="N813" s="33" t="s">
        <v>565</v>
      </c>
      <c r="O813" s="33"/>
      <c r="P813" s="34"/>
      <c r="Q813" s="108"/>
      <c r="R813" s="4"/>
      <c r="S813" s="38"/>
      <c r="T813" s="267"/>
    </row>
    <row r="814" spans="1:20" ht="37.5" customHeight="1" thickBot="1" x14ac:dyDescent="0.3">
      <c r="A814" s="18" t="s">
        <v>723</v>
      </c>
      <c r="B814" s="78"/>
      <c r="C814" s="520"/>
      <c r="D814" s="529"/>
      <c r="E814" s="163">
        <v>3</v>
      </c>
      <c r="F814" s="163" t="s">
        <v>724</v>
      </c>
      <c r="G814" s="164">
        <v>3352.88</v>
      </c>
      <c r="H814" s="269">
        <v>38732470</v>
      </c>
      <c r="I814" s="185">
        <f>+G814-G812</f>
        <v>1585.5300000000002</v>
      </c>
      <c r="J814" s="91"/>
      <c r="K814" s="20">
        <v>0</v>
      </c>
      <c r="L814" s="31" t="s">
        <v>186</v>
      </c>
      <c r="M814" s="32">
        <v>100</v>
      </c>
      <c r="N814" s="33" t="s">
        <v>565</v>
      </c>
      <c r="O814" s="33"/>
      <c r="P814" s="34"/>
      <c r="Q814" s="108"/>
      <c r="R814" s="4"/>
      <c r="S814" s="38"/>
      <c r="T814" s="267"/>
    </row>
    <row r="815" spans="1:20" ht="38.25" customHeight="1" x14ac:dyDescent="0.25">
      <c r="A815" s="29"/>
      <c r="B815" s="78">
        <v>4031</v>
      </c>
      <c r="C815" s="559">
        <v>4031</v>
      </c>
      <c r="D815" s="562" t="s">
        <v>725</v>
      </c>
      <c r="E815" s="280">
        <v>1</v>
      </c>
      <c r="F815" s="280" t="s">
        <v>662</v>
      </c>
      <c r="G815" s="282">
        <v>3388.97</v>
      </c>
      <c r="H815" s="269">
        <v>39149381</v>
      </c>
      <c r="I815" s="223"/>
      <c r="J815" s="115"/>
      <c r="K815" s="273">
        <v>0</v>
      </c>
      <c r="L815" s="16" t="s">
        <v>23</v>
      </c>
      <c r="M815" s="17">
        <v>100</v>
      </c>
      <c r="N815" s="3" t="s">
        <v>565</v>
      </c>
      <c r="O815" s="3">
        <v>5254</v>
      </c>
      <c r="P815" s="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15" s="16" t="s">
        <v>23</v>
      </c>
      <c r="S815" s="17">
        <v>100</v>
      </c>
      <c r="T815" s="267"/>
    </row>
    <row r="816" spans="1:20" ht="38.25" customHeight="1" x14ac:dyDescent="0.25">
      <c r="A816" s="18">
        <v>4032</v>
      </c>
      <c r="B816" s="78"/>
      <c r="C816" s="560"/>
      <c r="D816" s="563"/>
      <c r="E816" s="19">
        <v>2</v>
      </c>
      <c r="F816" s="19" t="s">
        <v>664</v>
      </c>
      <c r="G816" s="14">
        <v>6473.73</v>
      </c>
      <c r="H816" s="269">
        <v>74784529</v>
      </c>
      <c r="I816" s="224">
        <f>+G816-G815</f>
        <v>3084.7599999999998</v>
      </c>
      <c r="J816" s="304"/>
      <c r="K816" s="273">
        <v>0</v>
      </c>
      <c r="L816" s="16" t="s">
        <v>23</v>
      </c>
      <c r="M816" s="17">
        <v>100</v>
      </c>
      <c r="N816" s="3" t="s">
        <v>565</v>
      </c>
      <c r="O816" s="3"/>
      <c r="P816" s="4"/>
      <c r="Q816" s="108"/>
      <c r="R816" s="4"/>
      <c r="S816" s="2"/>
      <c r="T816" s="267"/>
    </row>
    <row r="817" spans="1:20" ht="38.25" customHeight="1" thickBot="1" x14ac:dyDescent="0.3">
      <c r="A817" s="18">
        <v>4033</v>
      </c>
      <c r="B817" s="78"/>
      <c r="C817" s="561"/>
      <c r="D817" s="564"/>
      <c r="E817" s="287">
        <v>3</v>
      </c>
      <c r="F817" s="287" t="s">
        <v>666</v>
      </c>
      <c r="G817" s="289">
        <v>8575.0300000000007</v>
      </c>
      <c r="H817" s="269">
        <v>99058747</v>
      </c>
      <c r="I817" s="224">
        <f>+G817-G815</f>
        <v>5186.0600000000013</v>
      </c>
      <c r="J817" s="304"/>
      <c r="K817" s="273">
        <v>0</v>
      </c>
      <c r="L817" s="16" t="s">
        <v>23</v>
      </c>
      <c r="M817" s="17">
        <v>100</v>
      </c>
      <c r="N817" s="3" t="s">
        <v>565</v>
      </c>
      <c r="O817" s="3"/>
      <c r="P817" s="4"/>
      <c r="Q817" s="108"/>
      <c r="R817" s="4"/>
      <c r="S817" s="2"/>
      <c r="T817" s="267"/>
    </row>
    <row r="818" spans="1:20" ht="56.25" customHeight="1" x14ac:dyDescent="0.25">
      <c r="A818" s="1"/>
      <c r="B818" s="78">
        <v>4035</v>
      </c>
      <c r="C818" s="299">
        <v>4035</v>
      </c>
      <c r="D818" s="300" t="s">
        <v>726</v>
      </c>
      <c r="E818" s="291"/>
      <c r="F818" s="291" t="s">
        <v>22</v>
      </c>
      <c r="G818" s="293">
        <v>1185.08</v>
      </c>
      <c r="H818" s="269">
        <v>13690044</v>
      </c>
      <c r="I818" s="224"/>
      <c r="J818" s="115"/>
      <c r="K818" s="273">
        <v>0</v>
      </c>
      <c r="L818" s="16" t="s">
        <v>23</v>
      </c>
      <c r="M818" s="17">
        <v>100</v>
      </c>
      <c r="N818" s="3" t="s">
        <v>565</v>
      </c>
      <c r="O818" s="3">
        <v>5254</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18" s="16" t="s">
        <v>23</v>
      </c>
      <c r="S818" s="17">
        <v>100</v>
      </c>
      <c r="T818" s="267"/>
    </row>
    <row r="819" spans="1:20" ht="42.75" x14ac:dyDescent="0.25">
      <c r="A819" s="1"/>
      <c r="B819" s="78">
        <v>4036</v>
      </c>
      <c r="C819" s="18">
        <v>4036</v>
      </c>
      <c r="D819" s="84" t="s">
        <v>727</v>
      </c>
      <c r="E819" s="19"/>
      <c r="F819" s="19" t="s">
        <v>22</v>
      </c>
      <c r="G819" s="14">
        <v>1393.79</v>
      </c>
      <c r="H819" s="269">
        <v>16101062</v>
      </c>
      <c r="I819" s="224"/>
      <c r="J819" s="115"/>
      <c r="K819" s="273">
        <v>0</v>
      </c>
      <c r="L819" s="16" t="s">
        <v>23</v>
      </c>
      <c r="M819" s="17">
        <v>100</v>
      </c>
      <c r="N819" s="3" t="s">
        <v>565</v>
      </c>
      <c r="O819" s="3">
        <v>243</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19" s="16" t="s">
        <v>23</v>
      </c>
      <c r="S819" s="17">
        <v>100</v>
      </c>
      <c r="T819" s="267"/>
    </row>
    <row r="820" spans="1:20" ht="42.75" x14ac:dyDescent="0.25">
      <c r="A820" s="1"/>
      <c r="B820" s="78">
        <v>4037</v>
      </c>
      <c r="C820" s="18">
        <v>4037</v>
      </c>
      <c r="D820" s="84" t="s">
        <v>728</v>
      </c>
      <c r="E820" s="19"/>
      <c r="F820" s="19" t="s">
        <v>22</v>
      </c>
      <c r="G820" s="14">
        <v>834.88</v>
      </c>
      <c r="H820" s="269">
        <v>9644534</v>
      </c>
      <c r="I820" s="224"/>
      <c r="J820" s="115"/>
      <c r="K820" s="273">
        <v>0</v>
      </c>
      <c r="L820" s="16" t="s">
        <v>23</v>
      </c>
      <c r="M820" s="17">
        <v>100</v>
      </c>
      <c r="N820" s="3" t="s">
        <v>565</v>
      </c>
      <c r="O820" s="3">
        <v>5254</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0" s="16" t="s">
        <v>23</v>
      </c>
      <c r="S820" s="17">
        <v>100</v>
      </c>
      <c r="T820" s="267"/>
    </row>
    <row r="821" spans="1:20" ht="42.75" x14ac:dyDescent="0.25">
      <c r="A821" s="1"/>
      <c r="B821" s="78">
        <v>4038</v>
      </c>
      <c r="C821" s="18">
        <v>4038</v>
      </c>
      <c r="D821" s="84" t="s">
        <v>729</v>
      </c>
      <c r="E821" s="19"/>
      <c r="F821" s="19" t="s">
        <v>22</v>
      </c>
      <c r="G821" s="14">
        <v>778.26</v>
      </c>
      <c r="H821" s="269">
        <v>8990460</v>
      </c>
      <c r="I821" s="224"/>
      <c r="J821" s="115"/>
      <c r="K821" s="273">
        <v>0</v>
      </c>
      <c r="L821" s="16" t="s">
        <v>23</v>
      </c>
      <c r="M821" s="17">
        <v>100</v>
      </c>
      <c r="N821" s="3" t="s">
        <v>565</v>
      </c>
      <c r="O821" s="3">
        <v>243</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21" s="16" t="s">
        <v>23</v>
      </c>
      <c r="S821" s="17">
        <v>100</v>
      </c>
      <c r="T821" s="267"/>
    </row>
    <row r="822" spans="1:20" ht="38.25" customHeight="1" thickBot="1" x14ac:dyDescent="0.3">
      <c r="A822" s="1"/>
      <c r="B822" s="78">
        <v>4039</v>
      </c>
      <c r="C822" s="274">
        <v>4039</v>
      </c>
      <c r="D822" s="275" t="s">
        <v>730</v>
      </c>
      <c r="E822" s="276"/>
      <c r="F822" s="276" t="s">
        <v>22</v>
      </c>
      <c r="G822" s="277">
        <v>619.09</v>
      </c>
      <c r="H822" s="269">
        <v>7151728</v>
      </c>
      <c r="I822" s="303"/>
      <c r="J822" s="115"/>
      <c r="K822" s="273">
        <v>0</v>
      </c>
      <c r="L822" s="16" t="s">
        <v>23</v>
      </c>
      <c r="M822" s="17">
        <v>100</v>
      </c>
      <c r="N822" s="3" t="s">
        <v>565</v>
      </c>
      <c r="O822" s="3">
        <v>5254</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22" s="16" t="s">
        <v>23</v>
      </c>
      <c r="S822" s="17">
        <v>100</v>
      </c>
      <c r="T822" s="267"/>
    </row>
    <row r="823" spans="1:20" ht="41.25" customHeight="1" x14ac:dyDescent="0.25">
      <c r="A823" s="29"/>
      <c r="B823" s="78" t="e">
        <v>#REF!</v>
      </c>
      <c r="C823" s="559">
        <v>4040</v>
      </c>
      <c r="D823" s="562" t="s">
        <v>731</v>
      </c>
      <c r="E823" s="280">
        <v>1</v>
      </c>
      <c r="F823" s="280" t="s">
        <v>660</v>
      </c>
      <c r="G823" s="282">
        <v>1422.07</v>
      </c>
      <c r="H823" s="269">
        <v>16427753</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23" s="16" t="s">
        <v>23</v>
      </c>
      <c r="S823" s="17">
        <v>100</v>
      </c>
      <c r="T823" s="267"/>
    </row>
    <row r="824" spans="1:20" ht="41.25" customHeight="1" x14ac:dyDescent="0.25">
      <c r="A824" s="18" t="s">
        <v>732</v>
      </c>
      <c r="B824" s="78"/>
      <c r="C824" s="560"/>
      <c r="D824" s="563"/>
      <c r="E824" s="19">
        <v>2</v>
      </c>
      <c r="F824" s="19" t="s">
        <v>662</v>
      </c>
      <c r="G824" s="14">
        <v>1983.74</v>
      </c>
      <c r="H824" s="269">
        <v>22916164</v>
      </c>
      <c r="I824" s="285">
        <f>+G824-G823</f>
        <v>561.67000000000007</v>
      </c>
      <c r="J824" s="304"/>
      <c r="K824" s="273">
        <v>0</v>
      </c>
      <c r="L824" s="16" t="s">
        <v>23</v>
      </c>
      <c r="M824" s="17">
        <v>100</v>
      </c>
      <c r="N824" s="3" t="s">
        <v>565</v>
      </c>
      <c r="O824" s="3"/>
      <c r="P824" s="4"/>
      <c r="Q824" s="108"/>
      <c r="R824" s="4"/>
      <c r="S824" s="2"/>
      <c r="T824" s="267"/>
    </row>
    <row r="825" spans="1:20" ht="41.25" customHeight="1" x14ac:dyDescent="0.25">
      <c r="A825" s="18" t="s">
        <v>733</v>
      </c>
      <c r="B825" s="78"/>
      <c r="C825" s="560"/>
      <c r="D825" s="563"/>
      <c r="E825" s="19">
        <v>3</v>
      </c>
      <c r="F825" s="19" t="s">
        <v>664</v>
      </c>
      <c r="G825" s="14">
        <v>3249.4</v>
      </c>
      <c r="H825" s="269">
        <v>37537069</v>
      </c>
      <c r="I825" s="285">
        <f>+G825-G823</f>
        <v>1827.3300000000002</v>
      </c>
      <c r="J825" s="304"/>
      <c r="K825" s="273">
        <v>0</v>
      </c>
      <c r="L825" s="16" t="s">
        <v>23</v>
      </c>
      <c r="M825" s="17">
        <v>100</v>
      </c>
      <c r="N825" s="3" t="s">
        <v>565</v>
      </c>
      <c r="O825" s="3"/>
      <c r="P825" s="4"/>
      <c r="Q825" s="108"/>
      <c r="R825" s="4"/>
      <c r="S825" s="2"/>
      <c r="T825" s="267"/>
    </row>
    <row r="826" spans="1:20" ht="41.25" customHeight="1" thickBot="1" x14ac:dyDescent="0.3">
      <c r="A826" s="18" t="s">
        <v>734</v>
      </c>
      <c r="B826" s="78"/>
      <c r="C826" s="561"/>
      <c r="D826" s="564"/>
      <c r="E826" s="287">
        <v>4</v>
      </c>
      <c r="F826" s="287" t="s">
        <v>666</v>
      </c>
      <c r="G826" s="289">
        <v>5861.68</v>
      </c>
      <c r="H826" s="269">
        <v>67714127</v>
      </c>
      <c r="I826" s="290">
        <f>+G826-G823</f>
        <v>4439.6100000000006</v>
      </c>
      <c r="J826" s="304"/>
      <c r="K826" s="273">
        <v>0</v>
      </c>
      <c r="L826" s="16" t="s">
        <v>23</v>
      </c>
      <c r="M826" s="17">
        <v>100</v>
      </c>
      <c r="N826" s="3" t="s">
        <v>565</v>
      </c>
      <c r="O826" s="3"/>
      <c r="P826" s="4"/>
      <c r="Q826" s="108"/>
      <c r="R826" s="4"/>
      <c r="S826" s="2"/>
      <c r="T826" s="267"/>
    </row>
    <row r="827" spans="1:20" ht="38.25" customHeight="1" x14ac:dyDescent="0.25">
      <c r="A827" s="29"/>
      <c r="B827" s="78" t="e">
        <v>#REF!</v>
      </c>
      <c r="C827" s="559">
        <v>4041</v>
      </c>
      <c r="D827" s="562" t="s">
        <v>735</v>
      </c>
      <c r="E827" s="280">
        <v>1</v>
      </c>
      <c r="F827" s="280" t="s">
        <v>660</v>
      </c>
      <c r="G827" s="282">
        <v>930.39</v>
      </c>
      <c r="H827" s="269">
        <v>10747865</v>
      </c>
      <c r="I827" s="283"/>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27" s="16" t="s">
        <v>23</v>
      </c>
      <c r="S827" s="17">
        <v>100</v>
      </c>
      <c r="T827" s="267"/>
    </row>
    <row r="828" spans="1:20" ht="38.25" customHeight="1" x14ac:dyDescent="0.25">
      <c r="A828" s="18" t="s">
        <v>736</v>
      </c>
      <c r="B828" s="78"/>
      <c r="C828" s="560"/>
      <c r="D828" s="563"/>
      <c r="E828" s="19">
        <v>2</v>
      </c>
      <c r="F828" s="19" t="s">
        <v>662</v>
      </c>
      <c r="G828" s="14">
        <v>1719.81</v>
      </c>
      <c r="H828" s="269">
        <v>19867245</v>
      </c>
      <c r="I828" s="285">
        <f>+G828-G827</f>
        <v>789.42</v>
      </c>
      <c r="J828" s="304"/>
      <c r="K828" s="273">
        <v>0</v>
      </c>
      <c r="L828" s="16" t="s">
        <v>23</v>
      </c>
      <c r="M828" s="17">
        <v>100</v>
      </c>
      <c r="N828" s="3" t="s">
        <v>565</v>
      </c>
      <c r="O828" s="3"/>
      <c r="P828" s="4"/>
      <c r="Q828" s="108"/>
      <c r="R828" s="4"/>
      <c r="S828" s="2"/>
      <c r="T828" s="267"/>
    </row>
    <row r="829" spans="1:20" ht="38.25" customHeight="1" x14ac:dyDescent="0.25">
      <c r="A829" s="18" t="s">
        <v>737</v>
      </c>
      <c r="B829" s="78"/>
      <c r="C829" s="560"/>
      <c r="D829" s="563"/>
      <c r="E829" s="19">
        <v>3</v>
      </c>
      <c r="F829" s="19" t="s">
        <v>664</v>
      </c>
      <c r="G829" s="14">
        <v>2899.28</v>
      </c>
      <c r="H829" s="269">
        <v>33492483</v>
      </c>
      <c r="I829" s="285">
        <f>+G829-G827</f>
        <v>1968.8900000000003</v>
      </c>
      <c r="J829" s="304"/>
      <c r="K829" s="273">
        <v>0</v>
      </c>
      <c r="L829" s="16" t="s">
        <v>23</v>
      </c>
      <c r="M829" s="17">
        <v>100</v>
      </c>
      <c r="N829" s="3" t="s">
        <v>565</v>
      </c>
      <c r="O829" s="3"/>
      <c r="P829" s="4"/>
      <c r="Q829" s="108"/>
      <c r="R829" s="4"/>
      <c r="S829" s="2"/>
      <c r="T829" s="267"/>
    </row>
    <row r="830" spans="1:20" ht="38.25" customHeight="1" thickBot="1" x14ac:dyDescent="0.3">
      <c r="A830" s="18" t="s">
        <v>738</v>
      </c>
      <c r="B830" s="78"/>
      <c r="C830" s="561"/>
      <c r="D830" s="564"/>
      <c r="E830" s="287">
        <v>4</v>
      </c>
      <c r="F830" s="287" t="s">
        <v>666</v>
      </c>
      <c r="G830" s="289">
        <v>5393.03</v>
      </c>
      <c r="H830" s="269">
        <v>62300283</v>
      </c>
      <c r="I830" s="290">
        <f>+G830-G827</f>
        <v>4462.6399999999994</v>
      </c>
      <c r="J830" s="304"/>
      <c r="K830" s="273">
        <v>0</v>
      </c>
      <c r="L830" s="16" t="s">
        <v>23</v>
      </c>
      <c r="M830" s="17">
        <v>100</v>
      </c>
      <c r="N830" s="3" t="s">
        <v>565</v>
      </c>
      <c r="O830" s="3"/>
      <c r="P830" s="4"/>
      <c r="Q830" s="108"/>
      <c r="R830" s="4"/>
      <c r="S830" s="2"/>
      <c r="T830" s="267"/>
    </row>
    <row r="831" spans="1:20" ht="28.5" x14ac:dyDescent="0.25">
      <c r="A831" s="1"/>
      <c r="B831" s="78">
        <v>4042</v>
      </c>
      <c r="C831" s="299">
        <v>4042</v>
      </c>
      <c r="D831" s="300" t="s">
        <v>739</v>
      </c>
      <c r="E831" s="291"/>
      <c r="F831" s="291" t="s">
        <v>22</v>
      </c>
      <c r="G831" s="293">
        <v>1291.19</v>
      </c>
      <c r="H831" s="269">
        <v>14915827</v>
      </c>
      <c r="I831" s="223"/>
      <c r="J831" s="115"/>
      <c r="K831" s="273">
        <v>0</v>
      </c>
      <c r="L831" s="16" t="s">
        <v>23</v>
      </c>
      <c r="M831" s="17">
        <v>100</v>
      </c>
      <c r="N831" s="3" t="s">
        <v>565</v>
      </c>
      <c r="O831" s="3">
        <v>243</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31" s="16" t="s">
        <v>23</v>
      </c>
      <c r="S831" s="17">
        <v>100</v>
      </c>
      <c r="T831" s="267"/>
    </row>
    <row r="832" spans="1:20" ht="28.5" x14ac:dyDescent="0.25">
      <c r="A832" s="1"/>
      <c r="B832" s="89">
        <v>4043</v>
      </c>
      <c r="C832" s="18">
        <v>4043</v>
      </c>
      <c r="D832" s="84" t="s">
        <v>740</v>
      </c>
      <c r="E832" s="19"/>
      <c r="F832" s="19" t="s">
        <v>22</v>
      </c>
      <c r="G832" s="14">
        <v>845.48</v>
      </c>
      <c r="H832" s="269">
        <v>9766985</v>
      </c>
      <c r="I832" s="224"/>
      <c r="J832" s="115"/>
      <c r="K832" s="273">
        <v>0</v>
      </c>
      <c r="L832" s="16" t="s">
        <v>23</v>
      </c>
      <c r="M832" s="17">
        <v>100</v>
      </c>
      <c r="N832" s="3" t="s">
        <v>565</v>
      </c>
      <c r="O832" s="3">
        <v>5254</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32" s="16" t="s">
        <v>23</v>
      </c>
      <c r="S832" s="17">
        <v>100</v>
      </c>
      <c r="T832" s="267"/>
    </row>
    <row r="833" spans="1:20" ht="30" customHeight="1" x14ac:dyDescent="0.25">
      <c r="A833" s="1"/>
      <c r="B833" s="78">
        <v>4044</v>
      </c>
      <c r="C833" s="305">
        <v>4044</v>
      </c>
      <c r="D833" s="553" t="s">
        <v>741</v>
      </c>
      <c r="E833" s="554"/>
      <c r="F833" s="554"/>
      <c r="G833" s="554"/>
      <c r="H833" s="555"/>
      <c r="I833" s="224"/>
      <c r="J833" s="306"/>
      <c r="K833" s="273">
        <v>0</v>
      </c>
      <c r="L833" s="16"/>
      <c r="M833" s="17" t="s">
        <v>45</v>
      </c>
      <c r="N833" s="3" t="s">
        <v>45</v>
      </c>
      <c r="O833" s="3"/>
      <c r="P833" s="4"/>
      <c r="Q833" s="108"/>
      <c r="R833" s="4"/>
      <c r="S833" s="2"/>
      <c r="T833" s="267"/>
    </row>
    <row r="834" spans="1:20" ht="28.5" x14ac:dyDescent="0.25">
      <c r="A834" s="1"/>
      <c r="B834" s="85">
        <v>40441</v>
      </c>
      <c r="C834" s="155" t="s">
        <v>742</v>
      </c>
      <c r="D834" s="157" t="s">
        <v>743</v>
      </c>
      <c r="E834" s="140"/>
      <c r="F834" s="140" t="s">
        <v>22</v>
      </c>
      <c r="G834" s="141">
        <v>781.78</v>
      </c>
      <c r="H834" s="269">
        <v>9031123</v>
      </c>
      <c r="I834" s="171"/>
      <c r="J834" s="15"/>
      <c r="K834" s="20">
        <v>0</v>
      </c>
      <c r="L834" s="31" t="s">
        <v>23</v>
      </c>
      <c r="M834" s="32">
        <v>100</v>
      </c>
      <c r="N834" s="33" t="s">
        <v>565</v>
      </c>
      <c r="O834" s="33">
        <v>243</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34" s="16" t="s">
        <v>23</v>
      </c>
      <c r="S834" s="32">
        <v>100</v>
      </c>
      <c r="T834" s="267"/>
    </row>
    <row r="835" spans="1:20" ht="28.5" x14ac:dyDescent="0.25">
      <c r="A835" s="1"/>
      <c r="B835" s="78">
        <v>40442</v>
      </c>
      <c r="C835" s="155" t="s">
        <v>744</v>
      </c>
      <c r="D835" s="157" t="s">
        <v>745</v>
      </c>
      <c r="E835" s="140"/>
      <c r="F835" s="140" t="s">
        <v>22</v>
      </c>
      <c r="G835" s="141">
        <v>891.46</v>
      </c>
      <c r="H835" s="269">
        <v>10298146</v>
      </c>
      <c r="I835" s="171"/>
      <c r="J835" s="15"/>
      <c r="K835" s="20">
        <v>0</v>
      </c>
      <c r="L835" s="31" t="s">
        <v>23</v>
      </c>
      <c r="M835" s="32">
        <v>100</v>
      </c>
      <c r="N835" s="33" t="s">
        <v>565</v>
      </c>
      <c r="O835" s="33">
        <v>243</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35" s="16" t="s">
        <v>23</v>
      </c>
      <c r="S835" s="32">
        <v>100</v>
      </c>
      <c r="T835" s="267"/>
    </row>
    <row r="836" spans="1:20" ht="42.75" x14ac:dyDescent="0.25">
      <c r="A836" s="1"/>
      <c r="B836" s="78">
        <v>40443</v>
      </c>
      <c r="C836" s="155" t="s">
        <v>746</v>
      </c>
      <c r="D836" s="157" t="s">
        <v>747</v>
      </c>
      <c r="E836" s="140"/>
      <c r="F836" s="140" t="s">
        <v>22</v>
      </c>
      <c r="G836" s="141">
        <v>643.80999999999995</v>
      </c>
      <c r="H836" s="269">
        <v>7437293</v>
      </c>
      <c r="I836" s="171"/>
      <c r="J836" s="15"/>
      <c r="K836" s="20">
        <v>0</v>
      </c>
      <c r="L836" s="31" t="s">
        <v>23</v>
      </c>
      <c r="M836" s="32">
        <v>100</v>
      </c>
      <c r="N836" s="33" t="s">
        <v>565</v>
      </c>
      <c r="O836" s="33">
        <v>5254</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36" s="16" t="s">
        <v>23</v>
      </c>
      <c r="S836" s="32">
        <v>100</v>
      </c>
      <c r="T836" s="267"/>
    </row>
    <row r="837" spans="1:20" x14ac:dyDescent="0.25">
      <c r="A837" s="1"/>
      <c r="B837" s="78">
        <v>40444</v>
      </c>
      <c r="C837" s="155" t="s">
        <v>748</v>
      </c>
      <c r="D837" s="157" t="s">
        <v>749</v>
      </c>
      <c r="E837" s="140"/>
      <c r="F837" s="140" t="s">
        <v>22</v>
      </c>
      <c r="G837" s="141">
        <v>1591.13</v>
      </c>
      <c r="H837" s="269">
        <v>18380734</v>
      </c>
      <c r="K837" s="20">
        <v>0</v>
      </c>
      <c r="L837" s="31" t="s">
        <v>23</v>
      </c>
      <c r="M837" s="32">
        <v>100</v>
      </c>
      <c r="N837" s="33" t="s">
        <v>565</v>
      </c>
      <c r="O837" s="33">
        <v>243</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37" s="16" t="s">
        <v>23</v>
      </c>
      <c r="S837" s="32">
        <v>100</v>
      </c>
      <c r="T837" s="267"/>
    </row>
    <row r="838" spans="1:20" x14ac:dyDescent="0.25">
      <c r="A838" s="1"/>
      <c r="B838" s="78">
        <v>4045</v>
      </c>
      <c r="C838" s="155">
        <v>4045</v>
      </c>
      <c r="D838" s="214" t="s">
        <v>750</v>
      </c>
      <c r="E838" s="191"/>
      <c r="F838" s="140" t="s">
        <v>22</v>
      </c>
      <c r="G838" s="141">
        <v>7.08</v>
      </c>
      <c r="H838" s="269">
        <v>81788</v>
      </c>
      <c r="I838" s="171"/>
      <c r="J838" s="265">
        <v>1.91</v>
      </c>
      <c r="K838" s="268">
        <v>22064</v>
      </c>
      <c r="L838" s="31" t="s">
        <v>449</v>
      </c>
      <c r="M838" s="32">
        <v>100</v>
      </c>
      <c r="N838" s="33" t="s">
        <v>565</v>
      </c>
      <c r="O838" s="33">
        <v>454</v>
      </c>
      <c r="P838" s="34" t="s">
        <v>124</v>
      </c>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38" s="16" t="s">
        <v>449</v>
      </c>
      <c r="S838" s="32">
        <v>100</v>
      </c>
      <c r="T838" s="267"/>
    </row>
    <row r="839" spans="1:20" ht="42.75" x14ac:dyDescent="0.25">
      <c r="A839" s="1"/>
      <c r="B839" s="78" t="e">
        <v>#REF!</v>
      </c>
      <c r="C839" s="155">
        <v>4047</v>
      </c>
      <c r="D839" s="157" t="s">
        <v>751</v>
      </c>
      <c r="E839" s="140"/>
      <c r="F839" s="140" t="s">
        <v>22</v>
      </c>
      <c r="G839" s="141">
        <v>42.45</v>
      </c>
      <c r="H839" s="269">
        <v>490382</v>
      </c>
      <c r="I839" s="171"/>
      <c r="J839" s="15"/>
      <c r="K839" s="20">
        <v>0</v>
      </c>
      <c r="L839" s="31" t="s">
        <v>23</v>
      </c>
      <c r="M839" s="32">
        <v>100</v>
      </c>
      <c r="N839" s="33" t="s">
        <v>565</v>
      </c>
      <c r="O839" s="33">
        <v>219</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39" s="16" t="s">
        <v>23</v>
      </c>
      <c r="S839" s="32">
        <v>100</v>
      </c>
      <c r="T839" s="267"/>
    </row>
    <row r="840" spans="1:20" ht="28.5" x14ac:dyDescent="0.25">
      <c r="A840" s="1"/>
      <c r="B840" s="78">
        <v>4049</v>
      </c>
      <c r="C840" s="155">
        <v>4049</v>
      </c>
      <c r="D840" s="157" t="s">
        <v>752</v>
      </c>
      <c r="E840" s="140"/>
      <c r="F840" s="140" t="s">
        <v>22</v>
      </c>
      <c r="G840" s="141">
        <v>966.91</v>
      </c>
      <c r="H840" s="269">
        <v>11169744</v>
      </c>
      <c r="I840" s="171"/>
      <c r="J840" s="187"/>
      <c r="K840" s="20">
        <v>0</v>
      </c>
      <c r="L840" s="31" t="s">
        <v>23</v>
      </c>
      <c r="M840" s="32">
        <v>100</v>
      </c>
      <c r="N840" s="33" t="s">
        <v>565</v>
      </c>
      <c r="O840" s="33">
        <v>239</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0" s="16" t="s">
        <v>23</v>
      </c>
      <c r="S840" s="32">
        <v>100</v>
      </c>
      <c r="T840" s="267"/>
    </row>
    <row r="841" spans="1:20" ht="28.5" x14ac:dyDescent="0.25">
      <c r="A841" s="1"/>
      <c r="B841" s="78">
        <v>40491</v>
      </c>
      <c r="C841" s="155" t="s">
        <v>753</v>
      </c>
      <c r="D841" s="157" t="s">
        <v>754</v>
      </c>
      <c r="E841" s="140"/>
      <c r="F841" s="140" t="s">
        <v>22</v>
      </c>
      <c r="G841" s="141">
        <v>1423.18</v>
      </c>
      <c r="H841" s="269">
        <v>16440575</v>
      </c>
      <c r="I841" s="171"/>
      <c r="J841" s="15"/>
      <c r="K841" s="20">
        <v>0</v>
      </c>
      <c r="L841" s="31" t="s">
        <v>23</v>
      </c>
      <c r="M841" s="32">
        <v>100</v>
      </c>
      <c r="N841" s="33" t="s">
        <v>565</v>
      </c>
      <c r="O841" s="33">
        <v>239</v>
      </c>
      <c r="P841" s="120"/>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41" s="16" t="s">
        <v>23</v>
      </c>
      <c r="S841" s="32">
        <v>100</v>
      </c>
      <c r="T841" s="267"/>
    </row>
    <row r="842" spans="1:20" x14ac:dyDescent="0.25">
      <c r="A842" s="1"/>
      <c r="B842" s="78">
        <v>40492</v>
      </c>
      <c r="C842" s="155" t="s">
        <v>755</v>
      </c>
      <c r="D842" s="157" t="s">
        <v>756</v>
      </c>
      <c r="E842" s="140"/>
      <c r="F842" s="140" t="s">
        <v>22</v>
      </c>
      <c r="G842" s="141">
        <v>714.22</v>
      </c>
      <c r="H842" s="269">
        <v>8250669</v>
      </c>
      <c r="I842" s="171"/>
      <c r="J842" s="15"/>
      <c r="K842" s="20">
        <v>0</v>
      </c>
      <c r="L842" s="16" t="s">
        <v>23</v>
      </c>
      <c r="M842" s="17">
        <v>100</v>
      </c>
      <c r="N842" s="33" t="s">
        <v>565</v>
      </c>
      <c r="O842" s="3">
        <v>239</v>
      </c>
      <c r="P842" s="121"/>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42" s="16" t="s">
        <v>23</v>
      </c>
      <c r="S842" s="17">
        <v>100</v>
      </c>
      <c r="T842" s="267"/>
    </row>
    <row r="843" spans="1:20" ht="28.5" x14ac:dyDescent="0.25">
      <c r="A843" s="1"/>
      <c r="B843" s="122">
        <v>40494</v>
      </c>
      <c r="C843" s="155" t="s">
        <v>757</v>
      </c>
      <c r="D843" s="157" t="s">
        <v>758</v>
      </c>
      <c r="E843" s="140"/>
      <c r="F843" s="140" t="s">
        <v>22</v>
      </c>
      <c r="G843" s="141">
        <v>395.66</v>
      </c>
      <c r="H843" s="269">
        <v>4570664</v>
      </c>
      <c r="I843" s="171"/>
      <c r="J843" s="15"/>
      <c r="K843" s="20">
        <v>0</v>
      </c>
      <c r="L843" s="16" t="s">
        <v>23</v>
      </c>
      <c r="M843" s="17">
        <v>100</v>
      </c>
      <c r="N843" s="33" t="s">
        <v>565</v>
      </c>
      <c r="O843" s="3">
        <v>239</v>
      </c>
      <c r="P843" s="121"/>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43" s="16" t="s">
        <v>23</v>
      </c>
      <c r="S843" s="17">
        <v>100</v>
      </c>
      <c r="T843" s="267"/>
    </row>
    <row r="844" spans="1:20" ht="28.5" x14ac:dyDescent="0.25">
      <c r="A844" s="1"/>
      <c r="B844" s="18" t="s">
        <v>759</v>
      </c>
      <c r="C844" s="155" t="s">
        <v>760</v>
      </c>
      <c r="D844" s="157" t="s">
        <v>761</v>
      </c>
      <c r="E844" s="140"/>
      <c r="F844" s="140" t="s">
        <v>22</v>
      </c>
      <c r="G844" s="141">
        <v>7927.52</v>
      </c>
      <c r="H844" s="269">
        <v>91578711</v>
      </c>
      <c r="I844" s="171"/>
      <c r="J844" s="15"/>
      <c r="K844" s="20">
        <v>0</v>
      </c>
      <c r="L844" s="16" t="s">
        <v>23</v>
      </c>
      <c r="M844" s="17">
        <v>100</v>
      </c>
      <c r="N844" s="33" t="s">
        <v>565</v>
      </c>
      <c r="O844" s="3">
        <v>239</v>
      </c>
      <c r="P844" s="121"/>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44" s="16" t="s">
        <v>23</v>
      </c>
      <c r="S844" s="17">
        <v>100</v>
      </c>
      <c r="T844" s="267"/>
    </row>
    <row r="845" spans="1:20" ht="28.5" x14ac:dyDescent="0.25">
      <c r="A845" s="1"/>
      <c r="B845" s="18" t="s">
        <v>762</v>
      </c>
      <c r="C845" s="155" t="s">
        <v>763</v>
      </c>
      <c r="D845" s="157" t="s">
        <v>764</v>
      </c>
      <c r="E845" s="140"/>
      <c r="F845" s="140" t="s">
        <v>22</v>
      </c>
      <c r="G845" s="141">
        <v>5502.11</v>
      </c>
      <c r="H845" s="269">
        <v>63560375</v>
      </c>
      <c r="I845" s="171"/>
      <c r="J845" s="15"/>
      <c r="K845" s="20">
        <v>0</v>
      </c>
      <c r="L845" s="16" t="s">
        <v>23</v>
      </c>
      <c r="M845" s="17">
        <v>100</v>
      </c>
      <c r="N845" s="33" t="s">
        <v>565</v>
      </c>
      <c r="O845" s="3">
        <v>239</v>
      </c>
      <c r="P845" s="121"/>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45" s="16" t="s">
        <v>23</v>
      </c>
      <c r="S845" s="17">
        <v>100</v>
      </c>
      <c r="T845" s="267"/>
    </row>
    <row r="846" spans="1:20" x14ac:dyDescent="0.25">
      <c r="A846" s="1"/>
      <c r="B846" s="78">
        <v>4050</v>
      </c>
      <c r="C846" s="191">
        <v>4050</v>
      </c>
      <c r="D846" s="538" t="s">
        <v>765</v>
      </c>
      <c r="E846" s="539"/>
      <c r="F846" s="539"/>
      <c r="G846" s="539"/>
      <c r="H846" s="540"/>
      <c r="I846" s="171"/>
      <c r="J846" s="15"/>
      <c r="K846" s="20">
        <v>0</v>
      </c>
      <c r="L846" s="16"/>
      <c r="M846" s="17" t="s">
        <v>45</v>
      </c>
      <c r="N846" s="3" t="s">
        <v>45</v>
      </c>
      <c r="O846" s="3"/>
      <c r="P846" s="121"/>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46" s="4"/>
      <c r="S846" s="2"/>
      <c r="T846" s="267"/>
    </row>
    <row r="847" spans="1:20" ht="28.5" x14ac:dyDescent="0.25">
      <c r="A847" s="1"/>
      <c r="B847" s="85">
        <v>40501</v>
      </c>
      <c r="C847" s="155" t="s">
        <v>766</v>
      </c>
      <c r="D847" s="157" t="s">
        <v>767</v>
      </c>
      <c r="E847" s="140"/>
      <c r="F847" s="140" t="s">
        <v>22</v>
      </c>
      <c r="G847" s="141">
        <v>17.690000000000001</v>
      </c>
      <c r="H847" s="269">
        <v>204355</v>
      </c>
      <c r="I847" s="171"/>
      <c r="J847" s="15"/>
      <c r="K847" s="20">
        <v>136198</v>
      </c>
      <c r="L847" s="16" t="s">
        <v>768</v>
      </c>
      <c r="M847" s="17">
        <v>100</v>
      </c>
      <c r="N847" s="3" t="s">
        <v>565</v>
      </c>
      <c r="O847" s="3">
        <v>1807</v>
      </c>
      <c r="P847" s="121"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47" s="16" t="s">
        <v>768</v>
      </c>
      <c r="S847" s="17">
        <v>100</v>
      </c>
      <c r="T847" s="267"/>
    </row>
    <row r="848" spans="1:20" ht="42.75" x14ac:dyDescent="0.25">
      <c r="A848" s="1"/>
      <c r="B848" s="78">
        <v>40502</v>
      </c>
      <c r="C848" s="155" t="s">
        <v>769</v>
      </c>
      <c r="D848" s="157" t="s">
        <v>770</v>
      </c>
      <c r="E848" s="140"/>
      <c r="F848" s="140" t="s">
        <v>22</v>
      </c>
      <c r="G848" s="141">
        <v>29.48</v>
      </c>
      <c r="H848" s="269">
        <v>340553</v>
      </c>
      <c r="I848" s="171"/>
      <c r="J848" s="15"/>
      <c r="K848" s="20">
        <v>0</v>
      </c>
      <c r="L848" s="16" t="s">
        <v>768</v>
      </c>
      <c r="M848" s="17">
        <v>100</v>
      </c>
      <c r="N848" s="3" t="s">
        <v>565</v>
      </c>
      <c r="O848" s="3">
        <v>1807</v>
      </c>
      <c r="P848" s="123" t="e">
        <f>+#REF!-#REF!</f>
        <v>#REF!</v>
      </c>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48" s="16" t="s">
        <v>768</v>
      </c>
      <c r="S848" s="17">
        <v>100</v>
      </c>
      <c r="T848" s="267"/>
    </row>
    <row r="849" spans="1:20" ht="42.75" x14ac:dyDescent="0.25">
      <c r="A849" s="1"/>
      <c r="B849" s="78">
        <v>40503</v>
      </c>
      <c r="C849" s="155" t="s">
        <v>771</v>
      </c>
      <c r="D849" s="157" t="s">
        <v>772</v>
      </c>
      <c r="E849" s="140"/>
      <c r="F849" s="140" t="s">
        <v>22</v>
      </c>
      <c r="G849" s="141">
        <v>41.27</v>
      </c>
      <c r="H849" s="269">
        <v>476751</v>
      </c>
      <c r="I849" s="171"/>
      <c r="J849" s="15"/>
      <c r="K849" s="20">
        <v>0</v>
      </c>
      <c r="L849" s="16" t="s">
        <v>768</v>
      </c>
      <c r="M849" s="17">
        <v>100</v>
      </c>
      <c r="N849" s="3" t="s">
        <v>565</v>
      </c>
      <c r="O849" s="3">
        <v>1807</v>
      </c>
      <c r="P849" s="123" t="e">
        <f>+#REF!-#REF!</f>
        <v>#REF!</v>
      </c>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49" s="16" t="s">
        <v>768</v>
      </c>
      <c r="S849" s="17">
        <v>100</v>
      </c>
      <c r="T849" s="267"/>
    </row>
    <row r="850" spans="1:20" ht="42.75" x14ac:dyDescent="0.25">
      <c r="A850" s="1"/>
      <c r="B850" s="78">
        <v>40504</v>
      </c>
      <c r="C850" s="155" t="s">
        <v>773</v>
      </c>
      <c r="D850" s="157" t="s">
        <v>774</v>
      </c>
      <c r="E850" s="140"/>
      <c r="F850" s="140" t="s">
        <v>22</v>
      </c>
      <c r="G850" s="141">
        <v>64.81</v>
      </c>
      <c r="H850" s="269">
        <v>748685</v>
      </c>
      <c r="I850" s="171"/>
      <c r="J850" s="15"/>
      <c r="K850" s="20">
        <v>0</v>
      </c>
      <c r="L850" s="16" t="s">
        <v>768</v>
      </c>
      <c r="M850" s="17">
        <v>100</v>
      </c>
      <c r="N850" s="3" t="s">
        <v>565</v>
      </c>
      <c r="O850" s="3">
        <v>1807</v>
      </c>
      <c r="P850" s="123"/>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0" s="16" t="s">
        <v>768</v>
      </c>
      <c r="S850" s="17">
        <v>100</v>
      </c>
      <c r="T850" s="267"/>
    </row>
    <row r="851" spans="1:20" ht="42.75" x14ac:dyDescent="0.25">
      <c r="A851" s="1"/>
      <c r="B851" s="78">
        <v>40505</v>
      </c>
      <c r="C851" s="155" t="s">
        <v>775</v>
      </c>
      <c r="D851" s="157" t="s">
        <v>776</v>
      </c>
      <c r="E851" s="140"/>
      <c r="F851" s="140" t="s">
        <v>22</v>
      </c>
      <c r="G851" s="141">
        <v>100.13</v>
      </c>
      <c r="H851" s="269">
        <v>1156702</v>
      </c>
      <c r="I851" s="171"/>
      <c r="J851" s="15"/>
      <c r="K851" s="20">
        <v>0</v>
      </c>
      <c r="L851" s="16" t="s">
        <v>768</v>
      </c>
      <c r="M851" s="17">
        <v>100</v>
      </c>
      <c r="N851" s="3" t="s">
        <v>565</v>
      </c>
      <c r="O851" s="3">
        <v>1807</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51" s="16" t="s">
        <v>768</v>
      </c>
      <c r="S851" s="17">
        <v>100</v>
      </c>
      <c r="T851" s="267"/>
    </row>
    <row r="852" spans="1:20" ht="42.75" x14ac:dyDescent="0.25">
      <c r="A852" s="1"/>
      <c r="B852" s="78">
        <v>40506</v>
      </c>
      <c r="C852" s="155" t="s">
        <v>777</v>
      </c>
      <c r="D852" s="157" t="s">
        <v>778</v>
      </c>
      <c r="E852" s="140"/>
      <c r="F852" s="140" t="s">
        <v>22</v>
      </c>
      <c r="G852" s="141">
        <v>123.72</v>
      </c>
      <c r="H852" s="269">
        <v>1429213</v>
      </c>
      <c r="I852" s="171"/>
      <c r="J852" s="15"/>
      <c r="K852" s="20">
        <v>0</v>
      </c>
      <c r="L852" s="16" t="s">
        <v>768</v>
      </c>
      <c r="M852" s="17">
        <v>100</v>
      </c>
      <c r="N852" s="3" t="s">
        <v>565</v>
      </c>
      <c r="O852" s="3">
        <v>1807</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52" s="16" t="s">
        <v>768</v>
      </c>
      <c r="S852" s="17">
        <v>100</v>
      </c>
      <c r="T852" s="267"/>
    </row>
    <row r="853" spans="1:20" hidden="1" x14ac:dyDescent="0.25">
      <c r="A853" s="1"/>
      <c r="B853" s="78">
        <v>4052</v>
      </c>
      <c r="C853" s="191">
        <v>4052</v>
      </c>
      <c r="D853" s="538" t="s">
        <v>779</v>
      </c>
      <c r="E853" s="539"/>
      <c r="F853" s="539"/>
      <c r="G853" s="539"/>
      <c r="H853" s="540"/>
      <c r="I853" s="171"/>
      <c r="J853" s="15"/>
      <c r="K853" s="20">
        <v>0</v>
      </c>
      <c r="L853" s="16"/>
      <c r="M853" s="17" t="s">
        <v>45</v>
      </c>
      <c r="N853" s="3" t="s">
        <v>45</v>
      </c>
      <c r="O853" s="3"/>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53" s="4"/>
      <c r="S853" s="2"/>
      <c r="T853" s="267"/>
    </row>
    <row r="854" spans="1:20" ht="28.5" hidden="1" x14ac:dyDescent="0.25">
      <c r="A854" s="1"/>
      <c r="B854" s="78">
        <v>40521</v>
      </c>
      <c r="C854" s="155" t="s">
        <v>780</v>
      </c>
      <c r="D854" s="157" t="s">
        <v>781</v>
      </c>
      <c r="E854" s="140"/>
      <c r="F854" s="140" t="s">
        <v>22</v>
      </c>
      <c r="G854" s="141">
        <v>274.62</v>
      </c>
      <c r="H854" s="269">
        <v>3172410</v>
      </c>
      <c r="I854" s="171"/>
      <c r="J854" s="15"/>
      <c r="K854" s="20">
        <v>0</v>
      </c>
      <c r="L854" s="16" t="s">
        <v>447</v>
      </c>
      <c r="M854" s="17">
        <v>100</v>
      </c>
      <c r="N854" s="3" t="s">
        <v>782</v>
      </c>
      <c r="O854" s="3">
        <v>504</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54" s="16" t="s">
        <v>447</v>
      </c>
      <c r="S854" s="17">
        <v>100</v>
      </c>
      <c r="T854" s="267"/>
    </row>
    <row r="855" spans="1:20" ht="27.75" hidden="1" customHeight="1" x14ac:dyDescent="0.25">
      <c r="A855" s="1"/>
      <c r="B855" s="78">
        <v>4053</v>
      </c>
      <c r="C855" s="191">
        <v>4053</v>
      </c>
      <c r="D855" s="538" t="s">
        <v>783</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55" s="4"/>
      <c r="S855" s="2"/>
      <c r="T855" s="267"/>
    </row>
    <row r="856" spans="1:20" ht="28.5" hidden="1" x14ac:dyDescent="0.25">
      <c r="A856" s="1"/>
      <c r="B856" s="85">
        <v>40531</v>
      </c>
      <c r="C856" s="155" t="s">
        <v>784</v>
      </c>
      <c r="D856" s="157" t="s">
        <v>785</v>
      </c>
      <c r="E856" s="140"/>
      <c r="F856" s="140" t="s">
        <v>22</v>
      </c>
      <c r="G856" s="141">
        <v>3.33</v>
      </c>
      <c r="H856" s="269">
        <v>38468</v>
      </c>
      <c r="I856" s="171"/>
      <c r="J856" s="15"/>
      <c r="K856" s="20">
        <v>0</v>
      </c>
      <c r="L856" s="16" t="s">
        <v>447</v>
      </c>
      <c r="M856" s="17">
        <v>100</v>
      </c>
      <c r="N856" s="3" t="s">
        <v>782</v>
      </c>
      <c r="O856" s="3">
        <v>790</v>
      </c>
      <c r="P856" s="121"/>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56" s="16" t="s">
        <v>447</v>
      </c>
      <c r="S856" s="17">
        <v>100</v>
      </c>
      <c r="T856" s="267"/>
    </row>
    <row r="857" spans="1:20" ht="28.5" hidden="1" x14ac:dyDescent="0.25">
      <c r="A857" s="1"/>
      <c r="B857" s="78">
        <v>40532</v>
      </c>
      <c r="C857" s="155" t="s">
        <v>786</v>
      </c>
      <c r="D857" s="157" t="s">
        <v>787</v>
      </c>
      <c r="E857" s="140"/>
      <c r="F857" s="140" t="s">
        <v>22</v>
      </c>
      <c r="G857" s="141">
        <v>2.8</v>
      </c>
      <c r="H857" s="269">
        <v>32346</v>
      </c>
      <c r="I857" s="171"/>
      <c r="J857" s="15"/>
      <c r="K857" s="20">
        <v>0</v>
      </c>
      <c r="L857" s="16" t="s">
        <v>447</v>
      </c>
      <c r="M857" s="17">
        <v>100</v>
      </c>
      <c r="N857" s="3" t="s">
        <v>782</v>
      </c>
      <c r="O857" s="3">
        <v>790</v>
      </c>
      <c r="P857" s="121"/>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57" s="16" t="s">
        <v>447</v>
      </c>
      <c r="S857" s="17">
        <v>100</v>
      </c>
      <c r="T857" s="267"/>
    </row>
    <row r="858" spans="1:20" ht="28.5" hidden="1" x14ac:dyDescent="0.25">
      <c r="A858" s="1"/>
      <c r="B858" s="78">
        <v>40535</v>
      </c>
      <c r="C858" s="155" t="s">
        <v>788</v>
      </c>
      <c r="D858" s="157" t="s">
        <v>789</v>
      </c>
      <c r="E858" s="140"/>
      <c r="F858" s="140" t="s">
        <v>22</v>
      </c>
      <c r="G858" s="141">
        <v>4.5</v>
      </c>
      <c r="H858" s="269">
        <v>51984</v>
      </c>
      <c r="I858" s="171"/>
      <c r="J858" s="15"/>
      <c r="K858" s="20">
        <v>0</v>
      </c>
      <c r="L858" s="16" t="s">
        <v>447</v>
      </c>
      <c r="M858" s="17">
        <v>100</v>
      </c>
      <c r="N858" s="3" t="s">
        <v>782</v>
      </c>
      <c r="O858" s="3">
        <v>790</v>
      </c>
      <c r="P858" s="121"/>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58" s="16" t="s">
        <v>447</v>
      </c>
      <c r="S858" s="17">
        <v>100</v>
      </c>
      <c r="T858" s="267"/>
    </row>
    <row r="859" spans="1:20" ht="28.5" hidden="1" x14ac:dyDescent="0.25">
      <c r="A859" s="1"/>
      <c r="B859" s="78">
        <v>40536</v>
      </c>
      <c r="C859" s="155" t="s">
        <v>790</v>
      </c>
      <c r="D859" s="157" t="s">
        <v>791</v>
      </c>
      <c r="E859" s="140"/>
      <c r="F859" s="140" t="s">
        <v>22</v>
      </c>
      <c r="G859" s="141">
        <v>3.79</v>
      </c>
      <c r="H859" s="269">
        <v>43782</v>
      </c>
      <c r="I859" s="171"/>
      <c r="J859" s="15"/>
      <c r="K859" s="20">
        <v>0</v>
      </c>
      <c r="L859" s="16" t="s">
        <v>447</v>
      </c>
      <c r="M859" s="17">
        <v>100</v>
      </c>
      <c r="N859" s="3" t="s">
        <v>782</v>
      </c>
      <c r="O859" s="3">
        <v>790</v>
      </c>
      <c r="P859" s="121"/>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59" s="16" t="s">
        <v>447</v>
      </c>
      <c r="S859" s="17">
        <v>100</v>
      </c>
      <c r="T859" s="267"/>
    </row>
    <row r="860" spans="1:20" ht="42.75" hidden="1" x14ac:dyDescent="0.25">
      <c r="A860" s="1"/>
      <c r="B860" s="78">
        <v>40537</v>
      </c>
      <c r="C860" s="155" t="s">
        <v>792</v>
      </c>
      <c r="D860" s="157" t="s">
        <v>793</v>
      </c>
      <c r="E860" s="140"/>
      <c r="F860" s="140" t="s">
        <v>22</v>
      </c>
      <c r="G860" s="141">
        <v>9.9700000000000006</v>
      </c>
      <c r="H860" s="269">
        <v>115173</v>
      </c>
      <c r="I860" s="171"/>
      <c r="J860" s="15"/>
      <c r="K860" s="20">
        <v>0</v>
      </c>
      <c r="L860" s="16" t="s">
        <v>447</v>
      </c>
      <c r="M860" s="17">
        <v>100</v>
      </c>
      <c r="N860" s="3" t="s">
        <v>782</v>
      </c>
      <c r="O860" s="3">
        <v>790</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0" s="16" t="s">
        <v>447</v>
      </c>
      <c r="S860" s="17">
        <v>100</v>
      </c>
      <c r="T860" s="267"/>
    </row>
    <row r="861" spans="1:20" ht="42.75" hidden="1" x14ac:dyDescent="0.25">
      <c r="A861" s="1"/>
      <c r="B861" s="78">
        <v>40538</v>
      </c>
      <c r="C861" s="155" t="s">
        <v>794</v>
      </c>
      <c r="D861" s="157" t="s">
        <v>795</v>
      </c>
      <c r="E861" s="140"/>
      <c r="F861" s="140" t="s">
        <v>22</v>
      </c>
      <c r="G861" s="141">
        <v>8.4</v>
      </c>
      <c r="H861" s="269">
        <v>97037</v>
      </c>
      <c r="I861" s="171"/>
      <c r="J861" s="15"/>
      <c r="K861" s="20">
        <v>0</v>
      </c>
      <c r="L861" s="16" t="s">
        <v>447</v>
      </c>
      <c r="M861" s="17">
        <v>100</v>
      </c>
      <c r="N861" s="3" t="s">
        <v>782</v>
      </c>
      <c r="O861" s="3">
        <v>790</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61" s="16" t="s">
        <v>447</v>
      </c>
      <c r="S861" s="17">
        <v>100</v>
      </c>
      <c r="T861" s="267"/>
    </row>
    <row r="862" spans="1:20" ht="42.75" hidden="1" x14ac:dyDescent="0.25">
      <c r="A862" s="1"/>
      <c r="B862" s="78">
        <v>40539</v>
      </c>
      <c r="C862" s="155" t="s">
        <v>796</v>
      </c>
      <c r="D862" s="157" t="s">
        <v>797</v>
      </c>
      <c r="E862" s="140"/>
      <c r="F862" s="140" t="s">
        <v>22</v>
      </c>
      <c r="G862" s="141">
        <v>13.49</v>
      </c>
      <c r="H862" s="269">
        <v>155836</v>
      </c>
      <c r="I862" s="171"/>
      <c r="J862" s="15"/>
      <c r="K862" s="20">
        <v>0</v>
      </c>
      <c r="L862" s="16" t="s">
        <v>447</v>
      </c>
      <c r="M862" s="17">
        <v>100</v>
      </c>
      <c r="N862" s="3" t="s">
        <v>782</v>
      </c>
      <c r="O862" s="3">
        <v>790</v>
      </c>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62" s="16" t="s">
        <v>447</v>
      </c>
      <c r="S862" s="17">
        <v>100</v>
      </c>
      <c r="T862" s="267"/>
    </row>
    <row r="863" spans="1:20" ht="42.75" hidden="1" x14ac:dyDescent="0.25">
      <c r="A863" s="1"/>
      <c r="B863" s="78">
        <v>405310</v>
      </c>
      <c r="C863" s="152" t="s">
        <v>798</v>
      </c>
      <c r="D863" s="165" t="s">
        <v>799</v>
      </c>
      <c r="E863" s="150"/>
      <c r="F863" s="150" t="s">
        <v>22</v>
      </c>
      <c r="G863" s="158">
        <v>11.32</v>
      </c>
      <c r="H863" s="269">
        <v>130769</v>
      </c>
      <c r="I863" s="172"/>
      <c r="J863" s="15"/>
      <c r="K863" s="20">
        <v>0</v>
      </c>
      <c r="L863" s="16" t="s">
        <v>447</v>
      </c>
      <c r="M863" s="17">
        <v>100</v>
      </c>
      <c r="N863" s="3" t="s">
        <v>782</v>
      </c>
      <c r="O863" s="3">
        <v>790</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63" s="16" t="s">
        <v>447</v>
      </c>
      <c r="S863" s="17">
        <v>100</v>
      </c>
      <c r="T863" s="267"/>
    </row>
    <row r="864" spans="1:20" ht="37.5" hidden="1" customHeight="1" x14ac:dyDescent="0.25">
      <c r="A864" s="29"/>
      <c r="B864" s="78">
        <v>4054</v>
      </c>
      <c r="C864" s="519">
        <v>4054</v>
      </c>
      <c r="D864" s="579" t="s">
        <v>800</v>
      </c>
      <c r="E864" s="161">
        <v>1</v>
      </c>
      <c r="F864" s="161" t="s">
        <v>720</v>
      </c>
      <c r="G864" s="162">
        <v>3520.03</v>
      </c>
      <c r="H864" s="269">
        <v>40663387</v>
      </c>
      <c r="I864" s="175"/>
      <c r="J864" s="15"/>
      <c r="K864" s="20">
        <v>0</v>
      </c>
      <c r="L864" s="31" t="s">
        <v>447</v>
      </c>
      <c r="M864" s="32">
        <v>100</v>
      </c>
      <c r="N864" s="3" t="s">
        <v>782</v>
      </c>
      <c r="O864" s="33">
        <v>5253</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64" s="16" t="s">
        <v>447</v>
      </c>
      <c r="S864" s="32">
        <v>100</v>
      </c>
      <c r="T864" s="267"/>
    </row>
    <row r="865" spans="1:20" ht="33.75" hidden="1" customHeight="1" x14ac:dyDescent="0.25">
      <c r="A865" s="18">
        <v>4055</v>
      </c>
      <c r="B865" s="78"/>
      <c r="C865" s="523"/>
      <c r="D865" s="574"/>
      <c r="E865" s="140">
        <v>2</v>
      </c>
      <c r="F865" s="140" t="s">
        <v>722</v>
      </c>
      <c r="G865" s="141">
        <v>5965.16</v>
      </c>
      <c r="H865" s="269">
        <v>68909528</v>
      </c>
      <c r="I865" s="184">
        <f>+G865-G864</f>
        <v>2445.1299999999997</v>
      </c>
      <c r="J865" s="91"/>
      <c r="K865" s="20">
        <v>0</v>
      </c>
      <c r="L865" s="31" t="s">
        <v>447</v>
      </c>
      <c r="M865" s="32">
        <v>100</v>
      </c>
      <c r="N865" s="3" t="s">
        <v>782</v>
      </c>
      <c r="O865" s="33"/>
      <c r="P865" s="121"/>
      <c r="Q865" s="108"/>
      <c r="R865" s="4"/>
      <c r="S865" s="2"/>
      <c r="T865" s="267"/>
    </row>
    <row r="866" spans="1:20" ht="34.5" hidden="1" customHeight="1" thickBot="1" x14ac:dyDescent="0.3">
      <c r="A866" s="18">
        <v>4056</v>
      </c>
      <c r="B866" s="78"/>
      <c r="C866" s="520"/>
      <c r="D866" s="575"/>
      <c r="E866" s="163">
        <v>3</v>
      </c>
      <c r="F866" s="163" t="s">
        <v>724</v>
      </c>
      <c r="G866" s="164">
        <v>11071.19</v>
      </c>
      <c r="H866" s="269">
        <v>127894387</v>
      </c>
      <c r="I866" s="185">
        <f>+G866-G864</f>
        <v>7551.16</v>
      </c>
      <c r="J866" s="91"/>
      <c r="K866" s="20">
        <v>0</v>
      </c>
      <c r="L866" s="31" t="s">
        <v>447</v>
      </c>
      <c r="M866" s="32">
        <v>100</v>
      </c>
      <c r="N866" s="3" t="s">
        <v>782</v>
      </c>
      <c r="O866" s="33"/>
      <c r="P866" s="121"/>
      <c r="Q866" s="108"/>
      <c r="R866" s="4"/>
      <c r="S866" s="2"/>
      <c r="T866" s="267"/>
    </row>
    <row r="867" spans="1:20" ht="24" customHeight="1" x14ac:dyDescent="0.25">
      <c r="A867" s="1"/>
      <c r="B867" s="78">
        <v>4057</v>
      </c>
      <c r="C867" s="160">
        <v>4057</v>
      </c>
      <c r="D867" s="550" t="s">
        <v>801</v>
      </c>
      <c r="E867" s="551"/>
      <c r="F867" s="551"/>
      <c r="G867" s="551"/>
      <c r="H867" s="552"/>
      <c r="I867" s="174"/>
      <c r="J867" s="30"/>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67" s="4"/>
      <c r="S867" s="2"/>
      <c r="T867" s="267"/>
    </row>
    <row r="868" spans="1:20" ht="42.75" x14ac:dyDescent="0.25">
      <c r="A868" s="1"/>
      <c r="B868" s="85">
        <v>40571</v>
      </c>
      <c r="C868" s="155" t="s">
        <v>802</v>
      </c>
      <c r="D868" s="157" t="s">
        <v>803</v>
      </c>
      <c r="E868" s="140"/>
      <c r="F868" s="140" t="s">
        <v>22</v>
      </c>
      <c r="G868" s="141">
        <v>17.690000000000001</v>
      </c>
      <c r="H868" s="269">
        <v>204355</v>
      </c>
      <c r="I868" s="171"/>
      <c r="J868" s="15"/>
      <c r="K868" s="20">
        <v>0</v>
      </c>
      <c r="L868" s="16" t="s">
        <v>768</v>
      </c>
      <c r="M868" s="17">
        <v>100</v>
      </c>
      <c r="N868" s="3" t="s">
        <v>565</v>
      </c>
      <c r="O868" s="3">
        <v>1807</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68" s="16" t="s">
        <v>768</v>
      </c>
      <c r="S868" s="17">
        <v>100</v>
      </c>
      <c r="T868" s="267"/>
    </row>
    <row r="869" spans="1:20" ht="42.75" x14ac:dyDescent="0.25">
      <c r="A869" s="1"/>
      <c r="B869" s="78">
        <v>40572</v>
      </c>
      <c r="C869" s="155" t="s">
        <v>804</v>
      </c>
      <c r="D869" s="157" t="s">
        <v>805</v>
      </c>
      <c r="E869" s="140"/>
      <c r="F869" s="140" t="s">
        <v>22</v>
      </c>
      <c r="G869" s="141">
        <v>41.27</v>
      </c>
      <c r="H869" s="269">
        <v>476751</v>
      </c>
      <c r="I869" s="171"/>
      <c r="J869" s="15"/>
      <c r="K869" s="20">
        <v>0</v>
      </c>
      <c r="L869" s="16" t="s">
        <v>768</v>
      </c>
      <c r="M869" s="17">
        <v>100</v>
      </c>
      <c r="N869" s="3" t="s">
        <v>565</v>
      </c>
      <c r="O869" s="3">
        <v>1807</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69" s="16" t="s">
        <v>768</v>
      </c>
      <c r="S869" s="17">
        <v>100</v>
      </c>
      <c r="T869" s="267"/>
    </row>
    <row r="870" spans="1:20" ht="42.75" x14ac:dyDescent="0.25">
      <c r="A870" s="1"/>
      <c r="B870" s="78">
        <v>40573</v>
      </c>
      <c r="C870" s="155" t="s">
        <v>806</v>
      </c>
      <c r="D870" s="157" t="s">
        <v>807</v>
      </c>
      <c r="E870" s="140"/>
      <c r="F870" s="140" t="s">
        <v>22</v>
      </c>
      <c r="G870" s="141">
        <v>64.81</v>
      </c>
      <c r="H870" s="269">
        <v>748685</v>
      </c>
      <c r="I870" s="171"/>
      <c r="J870" s="15"/>
      <c r="K870" s="20">
        <v>0</v>
      </c>
      <c r="L870" s="16" t="s">
        <v>768</v>
      </c>
      <c r="M870" s="17">
        <v>100</v>
      </c>
      <c r="N870" s="3" t="s">
        <v>565</v>
      </c>
      <c r="O870" s="3">
        <v>1807</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0" s="16" t="s">
        <v>768</v>
      </c>
      <c r="S870" s="17">
        <v>100</v>
      </c>
      <c r="T870" s="267"/>
    </row>
    <row r="871" spans="1:20" ht="42.75" x14ac:dyDescent="0.25">
      <c r="A871" s="1"/>
      <c r="B871" s="89">
        <v>40576</v>
      </c>
      <c r="C871" s="155" t="s">
        <v>808</v>
      </c>
      <c r="D871" s="157" t="s">
        <v>809</v>
      </c>
      <c r="E871" s="140"/>
      <c r="F871" s="140" t="s">
        <v>22</v>
      </c>
      <c r="G871" s="141">
        <v>88.39</v>
      </c>
      <c r="H871" s="269">
        <v>1021081</v>
      </c>
      <c r="I871" s="171"/>
      <c r="J871" s="15"/>
      <c r="K871" s="20">
        <v>0</v>
      </c>
      <c r="L871" s="16" t="s">
        <v>768</v>
      </c>
      <c r="M871" s="17">
        <v>100</v>
      </c>
      <c r="N871" s="3" t="s">
        <v>565</v>
      </c>
      <c r="O871" s="3">
        <v>1807</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71" s="16" t="s">
        <v>768</v>
      </c>
      <c r="S871" s="17">
        <v>100</v>
      </c>
      <c r="T871" s="267"/>
    </row>
    <row r="872" spans="1:20" ht="24" customHeight="1" x14ac:dyDescent="0.25">
      <c r="A872" s="1"/>
      <c r="B872" s="78">
        <v>4058</v>
      </c>
      <c r="C872" s="191">
        <v>4058</v>
      </c>
      <c r="D872" s="538" t="s">
        <v>810</v>
      </c>
      <c r="E872" s="539"/>
      <c r="F872" s="539"/>
      <c r="G872" s="539"/>
      <c r="H872" s="540"/>
      <c r="I872" s="171"/>
      <c r="J872" s="30"/>
      <c r="K872" s="20">
        <v>0</v>
      </c>
      <c r="L872" s="16"/>
      <c r="M872" s="17" t="s">
        <v>45</v>
      </c>
      <c r="N872" s="3" t="s">
        <v>45</v>
      </c>
      <c r="O872" s="3"/>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72" s="4"/>
      <c r="S872" s="2"/>
      <c r="T872" s="267"/>
    </row>
    <row r="873" spans="1:20" ht="42.75" x14ac:dyDescent="0.25">
      <c r="A873" s="1"/>
      <c r="B873" s="85">
        <v>40581</v>
      </c>
      <c r="C873" s="155" t="s">
        <v>811</v>
      </c>
      <c r="D873" s="157" t="s">
        <v>812</v>
      </c>
      <c r="E873" s="140"/>
      <c r="F873" s="140" t="s">
        <v>22</v>
      </c>
      <c r="G873" s="141">
        <v>17.690000000000001</v>
      </c>
      <c r="H873" s="269">
        <v>204355</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73" s="16" t="s">
        <v>768</v>
      </c>
      <c r="S873" s="17">
        <v>100</v>
      </c>
      <c r="T873" s="267"/>
    </row>
    <row r="874" spans="1:20" ht="42.75" x14ac:dyDescent="0.25">
      <c r="A874" s="1"/>
      <c r="B874" s="78">
        <v>40582</v>
      </c>
      <c r="C874" s="155" t="s">
        <v>813</v>
      </c>
      <c r="D874" s="157" t="s">
        <v>814</v>
      </c>
      <c r="E874" s="140"/>
      <c r="F874" s="140" t="s">
        <v>22</v>
      </c>
      <c r="G874" s="141">
        <v>41.27</v>
      </c>
      <c r="H874" s="269">
        <v>476751</v>
      </c>
      <c r="I874" s="171"/>
      <c r="J874" s="15"/>
      <c r="K874" s="20">
        <v>0</v>
      </c>
      <c r="L874" s="16" t="s">
        <v>768</v>
      </c>
      <c r="M874" s="17">
        <v>100</v>
      </c>
      <c r="N874" s="3" t="s">
        <v>565</v>
      </c>
      <c r="O874" s="3">
        <v>1807</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74" s="16" t="s">
        <v>768</v>
      </c>
      <c r="S874" s="17">
        <v>100</v>
      </c>
      <c r="T874" s="267"/>
    </row>
    <row r="875" spans="1:20" ht="42.75" x14ac:dyDescent="0.25">
      <c r="A875" s="1"/>
      <c r="B875" s="78">
        <v>40583</v>
      </c>
      <c r="C875" s="155" t="s">
        <v>815</v>
      </c>
      <c r="D875" s="157" t="s">
        <v>816</v>
      </c>
      <c r="E875" s="140"/>
      <c r="F875" s="140" t="s">
        <v>22</v>
      </c>
      <c r="G875" s="141">
        <v>53.02</v>
      </c>
      <c r="H875" s="269">
        <v>612487</v>
      </c>
      <c r="I875" s="171"/>
      <c r="J875" s="15"/>
      <c r="K875" s="20">
        <v>0</v>
      </c>
      <c r="L875" s="16" t="s">
        <v>768</v>
      </c>
      <c r="M875" s="17">
        <v>100</v>
      </c>
      <c r="N875" s="3" t="s">
        <v>565</v>
      </c>
      <c r="O875" s="3">
        <v>1807</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75" s="16" t="s">
        <v>768</v>
      </c>
      <c r="S875" s="17">
        <v>100</v>
      </c>
      <c r="T875" s="267"/>
    </row>
    <row r="876" spans="1:20" ht="42.75" x14ac:dyDescent="0.25">
      <c r="A876" s="1"/>
      <c r="B876" s="78">
        <v>40584</v>
      </c>
      <c r="C876" s="155" t="s">
        <v>817</v>
      </c>
      <c r="D876" s="157" t="s">
        <v>818</v>
      </c>
      <c r="E876" s="140"/>
      <c r="F876" s="140" t="s">
        <v>22</v>
      </c>
      <c r="G876" s="141">
        <v>64.81</v>
      </c>
      <c r="H876" s="269">
        <v>748685</v>
      </c>
      <c r="I876" s="171"/>
      <c r="J876" s="15"/>
      <c r="K876" s="20">
        <v>0</v>
      </c>
      <c r="L876" s="16" t="s">
        <v>768</v>
      </c>
      <c r="M876" s="17">
        <v>100</v>
      </c>
      <c r="N876" s="3" t="s">
        <v>565</v>
      </c>
      <c r="O876" s="3">
        <v>1807</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76" s="16" t="s">
        <v>768</v>
      </c>
      <c r="S876" s="17">
        <v>100</v>
      </c>
      <c r="T876" s="267"/>
    </row>
    <row r="877" spans="1:20" ht="29.25" thickBot="1" x14ac:dyDescent="0.3">
      <c r="A877" s="1"/>
      <c r="B877" s="78">
        <v>4059</v>
      </c>
      <c r="C877" s="152">
        <v>4059</v>
      </c>
      <c r="D877" s="165" t="s">
        <v>819</v>
      </c>
      <c r="E877" s="150"/>
      <c r="F877" s="150" t="s">
        <v>22</v>
      </c>
      <c r="G877" s="158">
        <v>154.38</v>
      </c>
      <c r="H877" s="269">
        <v>1783398</v>
      </c>
      <c r="I877" s="172"/>
      <c r="J877" s="15"/>
      <c r="K877" s="20">
        <v>0</v>
      </c>
      <c r="L877" s="16" t="s">
        <v>23</v>
      </c>
      <c r="M877" s="17">
        <v>100</v>
      </c>
      <c r="N877" s="3" t="s">
        <v>565</v>
      </c>
      <c r="O877" s="3">
        <v>5256</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77" s="16" t="s">
        <v>23</v>
      </c>
      <c r="S877" s="17">
        <v>100</v>
      </c>
      <c r="T877" s="267"/>
    </row>
    <row r="878" spans="1:20" ht="33" customHeight="1" x14ac:dyDescent="0.25">
      <c r="A878" s="29"/>
      <c r="B878" s="124">
        <v>4060</v>
      </c>
      <c r="C878" s="559">
        <v>4060</v>
      </c>
      <c r="D878" s="562" t="s">
        <v>820</v>
      </c>
      <c r="E878" s="280">
        <v>1</v>
      </c>
      <c r="F878" s="280" t="s">
        <v>662</v>
      </c>
      <c r="G878" s="282">
        <v>3063.5</v>
      </c>
      <c r="H878" s="269">
        <v>35389552</v>
      </c>
      <c r="I878" s="283"/>
      <c r="J878" s="115"/>
      <c r="K878" s="273">
        <v>0</v>
      </c>
      <c r="L878" s="16" t="s">
        <v>23</v>
      </c>
      <c r="M878" s="17">
        <v>100</v>
      </c>
      <c r="N878" s="3" t="s">
        <v>565</v>
      </c>
      <c r="O878" s="3">
        <v>243</v>
      </c>
      <c r="P878" s="4"/>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78" s="16" t="s">
        <v>23</v>
      </c>
      <c r="S878" s="17">
        <v>100</v>
      </c>
      <c r="T878" s="267"/>
    </row>
    <row r="879" spans="1:20" ht="33" customHeight="1" x14ac:dyDescent="0.25">
      <c r="A879" s="18">
        <v>4061</v>
      </c>
      <c r="B879" s="124"/>
      <c r="C879" s="560"/>
      <c r="D879" s="563"/>
      <c r="E879" s="19">
        <v>2</v>
      </c>
      <c r="F879" s="19" t="s">
        <v>664</v>
      </c>
      <c r="G879" s="14">
        <v>4096.49</v>
      </c>
      <c r="H879" s="269">
        <v>47322652</v>
      </c>
      <c r="I879" s="285">
        <f>+G879-G878</f>
        <v>1032.9899999999998</v>
      </c>
      <c r="J879" s="304"/>
      <c r="K879" s="273">
        <v>0</v>
      </c>
      <c r="L879" s="16" t="s">
        <v>23</v>
      </c>
      <c r="M879" s="17">
        <v>100</v>
      </c>
      <c r="N879" s="3" t="s">
        <v>565</v>
      </c>
      <c r="O879" s="3"/>
      <c r="P879" s="4"/>
      <c r="Q879" s="108"/>
      <c r="R879" s="4"/>
      <c r="S879" s="2"/>
      <c r="T879" s="267"/>
    </row>
    <row r="880" spans="1:20" ht="33" customHeight="1" thickBot="1" x14ac:dyDescent="0.3">
      <c r="A880" s="18">
        <v>4062</v>
      </c>
      <c r="B880" s="124"/>
      <c r="C880" s="561"/>
      <c r="D880" s="564"/>
      <c r="E880" s="287">
        <v>3</v>
      </c>
      <c r="F880" s="287" t="s">
        <v>666</v>
      </c>
      <c r="G880" s="289">
        <v>7609.26</v>
      </c>
      <c r="H880" s="269">
        <v>87902172</v>
      </c>
      <c r="I880" s="290">
        <f>+G880-G878</f>
        <v>4545.76</v>
      </c>
      <c r="J880" s="304"/>
      <c r="K880" s="273">
        <v>0</v>
      </c>
      <c r="L880" s="16" t="s">
        <v>23</v>
      </c>
      <c r="M880" s="17">
        <v>100</v>
      </c>
      <c r="N880" s="3" t="s">
        <v>565</v>
      </c>
      <c r="O880" s="3"/>
      <c r="P880" s="4"/>
      <c r="Q880" s="108"/>
      <c r="R880" s="4"/>
      <c r="S880" s="2"/>
      <c r="T880" s="267"/>
    </row>
    <row r="881" spans="1:20" ht="30" customHeight="1" x14ac:dyDescent="0.25">
      <c r="A881" s="29"/>
      <c r="B881" s="124">
        <v>4063</v>
      </c>
      <c r="C881" s="559">
        <v>4063</v>
      </c>
      <c r="D881" s="562" t="s">
        <v>821</v>
      </c>
      <c r="E881" s="280">
        <v>1</v>
      </c>
      <c r="F881" s="280" t="s">
        <v>662</v>
      </c>
      <c r="G881" s="282">
        <v>2398.44</v>
      </c>
      <c r="H881" s="269">
        <v>27706779</v>
      </c>
      <c r="I881" s="283"/>
      <c r="J881" s="115"/>
      <c r="K881" s="273">
        <v>0</v>
      </c>
      <c r="L881" s="16" t="s">
        <v>23</v>
      </c>
      <c r="M881" s="17">
        <v>100</v>
      </c>
      <c r="N881" s="3" t="s">
        <v>565</v>
      </c>
      <c r="O881" s="3">
        <v>5254</v>
      </c>
      <c r="P881" s="4"/>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81" s="16" t="s">
        <v>23</v>
      </c>
      <c r="S881" s="17">
        <v>100</v>
      </c>
      <c r="T881" s="267"/>
    </row>
    <row r="882" spans="1:20" ht="30" customHeight="1" x14ac:dyDescent="0.25">
      <c r="A882" s="18">
        <v>4064</v>
      </c>
      <c r="B882" s="124"/>
      <c r="C882" s="560"/>
      <c r="D882" s="563"/>
      <c r="E882" s="19">
        <v>2</v>
      </c>
      <c r="F882" s="19" t="s">
        <v>664</v>
      </c>
      <c r="G882" s="14">
        <v>3148.41</v>
      </c>
      <c r="H882" s="269">
        <v>36370432</v>
      </c>
      <c r="I882" s="285">
        <f>+G882-G881</f>
        <v>749.9699999999998</v>
      </c>
      <c r="J882" s="304"/>
      <c r="K882" s="273">
        <v>0</v>
      </c>
      <c r="L882" s="16" t="s">
        <v>23</v>
      </c>
      <c r="M882" s="17">
        <v>100</v>
      </c>
      <c r="N882" s="3" t="s">
        <v>565</v>
      </c>
      <c r="O882" s="3"/>
      <c r="P882" s="4"/>
      <c r="Q882" s="108"/>
      <c r="R882" s="4"/>
      <c r="S882" s="2"/>
      <c r="T882" s="267"/>
    </row>
    <row r="883" spans="1:20" ht="30" customHeight="1" thickBot="1" x14ac:dyDescent="0.3">
      <c r="A883" s="18">
        <v>4065</v>
      </c>
      <c r="B883" s="124"/>
      <c r="C883" s="561"/>
      <c r="D883" s="564"/>
      <c r="E883" s="287">
        <v>3</v>
      </c>
      <c r="F883" s="287" t="s">
        <v>666</v>
      </c>
      <c r="G883" s="289">
        <v>6289.74</v>
      </c>
      <c r="H883" s="269">
        <v>72659076</v>
      </c>
      <c r="I883" s="290">
        <f>+G883-G881</f>
        <v>3891.2999999999997</v>
      </c>
      <c r="J883" s="304"/>
      <c r="K883" s="273">
        <v>0</v>
      </c>
      <c r="L883" s="16" t="s">
        <v>23</v>
      </c>
      <c r="M883" s="17">
        <v>100</v>
      </c>
      <c r="N883" s="3" t="s">
        <v>565</v>
      </c>
      <c r="O883" s="3"/>
      <c r="P883" s="4"/>
      <c r="Q883" s="108"/>
      <c r="R883" s="4"/>
      <c r="S883" s="2"/>
      <c r="T883" s="267"/>
    </row>
    <row r="884" spans="1:20" ht="42.75" x14ac:dyDescent="0.25">
      <c r="A884" s="1"/>
      <c r="B884" s="124">
        <v>40691</v>
      </c>
      <c r="C884" s="204" t="s">
        <v>822</v>
      </c>
      <c r="D884" s="205" t="s">
        <v>823</v>
      </c>
      <c r="E884" s="151"/>
      <c r="F884" s="151" t="s">
        <v>22</v>
      </c>
      <c r="G884" s="195">
        <v>677.36</v>
      </c>
      <c r="H884" s="269">
        <v>7824863</v>
      </c>
      <c r="I884" s="174"/>
      <c r="J884" s="15"/>
      <c r="K884" s="20">
        <v>0</v>
      </c>
      <c r="L884" s="31" t="s">
        <v>318</v>
      </c>
      <c r="M884" s="32">
        <v>100</v>
      </c>
      <c r="N884" s="33" t="s">
        <v>565</v>
      </c>
      <c r="O884" s="33">
        <v>424</v>
      </c>
      <c r="P884" s="34"/>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84" s="16" t="s">
        <v>318</v>
      </c>
      <c r="S884" s="32">
        <v>100</v>
      </c>
      <c r="T884" s="267"/>
    </row>
    <row r="885" spans="1:20" x14ac:dyDescent="0.25">
      <c r="A885" s="1"/>
      <c r="B885" s="125">
        <v>4070</v>
      </c>
      <c r="C885" s="155">
        <v>4070</v>
      </c>
      <c r="D885" s="157" t="s">
        <v>824</v>
      </c>
      <c r="E885" s="140"/>
      <c r="F885" s="140" t="s">
        <v>22</v>
      </c>
      <c r="G885" s="141">
        <v>1613.65</v>
      </c>
      <c r="H885" s="269">
        <v>18640885</v>
      </c>
      <c r="I885" s="171"/>
      <c r="J885" s="15"/>
      <c r="K885" s="20">
        <v>0</v>
      </c>
      <c r="L885" s="31" t="s">
        <v>23</v>
      </c>
      <c r="M885" s="32">
        <v>100</v>
      </c>
      <c r="N885" s="33" t="s">
        <v>565</v>
      </c>
      <c r="O885" s="33">
        <v>225</v>
      </c>
      <c r="P885" s="34"/>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85" s="16" t="s">
        <v>23</v>
      </c>
      <c r="S885" s="32">
        <v>100</v>
      </c>
      <c r="T885" s="267"/>
    </row>
    <row r="886" spans="1:20" hidden="1" x14ac:dyDescent="0.25">
      <c r="A886" s="1"/>
      <c r="B886" s="124">
        <v>4071</v>
      </c>
      <c r="C886" s="215">
        <v>4071</v>
      </c>
      <c r="D886" s="538" t="s">
        <v>825</v>
      </c>
      <c r="E886" s="539"/>
      <c r="F886" s="539"/>
      <c r="G886" s="539"/>
      <c r="H886" s="540"/>
      <c r="I886" s="171"/>
      <c r="J886" s="30"/>
      <c r="K886" s="20">
        <v>0</v>
      </c>
      <c r="L886" s="31"/>
      <c r="M886" s="32" t="s">
        <v>45</v>
      </c>
      <c r="N886" s="33" t="s">
        <v>45</v>
      </c>
      <c r="O886" s="33"/>
      <c r="P886" s="34"/>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86" s="4"/>
      <c r="S886" s="2"/>
      <c r="T886" s="267"/>
    </row>
    <row r="887" spans="1:20" ht="28.5" hidden="1" x14ac:dyDescent="0.25">
      <c r="A887" s="1"/>
      <c r="B887" s="126">
        <v>40711</v>
      </c>
      <c r="C887" s="155" t="s">
        <v>826</v>
      </c>
      <c r="D887" s="157" t="s">
        <v>827</v>
      </c>
      <c r="E887" s="140"/>
      <c r="F887" s="140" t="s">
        <v>22</v>
      </c>
      <c r="G887" s="141">
        <v>3.04</v>
      </c>
      <c r="H887" s="269">
        <v>35118</v>
      </c>
      <c r="I887" s="171"/>
      <c r="J887" s="15"/>
      <c r="K887" s="20">
        <v>0</v>
      </c>
      <c r="L887" s="31" t="s">
        <v>447</v>
      </c>
      <c r="M887" s="32">
        <v>100</v>
      </c>
      <c r="N887" s="33" t="s">
        <v>782</v>
      </c>
      <c r="O887" s="33">
        <v>5257</v>
      </c>
      <c r="P887" s="3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87" s="16" t="s">
        <v>447</v>
      </c>
      <c r="S887" s="32">
        <v>100</v>
      </c>
      <c r="T887" s="267"/>
    </row>
    <row r="888" spans="1:20" ht="28.5" hidden="1" x14ac:dyDescent="0.25">
      <c r="A888" s="1"/>
      <c r="B888" s="124">
        <v>40712</v>
      </c>
      <c r="C888" s="155" t="s">
        <v>828</v>
      </c>
      <c r="D888" s="157" t="s">
        <v>829</v>
      </c>
      <c r="E888" s="140"/>
      <c r="F888" s="140" t="s">
        <v>22</v>
      </c>
      <c r="G888" s="141">
        <v>4.88</v>
      </c>
      <c r="H888" s="269">
        <v>56374</v>
      </c>
      <c r="I888" s="171"/>
      <c r="J888" s="15"/>
      <c r="K888" s="20">
        <v>0</v>
      </c>
      <c r="L888" s="31" t="s">
        <v>447</v>
      </c>
      <c r="M888" s="32">
        <v>100</v>
      </c>
      <c r="N888" s="33" t="s">
        <v>782</v>
      </c>
      <c r="O888" s="33">
        <v>5257</v>
      </c>
      <c r="P888" s="34"/>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88" s="16" t="s">
        <v>447</v>
      </c>
      <c r="S888" s="32">
        <v>100</v>
      </c>
      <c r="T888" s="267"/>
    </row>
    <row r="889" spans="1:20" ht="28.5" hidden="1" x14ac:dyDescent="0.25">
      <c r="A889" s="1"/>
      <c r="B889" s="124">
        <v>40713</v>
      </c>
      <c r="C889" s="155" t="s">
        <v>830</v>
      </c>
      <c r="D889" s="157" t="s">
        <v>831</v>
      </c>
      <c r="E889" s="140"/>
      <c r="F889" s="140" t="s">
        <v>22</v>
      </c>
      <c r="G889" s="141">
        <v>9.5</v>
      </c>
      <c r="H889" s="269">
        <v>109744</v>
      </c>
      <c r="I889" s="171"/>
      <c r="J889" s="15"/>
      <c r="K889" s="20">
        <v>0</v>
      </c>
      <c r="L889" s="31" t="s">
        <v>447</v>
      </c>
      <c r="M889" s="32">
        <v>100</v>
      </c>
      <c r="N889" s="33" t="s">
        <v>782</v>
      </c>
      <c r="O889" s="33">
        <v>5257</v>
      </c>
      <c r="P889" s="34"/>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89" s="16" t="s">
        <v>447</v>
      </c>
      <c r="S889" s="32">
        <v>100</v>
      </c>
      <c r="T889" s="267"/>
    </row>
    <row r="890" spans="1:20" ht="28.5" hidden="1" x14ac:dyDescent="0.25">
      <c r="A890" s="1"/>
      <c r="B890" s="124">
        <v>40714</v>
      </c>
      <c r="C890" s="155" t="s">
        <v>832</v>
      </c>
      <c r="D890" s="157" t="s">
        <v>833</v>
      </c>
      <c r="E890" s="140"/>
      <c r="F890" s="140" t="s">
        <v>22</v>
      </c>
      <c r="G890" s="141">
        <v>12.43</v>
      </c>
      <c r="H890" s="269">
        <v>143591</v>
      </c>
      <c r="I890" s="171"/>
      <c r="J890" s="15"/>
      <c r="K890" s="20">
        <v>0</v>
      </c>
      <c r="L890" s="31" t="s">
        <v>447</v>
      </c>
      <c r="M890" s="32">
        <v>100</v>
      </c>
      <c r="N890" s="33" t="s">
        <v>782</v>
      </c>
      <c r="O890" s="33">
        <v>5257</v>
      </c>
      <c r="P890" s="3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0" s="16" t="s">
        <v>447</v>
      </c>
      <c r="S890" s="32">
        <v>100</v>
      </c>
      <c r="T890" s="267"/>
    </row>
    <row r="891" spans="1:20" ht="28.5" hidden="1" x14ac:dyDescent="0.25">
      <c r="A891" s="1"/>
      <c r="B891" s="124">
        <v>40715</v>
      </c>
      <c r="C891" s="155" t="s">
        <v>834</v>
      </c>
      <c r="D891" s="157" t="s">
        <v>835</v>
      </c>
      <c r="E891" s="140"/>
      <c r="F891" s="140" t="s">
        <v>22</v>
      </c>
      <c r="G891" s="141">
        <v>1.98</v>
      </c>
      <c r="H891" s="269">
        <v>22873</v>
      </c>
      <c r="I891" s="171"/>
      <c r="J891" s="15"/>
      <c r="K891" s="20">
        <v>0</v>
      </c>
      <c r="L891" s="31" t="s">
        <v>447</v>
      </c>
      <c r="M891" s="32">
        <v>100</v>
      </c>
      <c r="N891" s="33" t="s">
        <v>782</v>
      </c>
      <c r="O891" s="33">
        <v>5257</v>
      </c>
      <c r="P891" s="34"/>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891" s="16" t="s">
        <v>447</v>
      </c>
      <c r="S891" s="32">
        <v>100</v>
      </c>
      <c r="T891" s="267"/>
    </row>
    <row r="892" spans="1:20" ht="28.5" hidden="1" x14ac:dyDescent="0.25">
      <c r="A892" s="1"/>
      <c r="B892" s="124">
        <v>40716</v>
      </c>
      <c r="C892" s="155" t="s">
        <v>836</v>
      </c>
      <c r="D892" s="157" t="s">
        <v>837</v>
      </c>
      <c r="E892" s="140"/>
      <c r="F892" s="140" t="s">
        <v>22</v>
      </c>
      <c r="G892" s="141">
        <v>3.4</v>
      </c>
      <c r="H892" s="269">
        <v>39277</v>
      </c>
      <c r="I892" s="171"/>
      <c r="J892" s="15"/>
      <c r="K892" s="20">
        <v>0</v>
      </c>
      <c r="L892" s="31" t="s">
        <v>447</v>
      </c>
      <c r="M892" s="32">
        <v>100</v>
      </c>
      <c r="N892" s="33" t="s">
        <v>782</v>
      </c>
      <c r="O892" s="33">
        <v>5257</v>
      </c>
      <c r="P892" s="34"/>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892" s="16" t="s">
        <v>447</v>
      </c>
      <c r="S892" s="32">
        <v>100</v>
      </c>
      <c r="T892" s="267"/>
    </row>
    <row r="893" spans="1:20" ht="28.5" hidden="1" x14ac:dyDescent="0.25">
      <c r="A893" s="1"/>
      <c r="B893" s="124">
        <v>40717</v>
      </c>
      <c r="C893" s="155" t="s">
        <v>838</v>
      </c>
      <c r="D893" s="157" t="s">
        <v>839</v>
      </c>
      <c r="E893" s="140"/>
      <c r="F893" s="140" t="s">
        <v>22</v>
      </c>
      <c r="G893" s="141">
        <v>6.28</v>
      </c>
      <c r="H893" s="269">
        <v>72547</v>
      </c>
      <c r="I893" s="171"/>
      <c r="J893" s="15"/>
      <c r="K893" s="20">
        <v>0</v>
      </c>
      <c r="L893" s="31" t="s">
        <v>447</v>
      </c>
      <c r="M893" s="32">
        <v>100</v>
      </c>
      <c r="N893" s="33" t="s">
        <v>782</v>
      </c>
      <c r="O893" s="33">
        <v>5257</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893" s="16" t="s">
        <v>447</v>
      </c>
      <c r="S893" s="32">
        <v>100</v>
      </c>
      <c r="T893" s="267"/>
    </row>
    <row r="894" spans="1:20" ht="28.5" hidden="1" x14ac:dyDescent="0.25">
      <c r="A894" s="1"/>
      <c r="B894" s="124">
        <v>40718</v>
      </c>
      <c r="C894" s="155" t="s">
        <v>840</v>
      </c>
      <c r="D894" s="157" t="s">
        <v>841</v>
      </c>
      <c r="E894" s="140"/>
      <c r="F894" s="140" t="s">
        <v>22</v>
      </c>
      <c r="G894" s="141">
        <v>8.06</v>
      </c>
      <c r="H894" s="269">
        <v>93109</v>
      </c>
      <c r="I894" s="171"/>
      <c r="J894" s="15"/>
      <c r="K894" s="20">
        <v>0</v>
      </c>
      <c r="L894" s="31" t="s">
        <v>447</v>
      </c>
      <c r="M894" s="32">
        <v>100</v>
      </c>
      <c r="N894" s="33" t="s">
        <v>782</v>
      </c>
      <c r="O894" s="33">
        <v>5257</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894" s="16" t="s">
        <v>447</v>
      </c>
      <c r="S894" s="32">
        <v>100</v>
      </c>
      <c r="T894" s="267"/>
    </row>
    <row r="895" spans="1:20" ht="42.75" hidden="1" x14ac:dyDescent="0.25">
      <c r="A895" s="1"/>
      <c r="B895" s="127">
        <v>4072</v>
      </c>
      <c r="C895" s="155">
        <v>4072</v>
      </c>
      <c r="D895" s="157" t="s">
        <v>842</v>
      </c>
      <c r="E895" s="140"/>
      <c r="F895" s="140" t="s">
        <v>22</v>
      </c>
      <c r="G895" s="141">
        <v>28.25</v>
      </c>
      <c r="H895" s="269">
        <v>326344</v>
      </c>
      <c r="I895" s="171"/>
      <c r="J895" s="15"/>
      <c r="K895" s="20">
        <v>0</v>
      </c>
      <c r="L895" s="31" t="s">
        <v>447</v>
      </c>
      <c r="M895" s="32">
        <v>100</v>
      </c>
      <c r="N895" s="33" t="s">
        <v>782</v>
      </c>
      <c r="O895" s="33">
        <v>1807</v>
      </c>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895" s="16" t="s">
        <v>447</v>
      </c>
      <c r="S895" s="32">
        <v>100</v>
      </c>
      <c r="T895" s="267"/>
    </row>
    <row r="896" spans="1:20" ht="54" customHeight="1" x14ac:dyDescent="0.25">
      <c r="A896" s="1"/>
      <c r="B896" s="78">
        <v>4073</v>
      </c>
      <c r="C896" s="191">
        <v>4073</v>
      </c>
      <c r="D896" s="538" t="s">
        <v>843</v>
      </c>
      <c r="E896" s="539"/>
      <c r="F896" s="539"/>
      <c r="G896" s="539"/>
      <c r="H896" s="540"/>
      <c r="I896" s="171"/>
      <c r="J896" s="30"/>
      <c r="K896" s="20">
        <v>0</v>
      </c>
      <c r="L896" s="128"/>
      <c r="M896" s="129" t="s">
        <v>45</v>
      </c>
      <c r="N896" s="130" t="s">
        <v>45</v>
      </c>
      <c r="O896" s="130"/>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896" s="4"/>
      <c r="S896" s="2"/>
      <c r="T896" s="267"/>
    </row>
    <row r="897" spans="1:20" ht="57.75" customHeight="1" x14ac:dyDescent="0.25">
      <c r="A897" s="1"/>
      <c r="B897" s="85">
        <v>40731</v>
      </c>
      <c r="C897" s="155" t="s">
        <v>844</v>
      </c>
      <c r="D897" s="157" t="s">
        <v>845</v>
      </c>
      <c r="E897" s="140"/>
      <c r="F897" s="140" t="s">
        <v>22</v>
      </c>
      <c r="G897" s="141">
        <v>26.25</v>
      </c>
      <c r="H897" s="269">
        <v>303240</v>
      </c>
      <c r="I897" s="171"/>
      <c r="J897" s="15"/>
      <c r="K897" s="20">
        <v>0</v>
      </c>
      <c r="L897" s="31" t="s">
        <v>768</v>
      </c>
      <c r="M897" s="32">
        <v>100</v>
      </c>
      <c r="N897" s="33" t="s">
        <v>565</v>
      </c>
      <c r="O897" s="33">
        <v>1807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897" s="16" t="s">
        <v>768</v>
      </c>
      <c r="S897" s="32">
        <v>100</v>
      </c>
      <c r="T897" s="267"/>
    </row>
    <row r="898" spans="1:20" ht="69.75" customHeight="1" x14ac:dyDescent="0.25">
      <c r="A898" s="1"/>
      <c r="B898" s="78">
        <v>40732</v>
      </c>
      <c r="C898" s="155" t="s">
        <v>846</v>
      </c>
      <c r="D898" s="157" t="s">
        <v>847</v>
      </c>
      <c r="E898" s="140"/>
      <c r="F898" s="140" t="s">
        <v>22</v>
      </c>
      <c r="G898" s="141">
        <v>30.45</v>
      </c>
      <c r="H898" s="269">
        <v>351758</v>
      </c>
      <c r="I898" s="171"/>
      <c r="J898" s="15"/>
      <c r="K898" s="20">
        <v>0</v>
      </c>
      <c r="L898" s="31" t="s">
        <v>768</v>
      </c>
      <c r="M898" s="32">
        <v>100</v>
      </c>
      <c r="N898" s="33" t="s">
        <v>565</v>
      </c>
      <c r="O898" s="33">
        <v>1807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898" s="16" t="s">
        <v>768</v>
      </c>
      <c r="S898" s="32">
        <v>100</v>
      </c>
      <c r="T898" s="267"/>
    </row>
    <row r="899" spans="1:20" ht="71.25" customHeight="1" x14ac:dyDescent="0.25">
      <c r="A899" s="1"/>
      <c r="B899" s="78">
        <v>40733</v>
      </c>
      <c r="C899" s="155" t="s">
        <v>848</v>
      </c>
      <c r="D899" s="157" t="s">
        <v>849</v>
      </c>
      <c r="E899" s="140"/>
      <c r="F899" s="140" t="s">
        <v>22</v>
      </c>
      <c r="G899" s="141">
        <v>35.880000000000003</v>
      </c>
      <c r="H899" s="269">
        <v>414486</v>
      </c>
      <c r="I899" s="171"/>
      <c r="J899" s="15"/>
      <c r="K899" s="20">
        <v>0</v>
      </c>
      <c r="L899" s="31" t="s">
        <v>768</v>
      </c>
      <c r="M899" s="32">
        <v>100</v>
      </c>
      <c r="N899" s="33" t="s">
        <v>565</v>
      </c>
      <c r="O899" s="33">
        <v>1807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899" s="16" t="s">
        <v>768</v>
      </c>
      <c r="S899" s="32">
        <v>100</v>
      </c>
      <c r="T899" s="267"/>
    </row>
    <row r="900" spans="1:20" ht="75" customHeight="1" x14ac:dyDescent="0.25">
      <c r="A900" s="1"/>
      <c r="B900" s="78">
        <v>40734</v>
      </c>
      <c r="C900" s="155" t="s">
        <v>850</v>
      </c>
      <c r="D900" s="157" t="s">
        <v>851</v>
      </c>
      <c r="E900" s="140"/>
      <c r="F900" s="140" t="s">
        <v>22</v>
      </c>
      <c r="G900" s="141">
        <v>40.29</v>
      </c>
      <c r="H900" s="269">
        <v>465430</v>
      </c>
      <c r="I900" s="171"/>
      <c r="J900" s="15"/>
      <c r="K900" s="20">
        <v>0</v>
      </c>
      <c r="L900" s="31" t="s">
        <v>768</v>
      </c>
      <c r="M900" s="32">
        <v>100</v>
      </c>
      <c r="N900" s="33" t="s">
        <v>565</v>
      </c>
      <c r="O900" s="33">
        <v>1807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0" s="16" t="s">
        <v>768</v>
      </c>
      <c r="S900" s="32">
        <v>100</v>
      </c>
      <c r="T900" s="267"/>
    </row>
    <row r="901" spans="1:20" ht="75.75" customHeight="1" x14ac:dyDescent="0.25">
      <c r="A901" s="1"/>
      <c r="B901" s="78">
        <v>40735</v>
      </c>
      <c r="C901" s="155" t="s">
        <v>852</v>
      </c>
      <c r="D901" s="157" t="s">
        <v>853</v>
      </c>
      <c r="E901" s="140"/>
      <c r="F901" s="140" t="s">
        <v>22</v>
      </c>
      <c r="G901" s="141">
        <v>45.08</v>
      </c>
      <c r="H901" s="269">
        <v>520764</v>
      </c>
      <c r="I901" s="171"/>
      <c r="J901" s="15"/>
      <c r="K901" s="20">
        <v>0</v>
      </c>
      <c r="L901" s="31" t="s">
        <v>768</v>
      </c>
      <c r="M901" s="32">
        <v>100</v>
      </c>
      <c r="N901" s="33" t="s">
        <v>565</v>
      </c>
      <c r="O901" s="33">
        <v>1807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01" s="16" t="s">
        <v>768</v>
      </c>
      <c r="S901" s="32">
        <v>100</v>
      </c>
      <c r="T901" s="267"/>
    </row>
    <row r="902" spans="1:20" ht="77.25" customHeight="1" x14ac:dyDescent="0.25">
      <c r="A902" s="1"/>
      <c r="B902" s="78">
        <v>40736</v>
      </c>
      <c r="C902" s="155" t="s">
        <v>854</v>
      </c>
      <c r="D902" s="157" t="s">
        <v>855</v>
      </c>
      <c r="E902" s="140"/>
      <c r="F902" s="140" t="s">
        <v>22</v>
      </c>
      <c r="G902" s="141">
        <v>50.13</v>
      </c>
      <c r="H902" s="269">
        <v>579102</v>
      </c>
      <c r="I902" s="171"/>
      <c r="J902" s="15"/>
      <c r="K902" s="20">
        <v>0</v>
      </c>
      <c r="L902" s="31" t="s">
        <v>768</v>
      </c>
      <c r="M902" s="32">
        <v>100</v>
      </c>
      <c r="N902" s="33" t="s">
        <v>565</v>
      </c>
      <c r="O902" s="33">
        <v>1807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02" s="16" t="s">
        <v>768</v>
      </c>
      <c r="S902" s="32">
        <v>100</v>
      </c>
      <c r="T902" s="267"/>
    </row>
    <row r="903" spans="1:20" x14ac:dyDescent="0.25">
      <c r="A903" s="1"/>
      <c r="B903" s="78">
        <v>4074</v>
      </c>
      <c r="C903" s="155">
        <v>4074</v>
      </c>
      <c r="D903" s="157" t="s">
        <v>856</v>
      </c>
      <c r="E903" s="140"/>
      <c r="F903" s="140" t="s">
        <v>22</v>
      </c>
      <c r="G903" s="141">
        <v>755.99</v>
      </c>
      <c r="H903" s="269">
        <v>8733196</v>
      </c>
      <c r="I903" s="171"/>
      <c r="J903" s="15"/>
      <c r="K903" s="20">
        <v>0</v>
      </c>
      <c r="L903" s="31" t="s">
        <v>447</v>
      </c>
      <c r="M903" s="32">
        <v>100</v>
      </c>
      <c r="N903" s="33" t="s">
        <v>565</v>
      </c>
      <c r="O903" s="33">
        <v>239</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03" s="16" t="s">
        <v>447</v>
      </c>
      <c r="S903" s="32">
        <v>100</v>
      </c>
      <c r="T903" s="267"/>
    </row>
    <row r="904" spans="1:20" x14ac:dyDescent="0.25">
      <c r="A904" s="1"/>
      <c r="B904" s="78">
        <v>4075</v>
      </c>
      <c r="C904" s="191">
        <v>4075</v>
      </c>
      <c r="D904" s="538" t="s">
        <v>857</v>
      </c>
      <c r="E904" s="539"/>
      <c r="F904" s="539"/>
      <c r="G904" s="539"/>
      <c r="H904" s="540"/>
      <c r="I904" s="171"/>
      <c r="J904" s="30"/>
      <c r="K904" s="20">
        <v>0</v>
      </c>
      <c r="L904" s="31"/>
      <c r="M904" s="32" t="s">
        <v>45</v>
      </c>
      <c r="N904" s="33" t="s">
        <v>45</v>
      </c>
      <c r="O904" s="33"/>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04" s="4"/>
      <c r="S904" s="2"/>
      <c r="T904" s="267"/>
    </row>
    <row r="905" spans="1:20" ht="28.5" x14ac:dyDescent="0.25">
      <c r="A905" s="1"/>
      <c r="B905" s="78">
        <v>40751</v>
      </c>
      <c r="C905" s="155" t="s">
        <v>858</v>
      </c>
      <c r="D905" s="157" t="s">
        <v>859</v>
      </c>
      <c r="E905" s="140"/>
      <c r="F905" s="140" t="s">
        <v>22</v>
      </c>
      <c r="G905" s="141">
        <v>327</v>
      </c>
      <c r="H905" s="269">
        <v>3777504</v>
      </c>
      <c r="I905" s="171"/>
      <c r="J905" s="15"/>
      <c r="K905" s="20">
        <v>0</v>
      </c>
      <c r="L905" s="31" t="s">
        <v>23</v>
      </c>
      <c r="M905" s="32">
        <v>100</v>
      </c>
      <c r="N905" s="33" t="s">
        <v>565</v>
      </c>
      <c r="O905" s="33">
        <v>239</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05" s="16" t="s">
        <v>23</v>
      </c>
      <c r="S905" s="32">
        <v>100</v>
      </c>
      <c r="T905" s="267"/>
    </row>
    <row r="906" spans="1:20" ht="28.5" x14ac:dyDescent="0.25">
      <c r="A906" s="1"/>
      <c r="B906" s="89">
        <v>40752</v>
      </c>
      <c r="C906" s="155" t="s">
        <v>860</v>
      </c>
      <c r="D906" s="157" t="s">
        <v>861</v>
      </c>
      <c r="E906" s="140"/>
      <c r="F906" s="140" t="s">
        <v>22</v>
      </c>
      <c r="G906" s="141">
        <v>436.29</v>
      </c>
      <c r="H906" s="269">
        <v>5040022</v>
      </c>
      <c r="I906" s="171"/>
      <c r="J906" s="15"/>
      <c r="K906" s="20">
        <v>0</v>
      </c>
      <c r="L906" s="31" t="s">
        <v>23</v>
      </c>
      <c r="M906" s="32">
        <v>100</v>
      </c>
      <c r="N906" s="33" t="s">
        <v>565</v>
      </c>
      <c r="O906" s="33">
        <v>239</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06" s="16" t="s">
        <v>23</v>
      </c>
      <c r="S906" s="32">
        <v>100</v>
      </c>
      <c r="T906" s="267"/>
    </row>
    <row r="907" spans="1:20" x14ac:dyDescent="0.25">
      <c r="A907" s="1"/>
      <c r="B907" s="89">
        <v>4076</v>
      </c>
      <c r="C907" s="155">
        <v>4076</v>
      </c>
      <c r="D907" s="157" t="s">
        <v>862</v>
      </c>
      <c r="E907" s="140"/>
      <c r="F907" s="140" t="s">
        <v>22</v>
      </c>
      <c r="G907" s="141">
        <v>410.12</v>
      </c>
      <c r="H907" s="269">
        <v>4737706</v>
      </c>
      <c r="I907" s="171"/>
      <c r="J907" s="15"/>
      <c r="K907" s="20">
        <v>0</v>
      </c>
      <c r="L907" s="31" t="s">
        <v>23</v>
      </c>
      <c r="M907" s="32">
        <v>100</v>
      </c>
      <c r="N907" s="33" t="s">
        <v>565</v>
      </c>
      <c r="O907" s="33">
        <v>239</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07" s="16" t="s">
        <v>23</v>
      </c>
      <c r="S907" s="32">
        <v>100</v>
      </c>
      <c r="T907" s="267"/>
    </row>
    <row r="908" spans="1:20" ht="54" customHeight="1" thickBot="1" x14ac:dyDescent="0.3">
      <c r="A908" s="1"/>
      <c r="B908" s="131">
        <v>4077</v>
      </c>
      <c r="C908" s="216">
        <v>4077</v>
      </c>
      <c r="D908" s="547" t="s">
        <v>863</v>
      </c>
      <c r="E908" s="548"/>
      <c r="F908" s="548"/>
      <c r="G908" s="548"/>
      <c r="H908" s="549"/>
      <c r="I908" s="172"/>
      <c r="J908" s="30"/>
      <c r="K908" s="20">
        <v>0</v>
      </c>
      <c r="L908" s="128"/>
      <c r="M908" s="129" t="s">
        <v>45</v>
      </c>
      <c r="N908" s="130" t="s">
        <v>45</v>
      </c>
      <c r="O908" s="130"/>
      <c r="P908" s="34"/>
      <c r="Q90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08" s="4"/>
      <c r="S908" s="38"/>
      <c r="T908" s="267"/>
    </row>
    <row r="909" spans="1:20" ht="41.25" customHeight="1" x14ac:dyDescent="0.25">
      <c r="A909" s="29"/>
      <c r="B909" s="132">
        <v>40771</v>
      </c>
      <c r="C909" s="519" t="s">
        <v>864</v>
      </c>
      <c r="D909" s="573" t="s">
        <v>865</v>
      </c>
      <c r="E909" s="161">
        <v>1</v>
      </c>
      <c r="F909" s="161" t="s">
        <v>866</v>
      </c>
      <c r="G909" s="162">
        <v>952.74</v>
      </c>
      <c r="H909" s="269">
        <v>11006052</v>
      </c>
      <c r="I909" s="175"/>
      <c r="J909" s="30"/>
      <c r="K909" s="20">
        <v>0</v>
      </c>
      <c r="L909" s="31" t="s">
        <v>447</v>
      </c>
      <c r="M909" s="32">
        <v>100</v>
      </c>
      <c r="N909" s="33" t="s">
        <v>565</v>
      </c>
      <c r="O909" s="33">
        <v>419</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09" s="16" t="s">
        <v>447</v>
      </c>
      <c r="S909" s="32">
        <v>100</v>
      </c>
      <c r="T909" s="267"/>
    </row>
    <row r="910" spans="1:20" ht="44.25" customHeight="1" thickBot="1" x14ac:dyDescent="0.3">
      <c r="A910" s="18" t="s">
        <v>867</v>
      </c>
      <c r="B910" s="133"/>
      <c r="C910" s="520"/>
      <c r="D910" s="575"/>
      <c r="E910" s="163">
        <v>2</v>
      </c>
      <c r="F910" s="163" t="s">
        <v>868</v>
      </c>
      <c r="G910" s="164">
        <v>1702.33</v>
      </c>
      <c r="H910" s="269">
        <v>19665316</v>
      </c>
      <c r="I910" s="177">
        <f>+G910-G909</f>
        <v>749.58999999999992</v>
      </c>
      <c r="J910" s="15"/>
      <c r="K910" s="20">
        <v>0</v>
      </c>
      <c r="L910" s="31" t="s">
        <v>447</v>
      </c>
      <c r="M910" s="32">
        <v>100</v>
      </c>
      <c r="N910" s="33" t="s">
        <v>565</v>
      </c>
      <c r="O910" s="33"/>
      <c r="P910" s="34"/>
      <c r="Q910" s="108"/>
      <c r="R910" s="4"/>
      <c r="S910" s="2"/>
      <c r="T910" s="267"/>
    </row>
    <row r="911" spans="1:20" ht="57" x14ac:dyDescent="0.25">
      <c r="A911" s="1"/>
      <c r="B911" s="134"/>
      <c r="C911" s="204" t="s">
        <v>869</v>
      </c>
      <c r="D911" s="205" t="s">
        <v>870</v>
      </c>
      <c r="E911" s="151"/>
      <c r="F911" s="151" t="s">
        <v>22</v>
      </c>
      <c r="G911" s="195">
        <v>686.4</v>
      </c>
      <c r="H911" s="269">
        <v>7929293</v>
      </c>
      <c r="I911" s="174"/>
      <c r="J911" s="15"/>
      <c r="K911" s="20">
        <v>0</v>
      </c>
      <c r="L911" s="31" t="s">
        <v>447</v>
      </c>
      <c r="M911" s="32">
        <v>100</v>
      </c>
      <c r="N911" s="33" t="s">
        <v>565</v>
      </c>
      <c r="O911" s="33">
        <v>419</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11" s="16" t="s">
        <v>447</v>
      </c>
      <c r="S911" s="32">
        <v>100</v>
      </c>
      <c r="T911" s="267"/>
    </row>
    <row r="912" spans="1:20" x14ac:dyDescent="0.25">
      <c r="A912" s="1"/>
      <c r="B912" s="78">
        <v>4078</v>
      </c>
      <c r="C912" s="191">
        <v>4078</v>
      </c>
      <c r="D912" s="258" t="s">
        <v>871</v>
      </c>
      <c r="E912" s="259"/>
      <c r="F912" s="259"/>
      <c r="G912" s="259"/>
      <c r="H912" s="269"/>
      <c r="I912" s="171"/>
      <c r="J912" s="30"/>
      <c r="K912" s="20">
        <v>0</v>
      </c>
      <c r="L912" s="128"/>
      <c r="M912" s="135" t="s">
        <v>45</v>
      </c>
      <c r="N912" s="136" t="s">
        <v>45</v>
      </c>
      <c r="O912" s="130"/>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12" s="4"/>
      <c r="S912" s="2"/>
      <c r="T912" s="267"/>
    </row>
    <row r="913" spans="1:22" ht="42.75" x14ac:dyDescent="0.25">
      <c r="A913" s="1"/>
      <c r="B913" s="85">
        <v>40781</v>
      </c>
      <c r="C913" s="155" t="s">
        <v>872</v>
      </c>
      <c r="D913" s="157" t="s">
        <v>873</v>
      </c>
      <c r="E913" s="140"/>
      <c r="F913" s="140" t="s">
        <v>22</v>
      </c>
      <c r="G913" s="141">
        <v>52.59</v>
      </c>
      <c r="H913" s="269">
        <v>607520</v>
      </c>
      <c r="I913" s="171"/>
      <c r="J913" s="15"/>
      <c r="K913" s="20">
        <v>0</v>
      </c>
      <c r="L913" s="31" t="s">
        <v>595</v>
      </c>
      <c r="M913" s="32">
        <v>100</v>
      </c>
      <c r="N913" s="33" t="s">
        <v>565</v>
      </c>
      <c r="O913" s="33">
        <v>1807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13" s="16" t="s">
        <v>768</v>
      </c>
      <c r="S913" s="32">
        <v>100</v>
      </c>
      <c r="T913" s="267"/>
    </row>
    <row r="914" spans="1:22" ht="42.75" x14ac:dyDescent="0.25">
      <c r="A914" s="1"/>
      <c r="B914" s="78">
        <v>40782</v>
      </c>
      <c r="C914" s="155" t="s">
        <v>874</v>
      </c>
      <c r="D914" s="157" t="s">
        <v>875</v>
      </c>
      <c r="E914" s="140"/>
      <c r="F914" s="140" t="s">
        <v>22</v>
      </c>
      <c r="G914" s="141">
        <v>81.47</v>
      </c>
      <c r="H914" s="269">
        <v>941141</v>
      </c>
      <c r="I914" s="171"/>
      <c r="J914" s="15"/>
      <c r="K914" s="20">
        <v>0</v>
      </c>
      <c r="L914" s="31" t="s">
        <v>595</v>
      </c>
      <c r="M914" s="32">
        <v>100</v>
      </c>
      <c r="N914" s="33" t="s">
        <v>565</v>
      </c>
      <c r="O914" s="33">
        <v>1807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14" s="16" t="s">
        <v>768</v>
      </c>
      <c r="S914" s="32">
        <v>100</v>
      </c>
      <c r="T914" s="267"/>
    </row>
    <row r="915" spans="1:22" ht="42.75" x14ac:dyDescent="0.25">
      <c r="A915" s="1"/>
      <c r="B915" s="78">
        <v>4079</v>
      </c>
      <c r="C915" s="155">
        <v>4079</v>
      </c>
      <c r="D915" s="157" t="s">
        <v>876</v>
      </c>
      <c r="E915" s="140"/>
      <c r="F915" s="140" t="s">
        <v>22</v>
      </c>
      <c r="G915" s="141">
        <v>1791.57</v>
      </c>
      <c r="H915" s="269">
        <v>20696217</v>
      </c>
      <c r="I915" s="171"/>
      <c r="J915" s="15"/>
      <c r="K915" s="20">
        <v>0</v>
      </c>
      <c r="L915" s="31" t="s">
        <v>447</v>
      </c>
      <c r="M915" s="32">
        <v>100</v>
      </c>
      <c r="N915" s="33" t="s">
        <v>565</v>
      </c>
      <c r="O915" s="33">
        <v>419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15" s="16" t="s">
        <v>447</v>
      </c>
      <c r="S915" s="32">
        <v>100</v>
      </c>
      <c r="T915" s="267"/>
    </row>
    <row r="916" spans="1:22" ht="30" customHeight="1" x14ac:dyDescent="0.25">
      <c r="A916" s="1"/>
      <c r="B916" s="78" t="e">
        <v>#REF!</v>
      </c>
      <c r="C916" s="191">
        <v>4081</v>
      </c>
      <c r="D916" s="538" t="s">
        <v>877</v>
      </c>
      <c r="E916" s="539"/>
      <c r="F916" s="539"/>
      <c r="G916" s="539"/>
      <c r="H916" s="540"/>
      <c r="I916" s="171"/>
      <c r="J916" s="30"/>
      <c r="K916" s="20">
        <v>0</v>
      </c>
      <c r="L916" s="128"/>
      <c r="M916" s="129" t="s">
        <v>45</v>
      </c>
      <c r="N916" s="130" t="s">
        <v>45</v>
      </c>
      <c r="O916" s="130"/>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16" s="4"/>
      <c r="S916" s="2"/>
      <c r="T916" s="267"/>
    </row>
    <row r="917" spans="1:22" ht="42.75" x14ac:dyDescent="0.25">
      <c r="A917" s="1"/>
      <c r="B917" s="78" t="e">
        <v>#REF!</v>
      </c>
      <c r="C917" s="155">
        <v>4080</v>
      </c>
      <c r="D917" s="157" t="s">
        <v>878</v>
      </c>
      <c r="E917" s="140"/>
      <c r="F917" s="140" t="s">
        <v>22</v>
      </c>
      <c r="G917" s="141">
        <v>810.79</v>
      </c>
      <c r="H917" s="269">
        <v>9366246</v>
      </c>
      <c r="I917" s="171"/>
      <c r="J917" s="15"/>
      <c r="K917" s="20">
        <v>0</v>
      </c>
      <c r="L917" s="31" t="s">
        <v>447</v>
      </c>
      <c r="M917" s="32">
        <v>100</v>
      </c>
      <c r="N917" s="33" t="s">
        <v>565</v>
      </c>
      <c r="O917" s="33">
        <v>419</v>
      </c>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17" s="16" t="s">
        <v>447</v>
      </c>
      <c r="S917" s="32">
        <v>100</v>
      </c>
      <c r="T917" s="267"/>
    </row>
    <row r="918" spans="1:22" ht="28.5" x14ac:dyDescent="0.25">
      <c r="A918" s="1"/>
      <c r="B918" s="78">
        <v>40812</v>
      </c>
      <c r="C918" s="155" t="s">
        <v>879</v>
      </c>
      <c r="D918" s="157" t="s">
        <v>880</v>
      </c>
      <c r="E918" s="140"/>
      <c r="F918" s="140" t="s">
        <v>22</v>
      </c>
      <c r="G918" s="141">
        <v>1790.59</v>
      </c>
      <c r="H918" s="269">
        <v>20684896</v>
      </c>
      <c r="I918" s="171"/>
      <c r="J918" s="15"/>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18" s="16" t="s">
        <v>447</v>
      </c>
      <c r="S918" s="32">
        <v>100</v>
      </c>
      <c r="T918" s="267"/>
    </row>
    <row r="919" spans="1:22" ht="128.25" x14ac:dyDescent="0.25">
      <c r="A919" s="18" t="s">
        <v>881</v>
      </c>
      <c r="B919" s="78" t="e">
        <v>#REF!</v>
      </c>
      <c r="C919" s="155" t="s">
        <v>882</v>
      </c>
      <c r="D919" s="157" t="s">
        <v>883</v>
      </c>
      <c r="E919" s="140"/>
      <c r="F919" s="140" t="s">
        <v>22</v>
      </c>
      <c r="G919" s="141">
        <v>76.77</v>
      </c>
      <c r="H919" s="269">
        <v>886847</v>
      </c>
      <c r="I919" s="171"/>
      <c r="J919" s="15"/>
      <c r="K919" s="20">
        <v>0</v>
      </c>
      <c r="L919" s="31" t="s">
        <v>447</v>
      </c>
      <c r="M919" s="32">
        <v>100</v>
      </c>
      <c r="N919" s="33" t="s">
        <v>565</v>
      </c>
      <c r="O919" s="33">
        <v>454</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19" s="16" t="s">
        <v>447</v>
      </c>
      <c r="S919" s="32">
        <v>100</v>
      </c>
      <c r="T919" s="267"/>
    </row>
    <row r="920" spans="1:22" x14ac:dyDescent="0.25">
      <c r="A920" s="1"/>
      <c r="B920" s="78">
        <v>4083</v>
      </c>
      <c r="C920" s="155">
        <v>4083</v>
      </c>
      <c r="D920" s="157" t="s">
        <v>884</v>
      </c>
      <c r="E920" s="140"/>
      <c r="F920" s="140" t="s">
        <v>22</v>
      </c>
      <c r="G920" s="141">
        <v>126.94</v>
      </c>
      <c r="H920" s="269">
        <v>1466411</v>
      </c>
      <c r="I920" s="171"/>
      <c r="J920" s="15"/>
      <c r="K920" s="20">
        <v>0</v>
      </c>
      <c r="L920" s="31" t="s">
        <v>23</v>
      </c>
      <c r="M920" s="32">
        <v>100</v>
      </c>
      <c r="N920" s="33" t="s">
        <v>565</v>
      </c>
      <c r="O920" s="33"/>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0" s="16" t="s">
        <v>23</v>
      </c>
      <c r="S920" s="32">
        <v>100</v>
      </c>
      <c r="T920" s="267"/>
    </row>
    <row r="921" spans="1:22" ht="28.5" x14ac:dyDescent="0.25">
      <c r="A921" s="1"/>
      <c r="B921" s="78">
        <v>40831</v>
      </c>
      <c r="C921" s="155" t="s">
        <v>885</v>
      </c>
      <c r="D921" s="157" t="s">
        <v>886</v>
      </c>
      <c r="E921" s="140"/>
      <c r="F921" s="140" t="s">
        <v>22</v>
      </c>
      <c r="G921" s="141">
        <v>112.31</v>
      </c>
      <c r="H921" s="269">
        <v>1297405</v>
      </c>
      <c r="I921" s="171"/>
      <c r="J921" s="15"/>
      <c r="K921" s="20">
        <v>0</v>
      </c>
      <c r="L921" s="31" t="s">
        <v>23</v>
      </c>
      <c r="M921" s="32">
        <v>100</v>
      </c>
      <c r="N921" s="33" t="s">
        <v>565</v>
      </c>
      <c r="O921" s="33">
        <v>225</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21" s="16" t="s">
        <v>23</v>
      </c>
      <c r="S921" s="32">
        <v>100</v>
      </c>
      <c r="T921" s="267"/>
    </row>
    <row r="922" spans="1:22" ht="31.5" customHeight="1" x14ac:dyDescent="0.25">
      <c r="A922" s="1"/>
      <c r="B922" s="78">
        <v>40832</v>
      </c>
      <c r="C922" s="155" t="s">
        <v>887</v>
      </c>
      <c r="D922" s="157" t="s">
        <v>888</v>
      </c>
      <c r="E922" s="140"/>
      <c r="F922" s="140" t="s">
        <v>22</v>
      </c>
      <c r="G922" s="141">
        <v>105.48</v>
      </c>
      <c r="H922" s="269">
        <v>1218505</v>
      </c>
      <c r="I922" s="171"/>
      <c r="J922" s="15"/>
      <c r="K922" s="20">
        <v>0</v>
      </c>
      <c r="L922" s="31" t="s">
        <v>23</v>
      </c>
      <c r="M922" s="32">
        <v>100</v>
      </c>
      <c r="N922" s="33" t="s">
        <v>565</v>
      </c>
      <c r="O922" s="33">
        <v>225</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22" s="16" t="s">
        <v>23</v>
      </c>
      <c r="S922" s="32">
        <v>100</v>
      </c>
      <c r="T922" s="267"/>
    </row>
    <row r="923" spans="1:22" x14ac:dyDescent="0.25">
      <c r="A923" s="1"/>
      <c r="B923" s="78">
        <v>40833</v>
      </c>
      <c r="C923" s="155" t="s">
        <v>889</v>
      </c>
      <c r="D923" s="157" t="s">
        <v>890</v>
      </c>
      <c r="E923" s="140"/>
      <c r="F923" s="140" t="s">
        <v>22</v>
      </c>
      <c r="G923" s="141">
        <v>86.18</v>
      </c>
      <c r="H923" s="269">
        <v>995551</v>
      </c>
      <c r="I923" s="171"/>
      <c r="J923" s="15"/>
      <c r="K923" s="20">
        <v>0</v>
      </c>
      <c r="L923" s="31" t="s">
        <v>318</v>
      </c>
      <c r="M923" s="32">
        <v>100</v>
      </c>
      <c r="N923" s="33" t="s">
        <v>565</v>
      </c>
      <c r="O923" s="33">
        <v>225</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23" s="16" t="s">
        <v>318</v>
      </c>
      <c r="S923" s="32">
        <v>100</v>
      </c>
      <c r="T923" s="267"/>
    </row>
    <row r="924" spans="1:22" x14ac:dyDescent="0.25">
      <c r="A924" s="1"/>
      <c r="B924" s="78" t="s">
        <v>22</v>
      </c>
      <c r="C924" s="155" t="s">
        <v>891</v>
      </c>
      <c r="D924" s="157" t="s">
        <v>892</v>
      </c>
      <c r="E924" s="140"/>
      <c r="F924" s="140" t="s">
        <v>22</v>
      </c>
      <c r="G924" s="141">
        <v>39.61</v>
      </c>
      <c r="H924" s="269">
        <v>457575</v>
      </c>
      <c r="I924" s="171"/>
      <c r="J924" s="15"/>
      <c r="K924" s="20">
        <v>0</v>
      </c>
      <c r="L924" s="31" t="s">
        <v>318</v>
      </c>
      <c r="M924" s="32">
        <v>100</v>
      </c>
      <c r="N924" s="33" t="s">
        <v>565</v>
      </c>
      <c r="O924" s="33">
        <v>225</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24" s="16" t="s">
        <v>318</v>
      </c>
      <c r="S924" s="32">
        <v>100</v>
      </c>
      <c r="T924" s="267"/>
    </row>
    <row r="925" spans="1:22" ht="28.5" x14ac:dyDescent="0.25">
      <c r="A925" s="1"/>
      <c r="B925" s="78">
        <v>40832</v>
      </c>
      <c r="C925" s="155" t="s">
        <v>893</v>
      </c>
      <c r="D925" s="157" t="s">
        <v>894</v>
      </c>
      <c r="E925" s="140"/>
      <c r="F925" s="140" t="s">
        <v>22</v>
      </c>
      <c r="G925" s="141">
        <v>57.64</v>
      </c>
      <c r="H925" s="269">
        <v>665857</v>
      </c>
      <c r="I925" s="171"/>
      <c r="J925" s="15"/>
      <c r="K925" s="20">
        <v>0</v>
      </c>
      <c r="L925" s="31" t="s">
        <v>23</v>
      </c>
      <c r="M925" s="32">
        <v>100</v>
      </c>
      <c r="N925" s="33" t="s">
        <v>565</v>
      </c>
      <c r="O925" s="33">
        <v>225</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25" s="16" t="s">
        <v>23</v>
      </c>
      <c r="S925" s="32">
        <v>100</v>
      </c>
      <c r="T925" s="267"/>
    </row>
    <row r="926" spans="1:22" ht="28.5" hidden="1" x14ac:dyDescent="0.25">
      <c r="A926" s="1"/>
      <c r="B926" s="78"/>
      <c r="C926" s="18" t="s">
        <v>895</v>
      </c>
      <c r="D926" s="84" t="s">
        <v>896</v>
      </c>
      <c r="E926" s="19" t="s">
        <v>22</v>
      </c>
      <c r="F926" s="19" t="s">
        <v>22</v>
      </c>
      <c r="G926" s="14">
        <v>103.99</v>
      </c>
      <c r="H926" s="269">
        <v>1201292</v>
      </c>
      <c r="I926" s="171"/>
      <c r="J926" s="15"/>
      <c r="K926" s="20">
        <v>0</v>
      </c>
      <c r="L926" s="31"/>
      <c r="M926" s="32"/>
      <c r="N926" s="33"/>
      <c r="O926" s="33"/>
      <c r="P926" s="34"/>
      <c r="Q926" s="108"/>
      <c r="R926" s="16"/>
      <c r="S926" s="32"/>
      <c r="T926" s="267"/>
      <c r="U926" s="255"/>
      <c r="V926" s="256"/>
    </row>
    <row r="927" spans="1:22" hidden="1" x14ac:dyDescent="0.25">
      <c r="A927" s="1"/>
      <c r="B927" s="78"/>
      <c r="C927" s="18" t="s">
        <v>897</v>
      </c>
      <c r="D927" s="84" t="s">
        <v>898</v>
      </c>
      <c r="E927" s="19" t="s">
        <v>22</v>
      </c>
      <c r="F927" s="19" t="s">
        <v>22</v>
      </c>
      <c r="G927" s="14">
        <v>56.07</v>
      </c>
      <c r="H927" s="269">
        <v>647721</v>
      </c>
      <c r="I927" s="171"/>
      <c r="J927" s="15"/>
      <c r="K927" s="20">
        <v>0</v>
      </c>
      <c r="L927" s="31"/>
      <c r="M927" s="32"/>
      <c r="N927" s="33"/>
      <c r="O927" s="33"/>
      <c r="P927" s="34"/>
      <c r="Q927" s="108"/>
      <c r="R927" s="16"/>
      <c r="S927" s="32"/>
      <c r="T927" s="267"/>
      <c r="U927" s="255"/>
    </row>
    <row r="928" spans="1:22" x14ac:dyDescent="0.25">
      <c r="A928" s="1"/>
      <c r="B928" s="78">
        <v>4084</v>
      </c>
      <c r="C928" s="155">
        <v>4084</v>
      </c>
      <c r="D928" s="157" t="s">
        <v>899</v>
      </c>
      <c r="E928" s="140"/>
      <c r="F928" s="140" t="s">
        <v>22</v>
      </c>
      <c r="G928" s="141">
        <v>263.97000000000003</v>
      </c>
      <c r="H928" s="269">
        <v>3049381</v>
      </c>
      <c r="I928" s="171"/>
      <c r="J928" s="15"/>
      <c r="K928" s="20">
        <v>0</v>
      </c>
      <c r="L928" s="31" t="s">
        <v>23</v>
      </c>
      <c r="M928" s="32">
        <v>100</v>
      </c>
      <c r="N928" s="33" t="s">
        <v>565</v>
      </c>
      <c r="O928" s="33">
        <v>225</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28" s="16" t="s">
        <v>23</v>
      </c>
      <c r="S928" s="32">
        <v>100</v>
      </c>
      <c r="T928" s="267"/>
    </row>
    <row r="929" spans="1:20" ht="33.75" customHeight="1" x14ac:dyDescent="0.25">
      <c r="A929" s="1"/>
      <c r="B929" s="78">
        <v>4085</v>
      </c>
      <c r="C929" s="155">
        <v>4085</v>
      </c>
      <c r="D929" s="157" t="s">
        <v>900</v>
      </c>
      <c r="E929" s="140"/>
      <c r="F929" s="140" t="s">
        <v>22</v>
      </c>
      <c r="G929" s="141">
        <v>339.04</v>
      </c>
      <c r="H929" s="269">
        <v>3916590</v>
      </c>
      <c r="I929" s="171"/>
      <c r="J929" s="15"/>
      <c r="K929" s="20">
        <v>0</v>
      </c>
      <c r="L929" s="31" t="s">
        <v>318</v>
      </c>
      <c r="M929" s="32">
        <v>100</v>
      </c>
      <c r="N929" s="33" t="s">
        <v>565</v>
      </c>
      <c r="O929" s="33">
        <v>225</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29" s="16" t="s">
        <v>318</v>
      </c>
      <c r="S929" s="32">
        <v>100</v>
      </c>
      <c r="T929" s="267"/>
    </row>
    <row r="930" spans="1:20" ht="26.25" customHeight="1" x14ac:dyDescent="0.25">
      <c r="A930" s="1"/>
      <c r="B930" s="89">
        <v>4086</v>
      </c>
      <c r="C930" s="155">
        <v>4086</v>
      </c>
      <c r="D930" s="157" t="s">
        <v>901</v>
      </c>
      <c r="E930" s="140"/>
      <c r="F930" s="140" t="s">
        <v>22</v>
      </c>
      <c r="G930" s="141">
        <v>28.25</v>
      </c>
      <c r="H930" s="269">
        <v>326344</v>
      </c>
      <c r="I930" s="171"/>
      <c r="J930" s="15"/>
      <c r="K930" s="20">
        <v>0</v>
      </c>
      <c r="L930" s="31" t="s">
        <v>318</v>
      </c>
      <c r="M930" s="32">
        <v>100</v>
      </c>
      <c r="N930" s="33" t="s">
        <v>565</v>
      </c>
      <c r="O930" s="33">
        <v>1716</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0" s="16" t="s">
        <v>318</v>
      </c>
      <c r="S930" s="32">
        <v>100</v>
      </c>
      <c r="T930" s="267"/>
    </row>
    <row r="931" spans="1:20" hidden="1" x14ac:dyDescent="0.25">
      <c r="A931" s="1"/>
      <c r="B931" s="78">
        <v>4087</v>
      </c>
      <c r="C931" s="191">
        <v>4087</v>
      </c>
      <c r="D931" s="538" t="s">
        <v>902</v>
      </c>
      <c r="E931" s="539"/>
      <c r="F931" s="539"/>
      <c r="G931" s="539"/>
      <c r="H931" s="540"/>
      <c r="I931" s="171"/>
      <c r="J931" s="30"/>
      <c r="K931" s="20">
        <v>0</v>
      </c>
      <c r="L931" s="31"/>
      <c r="M931" s="32" t="s">
        <v>45</v>
      </c>
      <c r="N931" s="3" t="s">
        <v>45</v>
      </c>
      <c r="O931" s="33"/>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31" s="4"/>
      <c r="S931" s="2"/>
      <c r="T931" s="267"/>
    </row>
    <row r="932" spans="1:20" ht="42.75" hidden="1" x14ac:dyDescent="0.25">
      <c r="A932" s="1"/>
      <c r="B932" s="85">
        <v>40871</v>
      </c>
      <c r="C932" s="155" t="s">
        <v>903</v>
      </c>
      <c r="D932" s="157" t="s">
        <v>904</v>
      </c>
      <c r="E932" s="140"/>
      <c r="F932" s="140" t="s">
        <v>22</v>
      </c>
      <c r="G932" s="141">
        <v>420.9</v>
      </c>
      <c r="H932" s="269">
        <v>4862237</v>
      </c>
      <c r="I932" s="171"/>
      <c r="J932" s="15"/>
      <c r="K932" s="20">
        <v>0</v>
      </c>
      <c r="L932" s="31" t="s">
        <v>266</v>
      </c>
      <c r="M932" s="32">
        <v>100</v>
      </c>
      <c r="N932" s="3" t="s">
        <v>266</v>
      </c>
      <c r="O932" s="33">
        <v>975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32" s="16" t="s">
        <v>266</v>
      </c>
      <c r="S932" s="32">
        <v>100</v>
      </c>
      <c r="T932" s="267"/>
    </row>
    <row r="933" spans="1:20" ht="28.5" hidden="1" x14ac:dyDescent="0.25">
      <c r="A933" s="1"/>
      <c r="B933" s="78">
        <v>40872</v>
      </c>
      <c r="C933" s="155" t="s">
        <v>905</v>
      </c>
      <c r="D933" s="157" t="s">
        <v>906</v>
      </c>
      <c r="E933" s="140"/>
      <c r="F933" s="140" t="s">
        <v>22</v>
      </c>
      <c r="G933" s="141">
        <v>491.6</v>
      </c>
      <c r="H933" s="269">
        <v>5678963</v>
      </c>
      <c r="I933" s="171"/>
      <c r="J933" s="15"/>
      <c r="K933" s="20">
        <v>0</v>
      </c>
      <c r="L933" s="31" t="s">
        <v>266</v>
      </c>
      <c r="M933" s="32">
        <v>100</v>
      </c>
      <c r="N933" s="3" t="s">
        <v>266</v>
      </c>
      <c r="O933" s="33">
        <v>975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33" s="16" t="s">
        <v>266</v>
      </c>
      <c r="S933" s="32">
        <v>100</v>
      </c>
      <c r="T933" s="267"/>
    </row>
    <row r="934" spans="1:20" ht="42.75" hidden="1" x14ac:dyDescent="0.25">
      <c r="A934" s="1"/>
      <c r="B934" s="78">
        <v>40873</v>
      </c>
      <c r="C934" s="155" t="s">
        <v>907</v>
      </c>
      <c r="D934" s="157" t="s">
        <v>908</v>
      </c>
      <c r="E934" s="140"/>
      <c r="F934" s="140" t="s">
        <v>22</v>
      </c>
      <c r="G934" s="141">
        <v>335.86</v>
      </c>
      <c r="H934" s="269">
        <v>3879855</v>
      </c>
      <c r="I934" s="171"/>
      <c r="J934" s="15"/>
      <c r="K934" s="20">
        <v>0</v>
      </c>
      <c r="L934" s="31" t="s">
        <v>266</v>
      </c>
      <c r="M934" s="32">
        <v>100</v>
      </c>
      <c r="N934" s="3" t="s">
        <v>266</v>
      </c>
      <c r="O934" s="33">
        <v>975</v>
      </c>
      <c r="P934" s="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34" s="16" t="s">
        <v>266</v>
      </c>
      <c r="S934" s="32">
        <v>100</v>
      </c>
      <c r="T934" s="267"/>
    </row>
    <row r="935" spans="1:20" ht="28.5" hidden="1" x14ac:dyDescent="0.25">
      <c r="A935" s="1"/>
      <c r="B935" s="78">
        <v>40874</v>
      </c>
      <c r="C935" s="155" t="s">
        <v>909</v>
      </c>
      <c r="D935" s="157" t="s">
        <v>910</v>
      </c>
      <c r="E935" s="140"/>
      <c r="F935" s="140" t="s">
        <v>22</v>
      </c>
      <c r="G935" s="141">
        <v>302.27</v>
      </c>
      <c r="H935" s="269">
        <v>3491823</v>
      </c>
      <c r="I935" s="171"/>
      <c r="J935" s="15"/>
      <c r="K935" s="20">
        <v>0</v>
      </c>
      <c r="L935" s="31" t="s">
        <v>266</v>
      </c>
      <c r="M935" s="32">
        <v>100</v>
      </c>
      <c r="N935" s="3" t="s">
        <v>266</v>
      </c>
      <c r="O935" s="33">
        <v>975</v>
      </c>
      <c r="P935" s="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35" s="16" t="s">
        <v>266</v>
      </c>
      <c r="S935" s="32">
        <v>100</v>
      </c>
      <c r="T935" s="267"/>
    </row>
    <row r="936" spans="1:20" ht="42.75" hidden="1" x14ac:dyDescent="0.25">
      <c r="A936" s="1"/>
      <c r="B936" s="89">
        <v>40875</v>
      </c>
      <c r="C936" s="155" t="s">
        <v>911</v>
      </c>
      <c r="D936" s="157" t="s">
        <v>912</v>
      </c>
      <c r="E936" s="140"/>
      <c r="F936" s="140" t="s">
        <v>22</v>
      </c>
      <c r="G936" s="141">
        <v>252.35</v>
      </c>
      <c r="H936" s="269">
        <v>2915147</v>
      </c>
      <c r="I936" s="171"/>
      <c r="J936" s="15"/>
      <c r="K936" s="20">
        <v>0</v>
      </c>
      <c r="L936" s="31" t="s">
        <v>266</v>
      </c>
      <c r="M936" s="32">
        <v>100</v>
      </c>
      <c r="N936" s="3" t="s">
        <v>266</v>
      </c>
      <c r="O936" s="33">
        <v>975</v>
      </c>
      <c r="P936" s="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36" s="16" t="s">
        <v>266</v>
      </c>
      <c r="S936" s="32">
        <v>100</v>
      </c>
      <c r="T936" s="267"/>
    </row>
    <row r="937" spans="1:20" ht="21.75" hidden="1" customHeight="1" x14ac:dyDescent="0.25">
      <c r="A937" s="1"/>
      <c r="B937" s="78">
        <v>4088</v>
      </c>
      <c r="C937" s="191">
        <v>4088</v>
      </c>
      <c r="D937" s="538" t="s">
        <v>913</v>
      </c>
      <c r="E937" s="539"/>
      <c r="F937" s="539"/>
      <c r="G937" s="539"/>
      <c r="H937" s="540"/>
      <c r="I937" s="171"/>
      <c r="J937" s="30"/>
      <c r="K937" s="20">
        <v>0</v>
      </c>
      <c r="L937" s="16"/>
      <c r="M937" s="17" t="s">
        <v>45</v>
      </c>
      <c r="N937" s="3" t="s">
        <v>45</v>
      </c>
      <c r="O937" s="3"/>
      <c r="P937" s="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37" s="4"/>
      <c r="S937" s="2"/>
      <c r="T937" s="267"/>
    </row>
    <row r="938" spans="1:20" ht="28.5" hidden="1" x14ac:dyDescent="0.25">
      <c r="A938" s="1"/>
      <c r="B938" s="85">
        <v>40881</v>
      </c>
      <c r="C938" s="155" t="s">
        <v>914</v>
      </c>
      <c r="D938" s="157" t="s">
        <v>915</v>
      </c>
      <c r="E938" s="140"/>
      <c r="F938" s="140" t="s">
        <v>22</v>
      </c>
      <c r="G938" s="141">
        <v>89.45</v>
      </c>
      <c r="H938" s="269">
        <v>1033326</v>
      </c>
      <c r="I938" s="171"/>
      <c r="J938" s="15"/>
      <c r="K938" s="20">
        <v>0</v>
      </c>
      <c r="L938" s="16" t="s">
        <v>266</v>
      </c>
      <c r="M938" s="17">
        <v>100</v>
      </c>
      <c r="N938" s="3" t="s">
        <v>266</v>
      </c>
      <c r="O938" s="3">
        <v>975</v>
      </c>
      <c r="P938" s="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38" s="16" t="s">
        <v>266</v>
      </c>
      <c r="S938" s="17">
        <v>100</v>
      </c>
      <c r="T938" s="267"/>
    </row>
    <row r="939" spans="1:20" hidden="1" x14ac:dyDescent="0.25">
      <c r="A939" s="1"/>
      <c r="B939" s="78">
        <v>40882</v>
      </c>
      <c r="C939" s="155" t="s">
        <v>916</v>
      </c>
      <c r="D939" s="157" t="s">
        <v>917</v>
      </c>
      <c r="E939" s="140"/>
      <c r="F939" s="140" t="s">
        <v>22</v>
      </c>
      <c r="G939" s="141">
        <v>1354.72</v>
      </c>
      <c r="H939" s="269">
        <v>15649725</v>
      </c>
      <c r="I939" s="171"/>
      <c r="J939" s="15"/>
      <c r="K939" s="20">
        <v>0</v>
      </c>
      <c r="L939" s="16" t="s">
        <v>266</v>
      </c>
      <c r="M939" s="17">
        <v>100</v>
      </c>
      <c r="N939" s="3" t="s">
        <v>266</v>
      </c>
      <c r="O939" s="3">
        <v>975</v>
      </c>
      <c r="P939" s="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39" s="16" t="s">
        <v>266</v>
      </c>
      <c r="S939" s="17">
        <v>100</v>
      </c>
      <c r="T939" s="267"/>
    </row>
    <row r="940" spans="1:20" hidden="1" x14ac:dyDescent="0.25">
      <c r="A940" s="1"/>
      <c r="B940" s="78">
        <v>40883</v>
      </c>
      <c r="C940" s="155" t="s">
        <v>918</v>
      </c>
      <c r="D940" s="157" t="s">
        <v>919</v>
      </c>
      <c r="E940" s="140"/>
      <c r="F940" s="140" t="s">
        <v>22</v>
      </c>
      <c r="G940" s="141">
        <v>822.28</v>
      </c>
      <c r="H940" s="269">
        <v>9498979</v>
      </c>
      <c r="I940" s="171"/>
      <c r="J940" s="15"/>
      <c r="K940" s="20">
        <v>0</v>
      </c>
      <c r="L940" s="16" t="s">
        <v>266</v>
      </c>
      <c r="M940" s="17">
        <v>100</v>
      </c>
      <c r="N940" s="3" t="s">
        <v>266</v>
      </c>
      <c r="O940" s="3">
        <v>975</v>
      </c>
      <c r="P940" s="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0" s="16" t="s">
        <v>266</v>
      </c>
      <c r="S940" s="17">
        <v>100</v>
      </c>
      <c r="T940" s="267"/>
    </row>
    <row r="941" spans="1:20" hidden="1" x14ac:dyDescent="0.25">
      <c r="A941" s="1"/>
      <c r="B941" s="78">
        <v>40884</v>
      </c>
      <c r="C941" s="155" t="s">
        <v>920</v>
      </c>
      <c r="D941" s="157" t="s">
        <v>921</v>
      </c>
      <c r="E941" s="140"/>
      <c r="F941" s="140" t="s">
        <v>22</v>
      </c>
      <c r="G941" s="141">
        <v>1151.74</v>
      </c>
      <c r="H941" s="269">
        <v>13304900</v>
      </c>
      <c r="I941" s="171"/>
      <c r="J941" s="15"/>
      <c r="K941" s="20">
        <v>0</v>
      </c>
      <c r="L941" s="16" t="s">
        <v>266</v>
      </c>
      <c r="M941" s="17">
        <v>100</v>
      </c>
      <c r="N941" s="3" t="s">
        <v>266</v>
      </c>
      <c r="O941" s="3">
        <v>975</v>
      </c>
      <c r="P941" s="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41" s="16" t="s">
        <v>266</v>
      </c>
      <c r="S941" s="17">
        <v>100</v>
      </c>
      <c r="T941" s="267"/>
    </row>
    <row r="942" spans="1:20" ht="42.75" x14ac:dyDescent="0.25">
      <c r="A942" s="1"/>
      <c r="B942" s="78">
        <v>4089</v>
      </c>
      <c r="C942" s="155">
        <v>4089</v>
      </c>
      <c r="D942" s="157" t="s">
        <v>922</v>
      </c>
      <c r="E942" s="140"/>
      <c r="F942" s="140" t="s">
        <v>22</v>
      </c>
      <c r="G942" s="141">
        <v>450.88</v>
      </c>
      <c r="H942" s="269">
        <v>5208566</v>
      </c>
      <c r="I942" s="171"/>
      <c r="J942" s="15"/>
      <c r="K942" s="20">
        <v>0</v>
      </c>
      <c r="L942" s="16" t="s">
        <v>23</v>
      </c>
      <c r="M942" s="17">
        <v>100</v>
      </c>
      <c r="N942" s="3" t="s">
        <v>565</v>
      </c>
      <c r="O942" s="3">
        <v>414</v>
      </c>
      <c r="P942" s="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42" s="16" t="s">
        <v>23</v>
      </c>
      <c r="S942" s="17">
        <v>100</v>
      </c>
      <c r="T942" s="267"/>
    </row>
    <row r="943" spans="1:20" ht="106.5" customHeight="1" thickBot="1" x14ac:dyDescent="0.3">
      <c r="A943" s="1"/>
      <c r="B943" s="78">
        <v>40891</v>
      </c>
      <c r="C943" s="152" t="s">
        <v>923</v>
      </c>
      <c r="D943" s="165" t="s">
        <v>924</v>
      </c>
      <c r="E943" s="150"/>
      <c r="F943" s="150" t="s">
        <v>22</v>
      </c>
      <c r="G943" s="158">
        <v>135.38</v>
      </c>
      <c r="H943" s="269">
        <v>1563910</v>
      </c>
      <c r="I943" s="172"/>
      <c r="J943" s="15"/>
      <c r="K943" s="20">
        <v>0</v>
      </c>
      <c r="L943" s="16" t="s">
        <v>23</v>
      </c>
      <c r="M943" s="17">
        <v>100</v>
      </c>
      <c r="N943" s="3" t="s">
        <v>565</v>
      </c>
      <c r="O943" s="3">
        <v>414</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43" s="16" t="s">
        <v>23</v>
      </c>
      <c r="S943" s="17">
        <v>100</v>
      </c>
      <c r="T943" s="267"/>
    </row>
    <row r="944" spans="1:20" ht="33" customHeight="1" x14ac:dyDescent="0.25">
      <c r="A944" s="29"/>
      <c r="B944" s="78">
        <v>4090</v>
      </c>
      <c r="C944" s="583">
        <v>4090</v>
      </c>
      <c r="D944" s="586" t="s">
        <v>925</v>
      </c>
      <c r="E944" s="161">
        <v>1</v>
      </c>
      <c r="F944" s="161" t="s">
        <v>662</v>
      </c>
      <c r="G944" s="162">
        <v>5246.19</v>
      </c>
      <c r="H944" s="269">
        <v>60603987</v>
      </c>
      <c r="I944" s="175"/>
      <c r="J944" s="15"/>
      <c r="K944" s="20">
        <v>0</v>
      </c>
      <c r="L944" s="16" t="s">
        <v>23</v>
      </c>
      <c r="M944" s="17">
        <v>100</v>
      </c>
      <c r="N944" s="3" t="s">
        <v>565</v>
      </c>
      <c r="O944" s="3">
        <v>243</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44" s="16" t="s">
        <v>23</v>
      </c>
      <c r="S944" s="17">
        <v>100</v>
      </c>
      <c r="T944" s="267"/>
    </row>
    <row r="945" spans="1:20" ht="33" customHeight="1" x14ac:dyDescent="0.25">
      <c r="A945" s="18">
        <v>4091</v>
      </c>
      <c r="B945" s="78"/>
      <c r="C945" s="584"/>
      <c r="D945" s="528"/>
      <c r="E945" s="140">
        <v>2</v>
      </c>
      <c r="F945" s="140" t="s">
        <v>664</v>
      </c>
      <c r="G945" s="141">
        <v>9600.89</v>
      </c>
      <c r="H945" s="269">
        <v>110909481</v>
      </c>
      <c r="I945" s="184">
        <f>+G945-G944</f>
        <v>4354.7</v>
      </c>
      <c r="J945" s="91"/>
      <c r="K945" s="20">
        <v>0</v>
      </c>
      <c r="L945" s="16" t="s">
        <v>23</v>
      </c>
      <c r="M945" s="17">
        <v>100</v>
      </c>
      <c r="N945" s="3" t="s">
        <v>565</v>
      </c>
      <c r="O945" s="3"/>
      <c r="P945" s="4"/>
      <c r="Q945" s="108"/>
      <c r="R945" s="4"/>
      <c r="S945" s="2"/>
      <c r="T945" s="267"/>
    </row>
    <row r="946" spans="1:20" ht="33" customHeight="1" thickBot="1" x14ac:dyDescent="0.3">
      <c r="A946" s="18">
        <v>4092</v>
      </c>
      <c r="B946" s="78"/>
      <c r="C946" s="585"/>
      <c r="D946" s="529"/>
      <c r="E946" s="163">
        <v>3</v>
      </c>
      <c r="F946" s="163" t="s">
        <v>666</v>
      </c>
      <c r="G946" s="164">
        <v>14277.53</v>
      </c>
      <c r="H946" s="269">
        <v>164934027</v>
      </c>
      <c r="I946" s="185">
        <f>+G946-G944</f>
        <v>9031.34</v>
      </c>
      <c r="J946" s="91"/>
      <c r="K946" s="20">
        <v>0</v>
      </c>
      <c r="L946" s="16" t="s">
        <v>23</v>
      </c>
      <c r="M946" s="17">
        <v>100</v>
      </c>
      <c r="N946" s="3" t="s">
        <v>565</v>
      </c>
      <c r="O946" s="3"/>
      <c r="P946" s="4"/>
      <c r="Q946" s="108"/>
      <c r="R946" s="4"/>
      <c r="S946" s="2"/>
      <c r="T946" s="267"/>
    </row>
    <row r="947" spans="1:20" ht="28.5" x14ac:dyDescent="0.25">
      <c r="A947" s="1"/>
      <c r="B947" s="89">
        <v>4093</v>
      </c>
      <c r="C947" s="299">
        <v>4093</v>
      </c>
      <c r="D947" s="300" t="s">
        <v>926</v>
      </c>
      <c r="E947" s="291"/>
      <c r="F947" s="291" t="s">
        <v>22</v>
      </c>
      <c r="G947" s="293">
        <v>1920.88</v>
      </c>
      <c r="H947" s="269">
        <v>22190006</v>
      </c>
      <c r="I947" s="223"/>
      <c r="J947" s="115"/>
      <c r="K947" s="273">
        <v>0</v>
      </c>
      <c r="L947" s="16" t="s">
        <v>23</v>
      </c>
      <c r="M947" s="17">
        <v>100</v>
      </c>
      <c r="N947" s="3" t="s">
        <v>565</v>
      </c>
      <c r="O947" s="3">
        <v>243</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47" s="16" t="s">
        <v>23</v>
      </c>
      <c r="S947" s="17">
        <v>100</v>
      </c>
      <c r="T947" s="267"/>
    </row>
    <row r="948" spans="1:20" ht="15.75" thickBot="1" x14ac:dyDescent="0.3">
      <c r="A948" s="1"/>
      <c r="B948" s="78">
        <v>4094</v>
      </c>
      <c r="C948" s="307">
        <v>4094</v>
      </c>
      <c r="D948" s="544" t="s">
        <v>927</v>
      </c>
      <c r="E948" s="545"/>
      <c r="F948" s="545"/>
      <c r="G948" s="545"/>
      <c r="H948" s="546"/>
      <c r="I948" s="303"/>
      <c r="J948" s="306"/>
      <c r="K948" s="273">
        <v>0</v>
      </c>
      <c r="L948" s="16"/>
      <c r="M948" s="17" t="s">
        <v>45</v>
      </c>
      <c r="N948" s="3" t="s">
        <v>45</v>
      </c>
      <c r="O948" s="3"/>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48" s="4"/>
      <c r="S948" s="2"/>
      <c r="T948" s="267"/>
    </row>
    <row r="949" spans="1:20" ht="27.75" customHeight="1" x14ac:dyDescent="0.25">
      <c r="A949" s="29" t="s">
        <v>928</v>
      </c>
      <c r="B949" s="85">
        <v>40941</v>
      </c>
      <c r="C949" s="559" t="s">
        <v>929</v>
      </c>
      <c r="D949" s="562" t="s">
        <v>930</v>
      </c>
      <c r="E949" s="280">
        <v>1</v>
      </c>
      <c r="F949" s="280" t="s">
        <v>660</v>
      </c>
      <c r="G949" s="282">
        <v>1439.59</v>
      </c>
      <c r="H949" s="269">
        <v>16630144</v>
      </c>
      <c r="I949" s="283"/>
      <c r="J949" s="115"/>
      <c r="K949" s="273">
        <v>0</v>
      </c>
      <c r="L949" s="16" t="s">
        <v>23</v>
      </c>
      <c r="M949" s="17">
        <v>100</v>
      </c>
      <c r="N949" s="3" t="s">
        <v>565</v>
      </c>
      <c r="O949" s="3">
        <v>243</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49" s="16" t="s">
        <v>23</v>
      </c>
      <c r="S949" s="17">
        <v>100</v>
      </c>
      <c r="T949" s="267"/>
    </row>
    <row r="950" spans="1:20" ht="34.5" customHeight="1" x14ac:dyDescent="0.25">
      <c r="A950" s="19" t="s">
        <v>931</v>
      </c>
      <c r="B950" s="85"/>
      <c r="C950" s="560"/>
      <c r="D950" s="563"/>
      <c r="E950" s="19">
        <v>2</v>
      </c>
      <c r="F950" s="19" t="s">
        <v>662</v>
      </c>
      <c r="G950" s="14">
        <v>3098.66</v>
      </c>
      <c r="H950" s="269">
        <v>35795720</v>
      </c>
      <c r="I950" s="285">
        <f>+G950-G949</f>
        <v>1659.07</v>
      </c>
      <c r="J950" s="304"/>
      <c r="K950" s="273">
        <v>0</v>
      </c>
      <c r="L950" s="16" t="s">
        <v>23</v>
      </c>
      <c r="M950" s="17">
        <v>100</v>
      </c>
      <c r="N950" s="3" t="s">
        <v>565</v>
      </c>
      <c r="O950" s="3"/>
      <c r="P950" s="4"/>
      <c r="Q950" s="108"/>
      <c r="R950" s="4"/>
      <c r="S950" s="2"/>
      <c r="T950" s="267"/>
    </row>
    <row r="951" spans="1:20" ht="38.25" customHeight="1" x14ac:dyDescent="0.25">
      <c r="A951" s="19" t="s">
        <v>932</v>
      </c>
      <c r="B951" s="85"/>
      <c r="C951" s="560"/>
      <c r="D951" s="563"/>
      <c r="E951" s="19">
        <v>3</v>
      </c>
      <c r="F951" s="19" t="s">
        <v>664</v>
      </c>
      <c r="G951" s="14">
        <v>4541.4799999999996</v>
      </c>
      <c r="H951" s="269">
        <v>52463177</v>
      </c>
      <c r="I951" s="285">
        <f>+G951-G949</f>
        <v>3101.8899999999994</v>
      </c>
      <c r="J951" s="304"/>
      <c r="K951" s="273">
        <v>0</v>
      </c>
      <c r="L951" s="16" t="s">
        <v>23</v>
      </c>
      <c r="M951" s="17">
        <v>100</v>
      </c>
      <c r="N951" s="3" t="s">
        <v>565</v>
      </c>
      <c r="O951" s="3"/>
      <c r="P951" s="4"/>
      <c r="Q951" s="108"/>
      <c r="R951" s="4"/>
      <c r="S951" s="2"/>
      <c r="T951" s="267"/>
    </row>
    <row r="952" spans="1:20" ht="36" customHeight="1" thickBot="1" x14ac:dyDescent="0.3">
      <c r="A952" s="19" t="s">
        <v>933</v>
      </c>
      <c r="B952" s="85"/>
      <c r="C952" s="561"/>
      <c r="D952" s="564"/>
      <c r="E952" s="287">
        <v>4</v>
      </c>
      <c r="F952" s="287" t="s">
        <v>666</v>
      </c>
      <c r="G952" s="289">
        <v>6356.24</v>
      </c>
      <c r="H952" s="269">
        <v>73427284</v>
      </c>
      <c r="I952" s="290">
        <f>+G952-G949</f>
        <v>4916.6499999999996</v>
      </c>
      <c r="J952" s="304"/>
      <c r="K952" s="273">
        <v>0</v>
      </c>
      <c r="L952" s="16" t="s">
        <v>23</v>
      </c>
      <c r="M952" s="17">
        <v>100</v>
      </c>
      <c r="N952" s="3" t="s">
        <v>565</v>
      </c>
      <c r="O952" s="3"/>
      <c r="P952" s="4"/>
      <c r="Q952" s="108"/>
      <c r="R952" s="4"/>
      <c r="S952" s="2"/>
      <c r="T952" s="267"/>
    </row>
    <row r="953" spans="1:20" ht="35.25" customHeight="1" x14ac:dyDescent="0.25">
      <c r="A953" s="29"/>
      <c r="B953" s="78">
        <v>40949</v>
      </c>
      <c r="C953" s="559" t="s">
        <v>934</v>
      </c>
      <c r="D953" s="562" t="s">
        <v>935</v>
      </c>
      <c r="E953" s="280">
        <v>1</v>
      </c>
      <c r="F953" s="280" t="s">
        <v>660</v>
      </c>
      <c r="G953" s="282">
        <v>1236.18</v>
      </c>
      <c r="H953" s="269">
        <v>14280351</v>
      </c>
      <c r="I953" s="283"/>
      <c r="J953" s="115"/>
      <c r="K953" s="273">
        <v>0</v>
      </c>
      <c r="L953" s="16" t="s">
        <v>23</v>
      </c>
      <c r="M953" s="17">
        <v>100</v>
      </c>
      <c r="N953" s="3" t="s">
        <v>565</v>
      </c>
      <c r="O953" s="22" t="s">
        <v>936</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53" s="16" t="s">
        <v>23</v>
      </c>
      <c r="S953" s="17">
        <v>100</v>
      </c>
      <c r="T953" s="267"/>
    </row>
    <row r="954" spans="1:20" ht="35.25" customHeight="1" x14ac:dyDescent="0.25">
      <c r="A954" s="18" t="s">
        <v>937</v>
      </c>
      <c r="B954" s="78"/>
      <c r="C954" s="560"/>
      <c r="D954" s="563"/>
      <c r="E954" s="19">
        <v>2</v>
      </c>
      <c r="F954" s="19" t="s">
        <v>662</v>
      </c>
      <c r="G954" s="14">
        <v>2833.84</v>
      </c>
      <c r="H954" s="269">
        <v>32736520</v>
      </c>
      <c r="I954" s="285">
        <f>+G954-G953</f>
        <v>1597.66</v>
      </c>
      <c r="J954" s="304"/>
      <c r="K954" s="273">
        <v>0</v>
      </c>
      <c r="L954" s="16" t="s">
        <v>23</v>
      </c>
      <c r="M954" s="17">
        <v>100</v>
      </c>
      <c r="N954" s="3" t="s">
        <v>565</v>
      </c>
      <c r="O954" s="22"/>
      <c r="P954" s="4"/>
      <c r="Q954" s="108"/>
      <c r="R954" s="4"/>
      <c r="S954" s="2"/>
      <c r="T954" s="267"/>
    </row>
    <row r="955" spans="1:20" ht="35.25" customHeight="1" x14ac:dyDescent="0.25">
      <c r="A955" s="18" t="s">
        <v>938</v>
      </c>
      <c r="B955" s="78"/>
      <c r="C955" s="560"/>
      <c r="D955" s="563"/>
      <c r="E955" s="19">
        <v>3</v>
      </c>
      <c r="F955" s="19" t="s">
        <v>664</v>
      </c>
      <c r="G955" s="14">
        <v>4200.1899999999996</v>
      </c>
      <c r="H955" s="269">
        <v>48520595</v>
      </c>
      <c r="I955" s="285">
        <f>+G955-G953</f>
        <v>2964.0099999999993</v>
      </c>
      <c r="J955" s="304"/>
      <c r="K955" s="273">
        <v>0</v>
      </c>
      <c r="L955" s="16" t="s">
        <v>23</v>
      </c>
      <c r="M955" s="17">
        <v>100</v>
      </c>
      <c r="N955" s="3" t="s">
        <v>565</v>
      </c>
      <c r="O955" s="22"/>
      <c r="P955" s="4"/>
      <c r="Q955" s="108"/>
      <c r="R955" s="4"/>
      <c r="S955" s="2"/>
      <c r="T955" s="267"/>
    </row>
    <row r="956" spans="1:20" ht="39" customHeight="1" thickBot="1" x14ac:dyDescent="0.3">
      <c r="A956" s="18" t="s">
        <v>939</v>
      </c>
      <c r="B956" s="78"/>
      <c r="C956" s="561"/>
      <c r="D956" s="564"/>
      <c r="E956" s="287">
        <v>4</v>
      </c>
      <c r="F956" s="287" t="s">
        <v>666</v>
      </c>
      <c r="G956" s="289">
        <v>5909.9</v>
      </c>
      <c r="H956" s="269">
        <v>68271165</v>
      </c>
      <c r="I956" s="290">
        <f>+G956-G953</f>
        <v>4673.7199999999993</v>
      </c>
      <c r="J956" s="304"/>
      <c r="K956" s="273">
        <v>0</v>
      </c>
      <c r="L956" s="16" t="s">
        <v>23</v>
      </c>
      <c r="M956" s="17">
        <v>100</v>
      </c>
      <c r="N956" s="3" t="s">
        <v>565</v>
      </c>
      <c r="O956" s="22"/>
      <c r="P956" s="4"/>
      <c r="Q956" s="108"/>
      <c r="R956" s="4"/>
      <c r="S956" s="2"/>
      <c r="T956" s="267"/>
    </row>
    <row r="957" spans="1:20" ht="36" customHeight="1" x14ac:dyDescent="0.25">
      <c r="A957" s="29"/>
      <c r="B957" s="78">
        <v>409413</v>
      </c>
      <c r="C957" s="559" t="s">
        <v>940</v>
      </c>
      <c r="D957" s="562" t="s">
        <v>941</v>
      </c>
      <c r="E957" s="280">
        <v>1</v>
      </c>
      <c r="F957" s="280" t="s">
        <v>660</v>
      </c>
      <c r="G957" s="282">
        <v>2394.37</v>
      </c>
      <c r="H957" s="269">
        <v>27659762</v>
      </c>
      <c r="I957" s="283"/>
      <c r="J957" s="115"/>
      <c r="K957" s="273">
        <v>0</v>
      </c>
      <c r="L957" s="16" t="s">
        <v>23</v>
      </c>
      <c r="M957" s="17">
        <v>100</v>
      </c>
      <c r="N957" s="3" t="s">
        <v>565</v>
      </c>
      <c r="O957" s="3">
        <v>243</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57" s="16" t="s">
        <v>23</v>
      </c>
      <c r="S957" s="17">
        <v>100</v>
      </c>
      <c r="T957" s="267"/>
    </row>
    <row r="958" spans="1:20" ht="36" customHeight="1" x14ac:dyDescent="0.25">
      <c r="A958" s="18" t="s">
        <v>942</v>
      </c>
      <c r="B958" s="78"/>
      <c r="C958" s="560"/>
      <c r="D958" s="563"/>
      <c r="E958" s="19">
        <v>2</v>
      </c>
      <c r="F958" s="19" t="s">
        <v>662</v>
      </c>
      <c r="G958" s="14">
        <v>5984.63</v>
      </c>
      <c r="H958" s="269">
        <v>69134446</v>
      </c>
      <c r="I958" s="285">
        <f>+G958-G957</f>
        <v>3590.26</v>
      </c>
      <c r="J958" s="304"/>
      <c r="K958" s="273">
        <v>0</v>
      </c>
      <c r="L958" s="16" t="s">
        <v>23</v>
      </c>
      <c r="M958" s="17">
        <v>100</v>
      </c>
      <c r="N958" s="3" t="s">
        <v>565</v>
      </c>
      <c r="O958" s="3"/>
      <c r="P958" s="4"/>
      <c r="Q958" s="108"/>
      <c r="R958" s="4"/>
      <c r="S958" s="2"/>
      <c r="T958" s="267"/>
    </row>
    <row r="959" spans="1:20" ht="36" customHeight="1" x14ac:dyDescent="0.25">
      <c r="A959" s="18" t="s">
        <v>943</v>
      </c>
      <c r="B959" s="78"/>
      <c r="C959" s="560"/>
      <c r="D959" s="563"/>
      <c r="E959" s="19">
        <v>3</v>
      </c>
      <c r="F959" s="19" t="s">
        <v>664</v>
      </c>
      <c r="G959" s="14">
        <v>10702.84</v>
      </c>
      <c r="H959" s="269">
        <v>123639208</v>
      </c>
      <c r="I959" s="285">
        <f>+G959-G957</f>
        <v>8308.4700000000012</v>
      </c>
      <c r="J959" s="304"/>
      <c r="K959" s="273">
        <v>0</v>
      </c>
      <c r="L959" s="16" t="s">
        <v>23</v>
      </c>
      <c r="M959" s="17">
        <v>100</v>
      </c>
      <c r="N959" s="3" t="s">
        <v>565</v>
      </c>
      <c r="O959" s="3"/>
      <c r="P959" s="4"/>
      <c r="Q959" s="108"/>
      <c r="R959" s="4"/>
      <c r="S959" s="2"/>
      <c r="T959" s="267"/>
    </row>
    <row r="960" spans="1:20" ht="36" customHeight="1" thickBot="1" x14ac:dyDescent="0.3">
      <c r="A960" s="18" t="s">
        <v>944</v>
      </c>
      <c r="B960" s="78"/>
      <c r="C960" s="561"/>
      <c r="D960" s="564"/>
      <c r="E960" s="287">
        <v>4</v>
      </c>
      <c r="F960" s="287" t="s">
        <v>666</v>
      </c>
      <c r="G960" s="289">
        <v>15729.68</v>
      </c>
      <c r="H960" s="269">
        <v>181709263</v>
      </c>
      <c r="I960" s="290">
        <f>+G960-G957</f>
        <v>13335.310000000001</v>
      </c>
      <c r="J960" s="304"/>
      <c r="K960" s="273">
        <v>0</v>
      </c>
      <c r="L960" s="16" t="s">
        <v>23</v>
      </c>
      <c r="M960" s="17">
        <v>100</v>
      </c>
      <c r="N960" s="3" t="s">
        <v>565</v>
      </c>
      <c r="O960" s="3"/>
      <c r="P960" s="4"/>
      <c r="Q960" s="108"/>
      <c r="R960" s="4"/>
      <c r="S960" s="2"/>
      <c r="T960" s="267"/>
    </row>
    <row r="961" spans="1:20" ht="34.5" customHeight="1" x14ac:dyDescent="0.25">
      <c r="A961" s="1"/>
      <c r="B961" s="78">
        <v>4095</v>
      </c>
      <c r="C961" s="298">
        <v>4095</v>
      </c>
      <c r="D961" s="541" t="s">
        <v>945</v>
      </c>
      <c r="E961" s="542"/>
      <c r="F961" s="542"/>
      <c r="G961" s="542"/>
      <c r="H961" s="543"/>
      <c r="I961" s="223"/>
      <c r="J961" s="306"/>
      <c r="K961" s="273">
        <v>0</v>
      </c>
      <c r="L961" s="16"/>
      <c r="M961" s="17" t="s">
        <v>45</v>
      </c>
      <c r="N961" s="3" t="s">
        <v>45</v>
      </c>
      <c r="O961" s="3"/>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61" s="4"/>
      <c r="S961" s="2"/>
      <c r="T961" s="267"/>
    </row>
    <row r="962" spans="1:20" ht="28.5" x14ac:dyDescent="0.25">
      <c r="A962" s="1"/>
      <c r="B962" s="85">
        <v>40951</v>
      </c>
      <c r="C962" s="155" t="s">
        <v>946</v>
      </c>
      <c r="D962" s="157" t="s">
        <v>947</v>
      </c>
      <c r="E962" s="140"/>
      <c r="F962" s="140" t="s">
        <v>22</v>
      </c>
      <c r="G962" s="141">
        <v>364.28</v>
      </c>
      <c r="H962" s="269">
        <v>4208163</v>
      </c>
      <c r="I962" s="171"/>
      <c r="J962" s="15"/>
      <c r="K962" s="20">
        <v>0</v>
      </c>
      <c r="L962" s="31" t="s">
        <v>447</v>
      </c>
      <c r="M962" s="32">
        <v>100</v>
      </c>
      <c r="N962" s="33" t="s">
        <v>565</v>
      </c>
      <c r="O962" s="33">
        <v>950</v>
      </c>
      <c r="P962" s="34"/>
      <c r="Q9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62" s="16" t="s">
        <v>447</v>
      </c>
      <c r="S962" s="32">
        <v>100</v>
      </c>
      <c r="T962" s="267"/>
    </row>
    <row r="963" spans="1:20" ht="42.75" x14ac:dyDescent="0.25">
      <c r="A963" s="1"/>
      <c r="B963" s="89">
        <v>40952</v>
      </c>
      <c r="C963" s="155" t="s">
        <v>948</v>
      </c>
      <c r="D963" s="157" t="s">
        <v>949</v>
      </c>
      <c r="E963" s="140"/>
      <c r="F963" s="140" t="s">
        <v>22</v>
      </c>
      <c r="G963" s="141">
        <v>775.38</v>
      </c>
      <c r="H963" s="269">
        <v>8957190</v>
      </c>
      <c r="I963" s="171"/>
      <c r="J963" s="15"/>
      <c r="K963" s="20">
        <v>0</v>
      </c>
      <c r="L963" s="31" t="s">
        <v>447</v>
      </c>
      <c r="M963" s="32">
        <v>100</v>
      </c>
      <c r="N963" s="33" t="s">
        <v>565</v>
      </c>
      <c r="O963" s="33">
        <v>950</v>
      </c>
      <c r="P963" s="34"/>
      <c r="Q9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63" s="16" t="s">
        <v>447</v>
      </c>
      <c r="S963" s="32">
        <v>100</v>
      </c>
      <c r="T963" s="267"/>
    </row>
    <row r="964" spans="1:20" ht="33" hidden="1" customHeight="1" x14ac:dyDescent="0.25">
      <c r="A964" s="1"/>
      <c r="B964" s="119">
        <v>4096</v>
      </c>
      <c r="C964" s="217">
        <v>4096</v>
      </c>
      <c r="D964" s="538" t="s">
        <v>950</v>
      </c>
      <c r="E964" s="539"/>
      <c r="F964" s="539"/>
      <c r="G964" s="539"/>
      <c r="H964" s="540"/>
      <c r="I964" s="171"/>
      <c r="J964" s="30"/>
      <c r="K964" s="20">
        <v>0</v>
      </c>
      <c r="L964" s="31"/>
      <c r="M964" s="32" t="s">
        <v>45</v>
      </c>
      <c r="N964" s="33" t="s">
        <v>45</v>
      </c>
      <c r="O964" s="33"/>
      <c r="P964" s="34"/>
      <c r="Q9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64" s="4"/>
      <c r="S964" s="2"/>
      <c r="T964" s="267"/>
    </row>
    <row r="965" spans="1:20" ht="39.75" hidden="1" customHeight="1" x14ac:dyDescent="0.25">
      <c r="A965" s="1"/>
      <c r="B965" s="138">
        <v>40961</v>
      </c>
      <c r="C965" s="155" t="s">
        <v>951</v>
      </c>
      <c r="D965" s="157" t="s">
        <v>952</v>
      </c>
      <c r="E965" s="140"/>
      <c r="F965" s="140" t="s">
        <v>22</v>
      </c>
      <c r="G965" s="141">
        <v>3.11</v>
      </c>
      <c r="H965" s="269">
        <v>35927</v>
      </c>
      <c r="I965" s="171"/>
      <c r="J965" s="15"/>
      <c r="K965" s="20">
        <v>0</v>
      </c>
      <c r="L965" s="31" t="s">
        <v>447</v>
      </c>
      <c r="M965" s="32">
        <v>100</v>
      </c>
      <c r="N965" s="33" t="s">
        <v>782</v>
      </c>
      <c r="O965" s="66" t="s">
        <v>953</v>
      </c>
      <c r="P965" s="34"/>
      <c r="Q9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65" s="16" t="s">
        <v>447</v>
      </c>
      <c r="S965" s="32">
        <v>100</v>
      </c>
      <c r="T965" s="267"/>
    </row>
    <row r="966" spans="1:20" ht="39.75" hidden="1" customHeight="1" x14ac:dyDescent="0.25">
      <c r="A966" s="1"/>
      <c r="B966" s="119">
        <v>40962</v>
      </c>
      <c r="C966" s="155" t="s">
        <v>954</v>
      </c>
      <c r="D966" s="157" t="s">
        <v>955</v>
      </c>
      <c r="E966" s="140"/>
      <c r="F966" s="140" t="s">
        <v>22</v>
      </c>
      <c r="G966" s="141">
        <v>4.88</v>
      </c>
      <c r="H966" s="269">
        <v>56374</v>
      </c>
      <c r="I966" s="171"/>
      <c r="J966" s="15"/>
      <c r="K966" s="20">
        <v>0</v>
      </c>
      <c r="L966" s="31" t="s">
        <v>447</v>
      </c>
      <c r="M966" s="32">
        <v>100</v>
      </c>
      <c r="N966" s="33" t="s">
        <v>782</v>
      </c>
      <c r="O966" s="66" t="s">
        <v>953</v>
      </c>
      <c r="P966" s="34"/>
      <c r="Q9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66" s="16" t="s">
        <v>447</v>
      </c>
      <c r="S966" s="32">
        <v>100</v>
      </c>
      <c r="T966" s="267"/>
    </row>
    <row r="967" spans="1:20" ht="46.5" hidden="1" customHeight="1" x14ac:dyDescent="0.25">
      <c r="A967" s="1"/>
      <c r="B967" s="119">
        <v>40963</v>
      </c>
      <c r="C967" s="18" t="s">
        <v>956</v>
      </c>
      <c r="D967" s="84" t="s">
        <v>957</v>
      </c>
      <c r="E967" s="19"/>
      <c r="F967" s="19" t="s">
        <v>22</v>
      </c>
      <c r="G967" s="14">
        <v>9.33</v>
      </c>
      <c r="H967" s="269">
        <v>107780</v>
      </c>
      <c r="I967" s="224"/>
      <c r="J967" s="115"/>
      <c r="K967" s="20">
        <v>0</v>
      </c>
      <c r="L967" s="16" t="s">
        <v>447</v>
      </c>
      <c r="M967" s="17">
        <v>100</v>
      </c>
      <c r="N967" s="3" t="s">
        <v>782</v>
      </c>
      <c r="O967" s="22" t="s">
        <v>953</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67" s="16" t="s">
        <v>447</v>
      </c>
      <c r="S967" s="17">
        <v>100</v>
      </c>
      <c r="T967" s="267"/>
    </row>
    <row r="968" spans="1:20" ht="47.25" hidden="1" customHeight="1" x14ac:dyDescent="0.25">
      <c r="A968" s="1"/>
      <c r="B968" s="139">
        <v>40964</v>
      </c>
      <c r="C968" s="155" t="s">
        <v>958</v>
      </c>
      <c r="D968" s="157" t="s">
        <v>959</v>
      </c>
      <c r="E968" s="140"/>
      <c r="F968" s="140" t="s">
        <v>22</v>
      </c>
      <c r="G968" s="141">
        <v>12.17</v>
      </c>
      <c r="H968" s="269">
        <v>140588</v>
      </c>
      <c r="I968" s="171"/>
      <c r="J968" s="15"/>
      <c r="K968" s="20">
        <v>0</v>
      </c>
      <c r="L968" s="31" t="s">
        <v>447</v>
      </c>
      <c r="M968" s="32">
        <v>100</v>
      </c>
      <c r="N968" s="33" t="s">
        <v>782</v>
      </c>
      <c r="O968" s="66" t="s">
        <v>953</v>
      </c>
      <c r="P968" s="34"/>
      <c r="Q9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68" s="16" t="s">
        <v>447</v>
      </c>
      <c r="S968" s="32">
        <v>100</v>
      </c>
      <c r="T968" s="267"/>
    </row>
    <row r="969" spans="1:20" x14ac:dyDescent="0.25">
      <c r="A969" s="1"/>
      <c r="B969" s="124">
        <v>4098</v>
      </c>
      <c r="C969" s="155">
        <v>4098</v>
      </c>
      <c r="D969" s="157" t="s">
        <v>960</v>
      </c>
      <c r="E969" s="140"/>
      <c r="F969" s="140" t="s">
        <v>22</v>
      </c>
      <c r="G969" s="141">
        <v>672.91</v>
      </c>
      <c r="H969" s="269">
        <v>7773456</v>
      </c>
      <c r="I969" s="171"/>
      <c r="J969" s="15"/>
      <c r="K969" s="20">
        <v>0</v>
      </c>
      <c r="L969" s="31" t="s">
        <v>23</v>
      </c>
      <c r="M969" s="32">
        <v>100</v>
      </c>
      <c r="N969" s="33" t="s">
        <v>565</v>
      </c>
      <c r="O969" s="33">
        <v>225</v>
      </c>
      <c r="P969" s="34"/>
      <c r="Q9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69" s="16" t="s">
        <v>23</v>
      </c>
      <c r="S969" s="32">
        <v>100</v>
      </c>
      <c r="T969" s="267"/>
    </row>
    <row r="970" spans="1:20" ht="29.25" thickBot="1" x14ac:dyDescent="0.3">
      <c r="A970" s="1"/>
      <c r="B970" s="78">
        <v>40981</v>
      </c>
      <c r="C970" s="152" t="s">
        <v>961</v>
      </c>
      <c r="D970" s="165" t="s">
        <v>962</v>
      </c>
      <c r="E970" s="150"/>
      <c r="F970" s="150" t="s">
        <v>22</v>
      </c>
      <c r="G970" s="158">
        <v>354.99</v>
      </c>
      <c r="H970" s="269">
        <v>4100844</v>
      </c>
      <c r="I970" s="172"/>
      <c r="J970" s="15"/>
      <c r="K970" s="20">
        <v>0</v>
      </c>
      <c r="L970" s="31" t="s">
        <v>23</v>
      </c>
      <c r="M970" s="32">
        <v>100</v>
      </c>
      <c r="N970" s="33" t="s">
        <v>565</v>
      </c>
      <c r="O970" s="33">
        <v>225</v>
      </c>
      <c r="P970" s="34"/>
      <c r="Q9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0" s="16" t="s">
        <v>23</v>
      </c>
      <c r="S970" s="32">
        <v>100</v>
      </c>
      <c r="T970" s="267"/>
    </row>
    <row r="971" spans="1:20" ht="26.25" customHeight="1" x14ac:dyDescent="0.25">
      <c r="A971" s="29"/>
      <c r="B971" s="78">
        <v>4099</v>
      </c>
      <c r="C971" s="519">
        <v>4099</v>
      </c>
      <c r="D971" s="573" t="s">
        <v>963</v>
      </c>
      <c r="E971" s="161">
        <v>1</v>
      </c>
      <c r="F971" s="161" t="s">
        <v>964</v>
      </c>
      <c r="G971" s="162">
        <v>1639.39</v>
      </c>
      <c r="H971" s="269">
        <v>18938233</v>
      </c>
      <c r="I971" s="175"/>
      <c r="J971" s="91"/>
      <c r="K971" s="20">
        <v>0</v>
      </c>
      <c r="L971" s="31" t="s">
        <v>23</v>
      </c>
      <c r="M971" s="32">
        <v>100</v>
      </c>
      <c r="N971" s="33" t="s">
        <v>565</v>
      </c>
      <c r="O971" s="33">
        <v>243</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71" s="16" t="s">
        <v>23</v>
      </c>
      <c r="S971" s="32">
        <v>100</v>
      </c>
      <c r="T971" s="267"/>
    </row>
    <row r="972" spans="1:20" ht="26.25" customHeight="1" x14ac:dyDescent="0.25">
      <c r="A972" s="18" t="s">
        <v>965</v>
      </c>
      <c r="B972" s="78"/>
      <c r="C972" s="523"/>
      <c r="D972" s="574"/>
      <c r="E972" s="140">
        <v>2</v>
      </c>
      <c r="F972" s="140" t="s">
        <v>662</v>
      </c>
      <c r="G972" s="141">
        <v>3257.07</v>
      </c>
      <c r="H972" s="269">
        <v>37625673</v>
      </c>
      <c r="I972" s="176">
        <f>+G972-G971</f>
        <v>1617.68</v>
      </c>
      <c r="J972" s="15"/>
      <c r="K972" s="20">
        <v>0</v>
      </c>
      <c r="L972" s="31" t="s">
        <v>23</v>
      </c>
      <c r="M972" s="32">
        <v>100</v>
      </c>
      <c r="N972" s="33" t="s">
        <v>565</v>
      </c>
      <c r="O972" s="33"/>
      <c r="P972" s="34"/>
      <c r="Q972" s="106"/>
      <c r="R972" s="4"/>
      <c r="S972" s="2"/>
      <c r="T972" s="267"/>
    </row>
    <row r="973" spans="1:20" ht="23.25" customHeight="1" x14ac:dyDescent="0.25">
      <c r="A973" s="18" t="s">
        <v>966</v>
      </c>
      <c r="B973" s="78"/>
      <c r="C973" s="523"/>
      <c r="D973" s="574"/>
      <c r="E973" s="140">
        <v>3</v>
      </c>
      <c r="F973" s="140" t="s">
        <v>664</v>
      </c>
      <c r="G973" s="141">
        <v>4824.45</v>
      </c>
      <c r="H973" s="269">
        <v>55732046</v>
      </c>
      <c r="I973" s="176">
        <f>+G973-G971</f>
        <v>3185.0599999999995</v>
      </c>
      <c r="J973" s="15"/>
      <c r="K973" s="20">
        <v>0</v>
      </c>
      <c r="L973" s="31" t="s">
        <v>23</v>
      </c>
      <c r="M973" s="32">
        <v>100</v>
      </c>
      <c r="N973" s="33" t="s">
        <v>565</v>
      </c>
      <c r="O973" s="33"/>
      <c r="P973" s="34"/>
      <c r="Q973" s="106"/>
      <c r="R973" s="4"/>
      <c r="S973" s="2"/>
      <c r="T973" s="267"/>
    </row>
    <row r="974" spans="1:20" ht="26.25" customHeight="1" thickBot="1" x14ac:dyDescent="0.3">
      <c r="A974" s="18" t="s">
        <v>967</v>
      </c>
      <c r="B974" s="78"/>
      <c r="C974" s="520"/>
      <c r="D974" s="575"/>
      <c r="E974" s="163">
        <v>4</v>
      </c>
      <c r="F974" s="163" t="s">
        <v>666</v>
      </c>
      <c r="G974" s="164">
        <v>8648.8700000000008</v>
      </c>
      <c r="H974" s="269">
        <v>99911746</v>
      </c>
      <c r="I974" s="177">
        <f>+G974-G971</f>
        <v>7009.4800000000005</v>
      </c>
      <c r="J974" s="15"/>
      <c r="K974" s="20">
        <v>0</v>
      </c>
      <c r="L974" s="31" t="s">
        <v>23</v>
      </c>
      <c r="M974" s="32">
        <v>100</v>
      </c>
      <c r="N974" s="33" t="s">
        <v>565</v>
      </c>
      <c r="O974" s="33"/>
      <c r="P974" s="34"/>
      <c r="Q974" s="106"/>
      <c r="R974" s="4"/>
      <c r="S974" s="2"/>
      <c r="T974" s="267"/>
    </row>
    <row r="975" spans="1:20" ht="42.75" x14ac:dyDescent="0.25">
      <c r="A975" s="1"/>
      <c r="B975" s="78">
        <v>4100</v>
      </c>
      <c r="C975" s="204">
        <v>4100</v>
      </c>
      <c r="D975" s="205" t="s">
        <v>968</v>
      </c>
      <c r="E975" s="151"/>
      <c r="F975" s="151" t="s">
        <v>22</v>
      </c>
      <c r="G975" s="195">
        <v>776.99</v>
      </c>
      <c r="H975" s="269">
        <v>8975788</v>
      </c>
      <c r="I975" s="174"/>
      <c r="J975" s="15"/>
      <c r="K975" s="20">
        <v>0</v>
      </c>
      <c r="L975" s="31" t="s">
        <v>23</v>
      </c>
      <c r="M975" s="32">
        <v>100</v>
      </c>
      <c r="N975" s="33" t="s">
        <v>565</v>
      </c>
      <c r="O975" s="33">
        <v>950</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75" s="16" t="s">
        <v>23</v>
      </c>
      <c r="S975" s="32">
        <v>100</v>
      </c>
      <c r="T975" s="267"/>
    </row>
    <row r="976" spans="1:20" hidden="1" x14ac:dyDescent="0.25">
      <c r="A976" s="1"/>
      <c r="B976" s="78">
        <v>4200</v>
      </c>
      <c r="C976" s="191">
        <v>4200</v>
      </c>
      <c r="D976" s="258" t="s">
        <v>969</v>
      </c>
      <c r="E976" s="259"/>
      <c r="F976" s="259"/>
      <c r="G976" s="259"/>
      <c r="H976" s="269"/>
      <c r="I976" s="171"/>
      <c r="J976" s="30"/>
      <c r="K976" s="20">
        <v>0</v>
      </c>
      <c r="L976" s="16"/>
      <c r="M976" s="17" t="s">
        <v>45</v>
      </c>
      <c r="N976" s="3" t="s">
        <v>45</v>
      </c>
      <c r="O976" s="3"/>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76" s="4"/>
      <c r="S976" s="2"/>
      <c r="T976" s="267"/>
    </row>
    <row r="977" spans="1:21" ht="57" x14ac:dyDescent="0.25">
      <c r="A977" s="1">
        <v>4069</v>
      </c>
      <c r="B977" s="78">
        <v>42001</v>
      </c>
      <c r="C977" s="155" t="s">
        <v>970</v>
      </c>
      <c r="D977" s="157" t="s">
        <v>971</v>
      </c>
      <c r="E977" s="140"/>
      <c r="F977" s="140" t="s">
        <v>22</v>
      </c>
      <c r="G977" s="141">
        <v>717.4</v>
      </c>
      <c r="H977" s="269">
        <v>8287405</v>
      </c>
      <c r="I977" s="171"/>
      <c r="J977" s="15"/>
      <c r="K977" s="20">
        <v>0</v>
      </c>
      <c r="L977" s="31" t="s">
        <v>318</v>
      </c>
      <c r="M977" s="32">
        <v>100</v>
      </c>
      <c r="N977" s="33" t="s">
        <v>565</v>
      </c>
      <c r="O977" s="33">
        <v>424</v>
      </c>
      <c r="P977" s="4"/>
      <c r="Q9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77" s="16" t="s">
        <v>318</v>
      </c>
      <c r="S977" s="32">
        <v>100</v>
      </c>
      <c r="T977" s="267"/>
    </row>
    <row r="978" spans="1:21" ht="28.5" x14ac:dyDescent="0.25">
      <c r="A978" s="1"/>
      <c r="B978" s="78">
        <v>42002</v>
      </c>
      <c r="C978" s="155" t="s">
        <v>972</v>
      </c>
      <c r="D978" s="157" t="s">
        <v>973</v>
      </c>
      <c r="E978" s="140"/>
      <c r="F978" s="140" t="s">
        <v>22</v>
      </c>
      <c r="G978" s="141">
        <v>505.42</v>
      </c>
      <c r="H978" s="269">
        <v>5838612</v>
      </c>
      <c r="I978" s="171"/>
      <c r="J978" s="15"/>
      <c r="K978" s="20">
        <v>0</v>
      </c>
      <c r="L978" s="16" t="s">
        <v>318</v>
      </c>
      <c r="M978" s="17">
        <v>100</v>
      </c>
      <c r="N978" s="33" t="s">
        <v>565</v>
      </c>
      <c r="O978" s="3">
        <v>424</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78" s="16" t="s">
        <v>318</v>
      </c>
      <c r="S978" s="17">
        <v>100</v>
      </c>
      <c r="T978" s="267"/>
    </row>
    <row r="979" spans="1:21" ht="28.5" x14ac:dyDescent="0.25">
      <c r="A979" s="1"/>
      <c r="B979" s="89"/>
      <c r="C979" s="155" t="s">
        <v>974</v>
      </c>
      <c r="D979" s="157" t="s">
        <v>975</v>
      </c>
      <c r="E979" s="140"/>
      <c r="F979" s="140" t="s">
        <v>22</v>
      </c>
      <c r="G979" s="141">
        <v>672.61</v>
      </c>
      <c r="H979" s="269">
        <v>7769991</v>
      </c>
      <c r="I979" s="171"/>
      <c r="J979" s="15"/>
      <c r="K979" s="20">
        <v>0</v>
      </c>
      <c r="L979" s="31" t="s">
        <v>318</v>
      </c>
      <c r="M979" s="32">
        <v>100</v>
      </c>
      <c r="N979" s="33" t="s">
        <v>565</v>
      </c>
      <c r="O979" s="33">
        <v>424</v>
      </c>
      <c r="P979" s="36"/>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79" s="16" t="s">
        <v>318</v>
      </c>
      <c r="S979" s="32">
        <v>100</v>
      </c>
      <c r="T979" s="267"/>
    </row>
    <row r="980" spans="1:21" ht="28.5" x14ac:dyDescent="0.25">
      <c r="A980" s="1"/>
      <c r="B980" s="89"/>
      <c r="C980" s="155" t="s">
        <v>976</v>
      </c>
      <c r="D980" s="157" t="s">
        <v>977</v>
      </c>
      <c r="E980" s="140"/>
      <c r="F980" s="140" t="s">
        <v>22</v>
      </c>
      <c r="G980" s="141">
        <v>455.04</v>
      </c>
      <c r="H980" s="269">
        <v>5256622</v>
      </c>
      <c r="I980" s="171"/>
      <c r="J980" s="15"/>
      <c r="K980" s="20">
        <v>0</v>
      </c>
      <c r="L980" s="31" t="s">
        <v>318</v>
      </c>
      <c r="M980" s="32">
        <v>100</v>
      </c>
      <c r="N980" s="33" t="s">
        <v>565</v>
      </c>
      <c r="O980" s="33">
        <v>424</v>
      </c>
      <c r="P980" s="36"/>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0" s="16" t="s">
        <v>318</v>
      </c>
      <c r="S980" s="32">
        <v>100</v>
      </c>
      <c r="T980" s="267"/>
    </row>
    <row r="981" spans="1:21" ht="57" x14ac:dyDescent="0.25">
      <c r="A981" s="1" t="s">
        <v>978</v>
      </c>
      <c r="B981" s="89"/>
      <c r="C981" s="155" t="s">
        <v>979</v>
      </c>
      <c r="D981" s="157" t="s">
        <v>980</v>
      </c>
      <c r="E981" s="140"/>
      <c r="F981" s="140" t="s">
        <v>22</v>
      </c>
      <c r="G981" s="141">
        <v>585.58000000000004</v>
      </c>
      <c r="H981" s="269">
        <v>6764620</v>
      </c>
      <c r="I981" s="171"/>
      <c r="J981" s="15"/>
      <c r="K981" s="20">
        <v>0</v>
      </c>
      <c r="L981" s="31" t="s">
        <v>318</v>
      </c>
      <c r="M981" s="32">
        <v>100</v>
      </c>
      <c r="N981" s="33" t="s">
        <v>565</v>
      </c>
      <c r="O981" s="33">
        <v>424</v>
      </c>
      <c r="P981" s="36"/>
      <c r="Q9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81" s="16" t="s">
        <v>318</v>
      </c>
      <c r="S981" s="32">
        <v>100</v>
      </c>
      <c r="T981" s="267"/>
    </row>
    <row r="982" spans="1:21" hidden="1" x14ac:dyDescent="0.25">
      <c r="A982" s="1"/>
      <c r="B982" s="78">
        <v>4300</v>
      </c>
      <c r="C982" s="191">
        <v>4300</v>
      </c>
      <c r="D982" s="538" t="s">
        <v>981</v>
      </c>
      <c r="E982" s="539"/>
      <c r="F982" s="539"/>
      <c r="G982" s="539"/>
      <c r="H982" s="540"/>
      <c r="I982" s="171"/>
      <c r="J982" s="30"/>
      <c r="K982" s="20">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82" s="4"/>
      <c r="S982" s="2"/>
      <c r="T982" s="267"/>
    </row>
    <row r="983" spans="1:21" ht="28.5" hidden="1" x14ac:dyDescent="0.25">
      <c r="A983" s="1"/>
      <c r="B983" s="78">
        <v>43001</v>
      </c>
      <c r="C983" s="155" t="s">
        <v>982</v>
      </c>
      <c r="D983" s="157" t="s">
        <v>983</v>
      </c>
      <c r="E983" s="140"/>
      <c r="F983" s="140" t="s">
        <v>22</v>
      </c>
      <c r="G983" s="141">
        <v>575.19000000000005</v>
      </c>
      <c r="H983" s="269">
        <v>6644595</v>
      </c>
      <c r="I983" s="171"/>
      <c r="J983" s="15"/>
      <c r="K983" s="20">
        <v>0</v>
      </c>
      <c r="L983" s="16" t="s">
        <v>23</v>
      </c>
      <c r="M983" s="17">
        <v>100</v>
      </c>
      <c r="N983" s="3" t="s">
        <v>984</v>
      </c>
      <c r="O983" s="3" t="s">
        <v>985</v>
      </c>
      <c r="P983" s="4"/>
      <c r="Q9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83" s="16" t="s">
        <v>23</v>
      </c>
      <c r="S983" s="17">
        <v>100</v>
      </c>
      <c r="T983" s="267"/>
    </row>
    <row r="984" spans="1:21" ht="28.5" hidden="1" x14ac:dyDescent="0.25">
      <c r="A984" s="1"/>
      <c r="B984" s="78">
        <v>43002</v>
      </c>
      <c r="C984" s="155" t="s">
        <v>986</v>
      </c>
      <c r="D984" s="157" t="s">
        <v>987</v>
      </c>
      <c r="E984" s="140"/>
      <c r="F984" s="140" t="s">
        <v>22</v>
      </c>
      <c r="G984" s="141">
        <v>599.62</v>
      </c>
      <c r="H984" s="269">
        <v>6926810</v>
      </c>
      <c r="I984" s="171"/>
      <c r="J984" s="15"/>
      <c r="K984" s="20">
        <v>0</v>
      </c>
      <c r="L984" s="16" t="s">
        <v>23</v>
      </c>
      <c r="M984" s="17">
        <v>100</v>
      </c>
      <c r="N984" s="3" t="s">
        <v>984</v>
      </c>
      <c r="O984" s="3" t="s">
        <v>985</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84" s="16" t="s">
        <v>23</v>
      </c>
      <c r="S984" s="17">
        <v>100</v>
      </c>
      <c r="T984" s="267"/>
    </row>
    <row r="985" spans="1:21" ht="28.5" hidden="1" x14ac:dyDescent="0.25">
      <c r="A985" s="1"/>
      <c r="B985" s="78">
        <v>43003</v>
      </c>
      <c r="C985" s="155" t="s">
        <v>988</v>
      </c>
      <c r="D985" s="157" t="s">
        <v>989</v>
      </c>
      <c r="E985" s="140"/>
      <c r="F985" s="140" t="s">
        <v>22</v>
      </c>
      <c r="G985" s="141">
        <v>624.01</v>
      </c>
      <c r="H985" s="269">
        <v>7208564</v>
      </c>
      <c r="I985" s="171"/>
      <c r="J985" s="15"/>
      <c r="K985" s="20">
        <v>0</v>
      </c>
      <c r="L985" s="16" t="s">
        <v>23</v>
      </c>
      <c r="M985" s="17">
        <v>100</v>
      </c>
      <c r="N985" s="3" t="s">
        <v>984</v>
      </c>
      <c r="O985" s="3" t="s">
        <v>985</v>
      </c>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85" s="16" t="s">
        <v>23</v>
      </c>
      <c r="S985" s="17">
        <v>100</v>
      </c>
      <c r="T985" s="267"/>
    </row>
    <row r="986" spans="1:21" hidden="1" x14ac:dyDescent="0.25">
      <c r="A986" s="1"/>
      <c r="B986" s="78">
        <v>43004</v>
      </c>
      <c r="C986" s="155" t="s">
        <v>990</v>
      </c>
      <c r="D986" s="157" t="s">
        <v>991</v>
      </c>
      <c r="E986" s="140"/>
      <c r="F986" s="140" t="s">
        <v>22</v>
      </c>
      <c r="G986" s="141">
        <v>67.73</v>
      </c>
      <c r="H986" s="269">
        <v>782417</v>
      </c>
      <c r="I986" s="171"/>
      <c r="J986" s="15"/>
      <c r="K986" s="20">
        <v>0</v>
      </c>
      <c r="L986" s="16" t="s">
        <v>23</v>
      </c>
      <c r="M986" s="17">
        <v>100</v>
      </c>
      <c r="N986" s="3" t="s">
        <v>984</v>
      </c>
      <c r="O986" s="3" t="s">
        <v>985</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86" s="16" t="s">
        <v>23</v>
      </c>
      <c r="S986" s="17">
        <v>100</v>
      </c>
      <c r="T986" s="267"/>
    </row>
    <row r="987" spans="1:21" ht="28.5" hidden="1" x14ac:dyDescent="0.25">
      <c r="A987" s="1"/>
      <c r="B987" s="257"/>
      <c r="C987" s="18" t="s">
        <v>992</v>
      </c>
      <c r="D987" s="84" t="s">
        <v>993</v>
      </c>
      <c r="E987" s="19"/>
      <c r="F987" s="19" t="s">
        <v>22</v>
      </c>
      <c r="G987" s="14">
        <v>338.4</v>
      </c>
      <c r="H987" s="269">
        <v>3909197</v>
      </c>
      <c r="I987" s="224"/>
      <c r="J987" s="115"/>
      <c r="K987" s="273">
        <v>0</v>
      </c>
      <c r="L987" s="16"/>
      <c r="M987" s="17"/>
      <c r="N987" s="3"/>
      <c r="O987" s="3"/>
      <c r="P987" s="4"/>
      <c r="Q987" s="108"/>
      <c r="R987" s="16"/>
      <c r="S987" s="17"/>
      <c r="T987" s="267"/>
    </row>
    <row r="988" spans="1:21" ht="28.5" hidden="1" x14ac:dyDescent="0.25">
      <c r="A988" s="1"/>
      <c r="B988" s="257"/>
      <c r="C988" s="18" t="s">
        <v>994</v>
      </c>
      <c r="D988" s="84" t="s">
        <v>995</v>
      </c>
      <c r="E988" s="19"/>
      <c r="F988" s="19" t="s">
        <v>22</v>
      </c>
      <c r="G988" s="14">
        <v>287.56</v>
      </c>
      <c r="H988" s="269">
        <v>3321893</v>
      </c>
      <c r="I988" s="224"/>
      <c r="J988" s="115"/>
      <c r="K988" s="273">
        <v>0</v>
      </c>
      <c r="L988" s="16"/>
      <c r="M988" s="17"/>
      <c r="N988" s="3"/>
      <c r="O988" s="3"/>
      <c r="P988" s="4"/>
      <c r="Q988" s="108"/>
      <c r="R988" s="16"/>
      <c r="S988" s="17"/>
      <c r="T988" s="267"/>
    </row>
    <row r="989" spans="1:21" ht="28.5" hidden="1" x14ac:dyDescent="0.25">
      <c r="A989" s="1"/>
      <c r="B989" s="257"/>
      <c r="C989" s="18" t="s">
        <v>996</v>
      </c>
      <c r="D989" s="84" t="s">
        <v>997</v>
      </c>
      <c r="E989" s="19"/>
      <c r="F989" s="19" t="s">
        <v>22</v>
      </c>
      <c r="G989" s="14">
        <v>241.18</v>
      </c>
      <c r="H989" s="269">
        <v>2786111</v>
      </c>
      <c r="I989" s="224"/>
      <c r="J989" s="115"/>
      <c r="K989" s="273">
        <v>0</v>
      </c>
      <c r="L989" s="16"/>
      <c r="M989" s="17"/>
      <c r="N989" s="3"/>
      <c r="O989" s="3"/>
      <c r="P989" s="4"/>
      <c r="Q989" s="108"/>
      <c r="R989" s="16"/>
      <c r="S989" s="17"/>
      <c r="T989" s="267"/>
    </row>
    <row r="990" spans="1:21" ht="37.5" customHeight="1" x14ac:dyDescent="0.25">
      <c r="A990" s="1"/>
      <c r="B990" s="5"/>
      <c r="C990" s="616">
        <v>4400</v>
      </c>
      <c r="D990" s="613" t="s">
        <v>998</v>
      </c>
      <c r="E990" s="151">
        <v>1</v>
      </c>
      <c r="F990" s="159" t="s">
        <v>999</v>
      </c>
      <c r="G990" s="195">
        <v>188.82</v>
      </c>
      <c r="H990" s="269">
        <v>2181249</v>
      </c>
      <c r="I990" s="171"/>
      <c r="J990" s="15"/>
      <c r="K990" s="20">
        <v>0</v>
      </c>
      <c r="L990" s="35" t="s">
        <v>23</v>
      </c>
      <c r="M990" s="32">
        <v>100</v>
      </c>
      <c r="N990" s="33" t="s">
        <v>1000</v>
      </c>
      <c r="O990" s="33">
        <v>243</v>
      </c>
      <c r="P990" s="121" t="s">
        <v>124</v>
      </c>
      <c r="Q9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0" s="24" t="s">
        <v>23</v>
      </c>
      <c r="S990" s="32">
        <v>100</v>
      </c>
      <c r="T990" s="267"/>
    </row>
    <row r="991" spans="1:21" ht="37.5" customHeight="1" x14ac:dyDescent="0.25">
      <c r="C991" s="617"/>
      <c r="D991" s="614"/>
      <c r="E991" s="218">
        <v>2</v>
      </c>
      <c r="F991" s="219" t="s">
        <v>1001</v>
      </c>
      <c r="G991" s="141">
        <v>533.46</v>
      </c>
      <c r="H991" s="269">
        <v>6162530</v>
      </c>
      <c r="I991" s="193">
        <f>+G991-G990</f>
        <v>344.64000000000004</v>
      </c>
      <c r="J991" s="192"/>
      <c r="K991" s="20">
        <v>0</v>
      </c>
      <c r="L991" s="35" t="s">
        <v>23</v>
      </c>
      <c r="M991" s="32">
        <v>100</v>
      </c>
      <c r="N991" s="33" t="s">
        <v>1000</v>
      </c>
      <c r="O991" s="33">
        <v>243</v>
      </c>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991" s="267"/>
      <c r="U991" s="153"/>
    </row>
    <row r="992" spans="1:21" ht="37.5" customHeight="1" x14ac:dyDescent="0.25">
      <c r="C992" s="617"/>
      <c r="D992" s="614"/>
      <c r="E992" s="218">
        <v>2</v>
      </c>
      <c r="F992" s="219" t="s">
        <v>662</v>
      </c>
      <c r="G992" s="141">
        <v>1323.34</v>
      </c>
      <c r="H992" s="269">
        <v>15287224</v>
      </c>
      <c r="I992" s="193">
        <f>+G992-G990</f>
        <v>1134.52</v>
      </c>
      <c r="J992" s="192"/>
      <c r="K992" s="20">
        <v>0</v>
      </c>
      <c r="L992" s="35" t="s">
        <v>23</v>
      </c>
      <c r="M992" s="32">
        <v>100</v>
      </c>
      <c r="N992" s="33" t="s">
        <v>1000</v>
      </c>
      <c r="O992" s="33">
        <v>243</v>
      </c>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992" s="267"/>
      <c r="U992" s="153"/>
    </row>
    <row r="993" spans="3:21" ht="37.5" customHeight="1" x14ac:dyDescent="0.25">
      <c r="C993" s="617"/>
      <c r="D993" s="614"/>
      <c r="E993" s="218">
        <v>4</v>
      </c>
      <c r="F993" s="219" t="s">
        <v>664</v>
      </c>
      <c r="G993" s="141">
        <v>1961.17</v>
      </c>
      <c r="H993" s="269">
        <v>22655436</v>
      </c>
      <c r="I993" s="193">
        <f>+G993-G990</f>
        <v>1772.3500000000001</v>
      </c>
      <c r="J993" s="192"/>
      <c r="K993" s="20">
        <v>0</v>
      </c>
      <c r="L993" s="35" t="s">
        <v>23</v>
      </c>
      <c r="M993" s="32">
        <v>100</v>
      </c>
      <c r="N993" s="33" t="s">
        <v>1000</v>
      </c>
      <c r="O993" s="33">
        <v>243</v>
      </c>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993" s="267"/>
      <c r="U993" s="237"/>
    </row>
    <row r="994" spans="3:21" ht="37.5" customHeight="1" thickBot="1" x14ac:dyDescent="0.3">
      <c r="C994" s="618"/>
      <c r="D994" s="615"/>
      <c r="E994" s="220">
        <v>5</v>
      </c>
      <c r="F994" s="221" t="s">
        <v>666</v>
      </c>
      <c r="G994" s="164">
        <v>3069.31</v>
      </c>
      <c r="H994" s="269">
        <v>35456669</v>
      </c>
      <c r="I994" s="193">
        <f>+G994-G990</f>
        <v>2880.49</v>
      </c>
      <c r="J994" s="192"/>
      <c r="K994" s="20">
        <v>0</v>
      </c>
      <c r="L994" s="35" t="s">
        <v>23</v>
      </c>
      <c r="M994" s="32">
        <v>100</v>
      </c>
      <c r="N994" s="33" t="s">
        <v>1000</v>
      </c>
      <c r="O994" s="33">
        <v>243</v>
      </c>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994" s="267"/>
      <c r="U994" s="153"/>
    </row>
  </sheetData>
  <sheetProtection algorithmName="SHA-512" hashValue="pGfTRj9Lfem/QtE+RCsceovzlwXvQFREMO3uHNGSP69ho7s9TwgY/4WzZvQ+yy03pBmPAkaPC/AN2iUDYTDGcw==" saltValue="sOmGOE3wuGUZxrfVPImsaw==" spinCount="100000" sheet="1" objects="1" scenarios="1"/>
  <autoFilter ref="A6:N994" xr:uid="{34B3EE81-5014-4F53-9304-458D953B4877}">
    <filterColumn colId="9" showButton="0"/>
    <filterColumn colId="13">
      <filters>
        <filter val=","/>
        <filter val="Certificaciones y Autorizaciones"/>
        <filter val="Titulo"/>
      </filters>
    </filterColumn>
  </autoFilter>
  <mergeCells count="287">
    <mergeCell ref="C4:H5"/>
    <mergeCell ref="J6:K6"/>
    <mergeCell ref="C7:H7"/>
    <mergeCell ref="C30:H30"/>
    <mergeCell ref="C32:C34"/>
    <mergeCell ref="D32:D34"/>
    <mergeCell ref="O32:O55"/>
    <mergeCell ref="C35:C37"/>
    <mergeCell ref="D35:D37"/>
    <mergeCell ref="C38:C40"/>
    <mergeCell ref="D38:D40"/>
    <mergeCell ref="C41:C43"/>
    <mergeCell ref="D41:D43"/>
    <mergeCell ref="C44:C46"/>
    <mergeCell ref="D44:D46"/>
    <mergeCell ref="C47:C49"/>
    <mergeCell ref="C58:C60"/>
    <mergeCell ref="D58:D60"/>
    <mergeCell ref="C61:C63"/>
    <mergeCell ref="D61:D63"/>
    <mergeCell ref="C64:C66"/>
    <mergeCell ref="D64:D66"/>
    <mergeCell ref="D47:D49"/>
    <mergeCell ref="C50:C52"/>
    <mergeCell ref="D50:D52"/>
    <mergeCell ref="C53:C55"/>
    <mergeCell ref="D53:D55"/>
    <mergeCell ref="C56:H56"/>
    <mergeCell ref="C76:C78"/>
    <mergeCell ref="D76:D78"/>
    <mergeCell ref="C79:C81"/>
    <mergeCell ref="D79:D81"/>
    <mergeCell ref="C82:H82"/>
    <mergeCell ref="C84:C92"/>
    <mergeCell ref="D84:D92"/>
    <mergeCell ref="C67:C69"/>
    <mergeCell ref="D67:D69"/>
    <mergeCell ref="C70:C72"/>
    <mergeCell ref="D70:D72"/>
    <mergeCell ref="C73:C75"/>
    <mergeCell ref="D73:D75"/>
    <mergeCell ref="C120:C128"/>
    <mergeCell ref="D120:D128"/>
    <mergeCell ref="C129:C137"/>
    <mergeCell ref="D129:D137"/>
    <mergeCell ref="C138:C146"/>
    <mergeCell ref="D138:D146"/>
    <mergeCell ref="C93:C101"/>
    <mergeCell ref="D93:D101"/>
    <mergeCell ref="C102:C110"/>
    <mergeCell ref="D102:D110"/>
    <mergeCell ref="C111:C119"/>
    <mergeCell ref="D111:D119"/>
    <mergeCell ref="C175:C183"/>
    <mergeCell ref="D175:D183"/>
    <mergeCell ref="C184:C192"/>
    <mergeCell ref="D184:D192"/>
    <mergeCell ref="C193:C201"/>
    <mergeCell ref="D193:D201"/>
    <mergeCell ref="C147:C155"/>
    <mergeCell ref="D147:D155"/>
    <mergeCell ref="C157:C165"/>
    <mergeCell ref="D157:D165"/>
    <mergeCell ref="C166:C174"/>
    <mergeCell ref="D166:D174"/>
    <mergeCell ref="C245:H245"/>
    <mergeCell ref="C264:H264"/>
    <mergeCell ref="C269:H269"/>
    <mergeCell ref="C295:C297"/>
    <mergeCell ref="D295:D297"/>
    <mergeCell ref="C298:H298"/>
    <mergeCell ref="C202:C210"/>
    <mergeCell ref="D202:D210"/>
    <mergeCell ref="C211:C219"/>
    <mergeCell ref="D211:D219"/>
    <mergeCell ref="C220:C228"/>
    <mergeCell ref="D220:D228"/>
    <mergeCell ref="C309:C311"/>
    <mergeCell ref="D309:D311"/>
    <mergeCell ref="C312:C314"/>
    <mergeCell ref="D312:D314"/>
    <mergeCell ref="C315:C317"/>
    <mergeCell ref="D315:D317"/>
    <mergeCell ref="C300:C302"/>
    <mergeCell ref="D300:D302"/>
    <mergeCell ref="C303:C305"/>
    <mergeCell ref="D303:D305"/>
    <mergeCell ref="C306:C308"/>
    <mergeCell ref="D306:D308"/>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7:C349"/>
    <mergeCell ref="D347:D349"/>
    <mergeCell ref="C350:C352"/>
    <mergeCell ref="D350:D352"/>
    <mergeCell ref="C353:C355"/>
    <mergeCell ref="D353:D355"/>
    <mergeCell ref="C336:H336"/>
    <mergeCell ref="C338:C340"/>
    <mergeCell ref="D338:D340"/>
    <mergeCell ref="C341:C343"/>
    <mergeCell ref="D341:D343"/>
    <mergeCell ref="C344:C346"/>
    <mergeCell ref="D344:D346"/>
    <mergeCell ref="C368:C370"/>
    <mergeCell ref="D368:D370"/>
    <mergeCell ref="C373:C374"/>
    <mergeCell ref="D373:D374"/>
    <mergeCell ref="C377:C378"/>
    <mergeCell ref="D377:D378"/>
    <mergeCell ref="C356:C358"/>
    <mergeCell ref="D356:D358"/>
    <mergeCell ref="C359:C361"/>
    <mergeCell ref="D359:D361"/>
    <mergeCell ref="C362:H362"/>
    <mergeCell ref="C364:C366"/>
    <mergeCell ref="D364:D366"/>
    <mergeCell ref="C398:C399"/>
    <mergeCell ref="D398:D399"/>
    <mergeCell ref="C403:H403"/>
    <mergeCell ref="C406:H406"/>
    <mergeCell ref="C425:H425"/>
    <mergeCell ref="C435:H435"/>
    <mergeCell ref="C379:C381"/>
    <mergeCell ref="D379:D381"/>
    <mergeCell ref="C382:C390"/>
    <mergeCell ref="D382:D390"/>
    <mergeCell ref="C392:C395"/>
    <mergeCell ref="D392:D395"/>
    <mergeCell ref="C482:C496"/>
    <mergeCell ref="D482:D496"/>
    <mergeCell ref="C497:C511"/>
    <mergeCell ref="D497:D511"/>
    <mergeCell ref="C512:C526"/>
    <mergeCell ref="D512:D526"/>
    <mergeCell ref="C437:C451"/>
    <mergeCell ref="D437:D451"/>
    <mergeCell ref="C452:C466"/>
    <mergeCell ref="D452:D466"/>
    <mergeCell ref="C467:C481"/>
    <mergeCell ref="D467:D481"/>
    <mergeCell ref="C578:C582"/>
    <mergeCell ref="D578:D582"/>
    <mergeCell ref="C583:C587"/>
    <mergeCell ref="D583:D587"/>
    <mergeCell ref="C588:C592"/>
    <mergeCell ref="D588:D592"/>
    <mergeCell ref="C527:C541"/>
    <mergeCell ref="D527:D541"/>
    <mergeCell ref="B542:B556"/>
    <mergeCell ref="C542:C556"/>
    <mergeCell ref="D542:D556"/>
    <mergeCell ref="C573:C577"/>
    <mergeCell ref="D573:D577"/>
    <mergeCell ref="C608:C612"/>
    <mergeCell ref="D608:D612"/>
    <mergeCell ref="C613:H613"/>
    <mergeCell ref="C617:C620"/>
    <mergeCell ref="D617:D620"/>
    <mergeCell ref="C621:C624"/>
    <mergeCell ref="D621:D624"/>
    <mergeCell ref="C593:C597"/>
    <mergeCell ref="D593:D597"/>
    <mergeCell ref="C598:C602"/>
    <mergeCell ref="D598:D602"/>
    <mergeCell ref="C603:C607"/>
    <mergeCell ref="D603:D607"/>
    <mergeCell ref="B671:B675"/>
    <mergeCell ref="C671:C675"/>
    <mergeCell ref="D671:D675"/>
    <mergeCell ref="B676:B680"/>
    <mergeCell ref="C676:C680"/>
    <mergeCell ref="D676:D680"/>
    <mergeCell ref="C636:C639"/>
    <mergeCell ref="D636:D639"/>
    <mergeCell ref="C640:C643"/>
    <mergeCell ref="D640:D643"/>
    <mergeCell ref="B666:B670"/>
    <mergeCell ref="C666:C670"/>
    <mergeCell ref="D666:D670"/>
    <mergeCell ref="B691:B695"/>
    <mergeCell ref="C691:C695"/>
    <mergeCell ref="D691:D695"/>
    <mergeCell ref="B696:B701"/>
    <mergeCell ref="C696:C701"/>
    <mergeCell ref="D696:D701"/>
    <mergeCell ref="B681:B685"/>
    <mergeCell ref="C681:C685"/>
    <mergeCell ref="D681:D685"/>
    <mergeCell ref="B686:B690"/>
    <mergeCell ref="C686:C690"/>
    <mergeCell ref="D686:D690"/>
    <mergeCell ref="B713:B717"/>
    <mergeCell ref="C713:C717"/>
    <mergeCell ref="D713:D717"/>
    <mergeCell ref="B718:B721"/>
    <mergeCell ref="C718:C721"/>
    <mergeCell ref="D718:D721"/>
    <mergeCell ref="B702:B707"/>
    <mergeCell ref="C702:C707"/>
    <mergeCell ref="D702:D707"/>
    <mergeCell ref="B708:B712"/>
    <mergeCell ref="C708:C712"/>
    <mergeCell ref="D708:D712"/>
    <mergeCell ref="C735:C739"/>
    <mergeCell ref="D735:D739"/>
    <mergeCell ref="C740:C744"/>
    <mergeCell ref="D740:D744"/>
    <mergeCell ref="C745:C747"/>
    <mergeCell ref="D745:D747"/>
    <mergeCell ref="B722:B725"/>
    <mergeCell ref="C722:C725"/>
    <mergeCell ref="D722:D725"/>
    <mergeCell ref="D726:H726"/>
    <mergeCell ref="C731:C734"/>
    <mergeCell ref="D731:D734"/>
    <mergeCell ref="C771:C774"/>
    <mergeCell ref="D771:D774"/>
    <mergeCell ref="C775:C778"/>
    <mergeCell ref="D775:D778"/>
    <mergeCell ref="C779:C782"/>
    <mergeCell ref="D779:D782"/>
    <mergeCell ref="C752:C756"/>
    <mergeCell ref="D752:D756"/>
    <mergeCell ref="D766:H766"/>
    <mergeCell ref="C767:C769"/>
    <mergeCell ref="D767:D769"/>
    <mergeCell ref="D770:H770"/>
    <mergeCell ref="C815:C817"/>
    <mergeCell ref="D815:D817"/>
    <mergeCell ref="C823:C826"/>
    <mergeCell ref="D823:D826"/>
    <mergeCell ref="C827:C830"/>
    <mergeCell ref="D827:D830"/>
    <mergeCell ref="C783:C786"/>
    <mergeCell ref="D783:D786"/>
    <mergeCell ref="C792:C794"/>
    <mergeCell ref="D792:D794"/>
    <mergeCell ref="C812:C814"/>
    <mergeCell ref="D812:D814"/>
    <mergeCell ref="D867:H867"/>
    <mergeCell ref="D872:H872"/>
    <mergeCell ref="C878:C880"/>
    <mergeCell ref="D878:D880"/>
    <mergeCell ref="C881:C883"/>
    <mergeCell ref="D881:D883"/>
    <mergeCell ref="D833:H833"/>
    <mergeCell ref="D846:H846"/>
    <mergeCell ref="D853:H853"/>
    <mergeCell ref="D855:H855"/>
    <mergeCell ref="C864:C866"/>
    <mergeCell ref="D864:D866"/>
    <mergeCell ref="D916:H916"/>
    <mergeCell ref="D931:H931"/>
    <mergeCell ref="D937:H937"/>
    <mergeCell ref="C944:C946"/>
    <mergeCell ref="D944:D946"/>
    <mergeCell ref="D948:H948"/>
    <mergeCell ref="D886:H886"/>
    <mergeCell ref="D896:H896"/>
    <mergeCell ref="D904:H904"/>
    <mergeCell ref="D908:H908"/>
    <mergeCell ref="C909:C910"/>
    <mergeCell ref="D909:D910"/>
    <mergeCell ref="D961:H961"/>
    <mergeCell ref="D964:H964"/>
    <mergeCell ref="C971:C974"/>
    <mergeCell ref="D971:D974"/>
    <mergeCell ref="D982:H982"/>
    <mergeCell ref="C990:C994"/>
    <mergeCell ref="D990:D994"/>
    <mergeCell ref="C949:C952"/>
    <mergeCell ref="D949:D952"/>
    <mergeCell ref="C953:C956"/>
    <mergeCell ref="D953:D956"/>
    <mergeCell ref="C957:C960"/>
    <mergeCell ref="D957:D960"/>
  </mergeCells>
  <pageMargins left="0.7" right="0.7" top="0.75" bottom="0.75" header="0.3" footer="0.3"/>
  <pageSetup scale="40" orientation="portrait" r:id="rId1"/>
  <colBreaks count="1" manualBreakCount="1">
    <brk id="8"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E868E-0688-48FB-A7AD-BA6116E9E02F}">
  <sheetPr filterMode="1"/>
  <dimension ref="A1:V994"/>
  <sheetViews>
    <sheetView view="pageBreakPreview" topLeftCell="C1" zoomScaleNormal="100" zoomScaleSheetLayoutView="100" workbookViewId="0">
      <pane ySplit="6" topLeftCell="A854" activePane="bottomLeft" state="frozen"/>
      <selection activeCell="C6" sqref="C6"/>
      <selection pane="bottomLeft" activeCell="C4" sqref="C4:H5"/>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hidden="1" customHeight="1" x14ac:dyDescent="0.25">
      <c r="A7" s="238"/>
      <c r="B7" s="9"/>
      <c r="C7" s="565" t="s">
        <v>15</v>
      </c>
      <c r="D7" s="566"/>
      <c r="E7" s="566"/>
      <c r="F7" s="566"/>
      <c r="G7" s="566"/>
      <c r="H7" s="566"/>
      <c r="I7" s="239"/>
      <c r="J7" s="253"/>
      <c r="K7" s="254"/>
      <c r="L7" s="11"/>
      <c r="M7" s="12"/>
      <c r="N7" s="13" t="s">
        <v>16</v>
      </c>
      <c r="O7" s="13"/>
      <c r="P7" s="4"/>
      <c r="Q7" s="108"/>
      <c r="R7" s="240"/>
      <c r="S7" s="13"/>
    </row>
    <row r="8" spans="1:20" hidden="1"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hidden="1"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hidden="1"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hidden="1"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hidden="1"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hidden="1"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hidden="1"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hidden="1"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hidden="1"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hidden="1"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hidden="1"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hidden="1"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hidden="1"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hidden="1"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hidden="1"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hidden="1"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hidden="1"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hidden="1"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hidden="1"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idden="1" x14ac:dyDescent="0.25">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hidden="1"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hidden="1"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hidden="1"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hidden="1"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hidden="1"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hidden="1"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hidden="1"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hidden="1"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hidden="1"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hidden="1"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hidden="1"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hidden="1"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hidden="1"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hidden="1"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hidden="1"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hidden="1"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hidden="1"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hidden="1"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hidden="1"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hidden="1"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hidden="1"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hidden="1"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idden="1" x14ac:dyDescent="0.25">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hidden="1"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hidden="1"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hidden="1"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hidden="1"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hidden="1"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hidden="1"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hidden="1"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hidden="1"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hidden="1"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hidden="1"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hidden="1"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hidden="1"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hidden="1"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hidden="1"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hidden="1"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hidden="1"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hidden="1"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hidden="1"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hidden="1"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hidden="1"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hidden="1"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hidden="1"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idden="1" x14ac:dyDescent="0.25">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hidden="1"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hidden="1"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hidden="1"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hidden="1"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hidden="1"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hidden="1"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hidden="1"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hidden="1"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hidden="1"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hidden="1"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hidden="1"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hidden="1"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hidden="1"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hidden="1"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hidden="1"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hidden="1"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hidden="1"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hidden="1"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hidden="1"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hidden="1"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hidden="1"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hidden="1"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hidden="1"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hidden="1"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hidden="1"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hidden="1"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hidden="1"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hidden="1"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hidden="1"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hidden="1"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hidden="1"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hidden="1"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hidden="1"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hidden="1"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hidden="1"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hidden="1"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hidden="1"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hidden="1"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hidden="1"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hidden="1"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hidden="1"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hidden="1"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hidden="1"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hidden="1"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hidden="1"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hidden="1"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hidden="1"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hidden="1"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hidden="1"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hidden="1"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hidden="1"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hidden="1"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hidden="1"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hidden="1"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hidden="1"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hidden="1"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hidden="1"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hidden="1"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hidden="1"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hidden="1"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hidden="1"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hidden="1"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hidden="1"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hidden="1"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hidden="1"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hidden="1"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hidden="1"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hidden="1"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hidden="1"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hidden="1"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hidden="1"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hidden="1"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hidden="1"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hidden="1"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hidden="1"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hidden="1"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hidden="1"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hidden="1"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hidden="1"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hidden="1"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hidden="1"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hidden="1"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hidden="1"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hidden="1"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hidden="1"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hidden="1"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hidden="1"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hidden="1"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hidden="1"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hidden="1"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hidden="1"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hidden="1"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hidden="1"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hidden="1"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hidden="1"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hidden="1"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hidden="1"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hidden="1"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hidden="1"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hidden="1"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hidden="1"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hidden="1"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hidden="1"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hidden="1"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hidden="1"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hidden="1"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hidden="1"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hidden="1"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hidden="1"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hidden="1"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hidden="1"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hidden="1"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hidden="1"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hidden="1"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hidden="1"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hidden="1"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hidden="1"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hidden="1"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hidden="1"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hidden="1"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hidden="1"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hidden="1"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hidden="1"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hidden="1"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hidden="1"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hidden="1"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hidden="1"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hidden="1"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hidden="1"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hidden="1"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hidden="1"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hidden="1"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hidden="1"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hidden="1"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hidden="1"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hidden="1"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hidden="1"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hidden="1"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hidden="1"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hidden="1"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hidden="1"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hidden="1"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hidden="1"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hidden="1"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hidden="1"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hidden="1"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hidden="1"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hidden="1"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hidden="1"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hidden="1"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hidden="1"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hidden="1"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hidden="1"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hidden="1"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hidden="1"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hidden="1"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hidden="1"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hidden="1"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hidden="1"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15" hidden="1"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hidden="1" x14ac:dyDescent="0.25">
      <c r="A270" s="1"/>
      <c r="B270" s="59" t="s">
        <v>1</v>
      </c>
      <c r="C270" s="196" t="s">
        <v>1</v>
      </c>
      <c r="D270" s="196" t="s">
        <v>2</v>
      </c>
      <c r="E270" s="196" t="s">
        <v>3</v>
      </c>
      <c r="F270" s="196" t="s">
        <v>4</v>
      </c>
      <c r="G270" s="10" t="s">
        <v>5</v>
      </c>
      <c r="H270" s="269"/>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155">
        <v>2016</v>
      </c>
      <c r="D271" s="157" t="s">
        <v>184</v>
      </c>
      <c r="E271" s="140"/>
      <c r="F271" s="140" t="s">
        <v>22</v>
      </c>
      <c r="G271" s="141">
        <v>449.27</v>
      </c>
      <c r="H271" s="269">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99.75" hidden="1" x14ac:dyDescent="0.25">
      <c r="A272" s="1"/>
      <c r="B272" s="78"/>
      <c r="C272" s="140">
        <v>90044</v>
      </c>
      <c r="D272" s="157" t="s">
        <v>188</v>
      </c>
      <c r="E272" s="140"/>
      <c r="F272" s="140" t="s">
        <v>22</v>
      </c>
      <c r="G272" s="141">
        <v>0</v>
      </c>
      <c r="H272" s="269">
        <v>0</v>
      </c>
      <c r="I272" s="171"/>
      <c r="J272" s="90"/>
      <c r="K272" s="20">
        <v>0</v>
      </c>
      <c r="L272" s="51" t="s">
        <v>186</v>
      </c>
      <c r="M272" s="52">
        <v>0</v>
      </c>
      <c r="N272" s="66" t="s">
        <v>24</v>
      </c>
      <c r="O272" s="66"/>
      <c r="P272" s="34"/>
      <c r="Q2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2" s="25" t="s">
        <v>186</v>
      </c>
      <c r="S272" s="52">
        <v>0</v>
      </c>
      <c r="T272" s="267"/>
    </row>
    <row r="273" spans="1:20" ht="128.25" hidden="1" x14ac:dyDescent="0.25">
      <c r="A273" s="1"/>
      <c r="B273" s="78"/>
      <c r="C273" s="140">
        <v>91094</v>
      </c>
      <c r="D273" s="157" t="s">
        <v>190</v>
      </c>
      <c r="E273" s="140"/>
      <c r="F273" s="140" t="s">
        <v>22</v>
      </c>
      <c r="G273" s="141">
        <v>179.74</v>
      </c>
      <c r="H273" s="269">
        <v>2076356</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267"/>
    </row>
    <row r="274" spans="1:20" ht="128.25" hidden="1" x14ac:dyDescent="0.25">
      <c r="A274" s="1"/>
      <c r="B274" s="78"/>
      <c r="C274" s="140">
        <v>91095</v>
      </c>
      <c r="D274" s="157" t="s">
        <v>192</v>
      </c>
      <c r="E274" s="140"/>
      <c r="F274" s="140" t="s">
        <v>22</v>
      </c>
      <c r="G274" s="141">
        <v>224.66</v>
      </c>
      <c r="H274" s="269">
        <v>2595272</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267"/>
    </row>
    <row r="275" spans="1:20" ht="142.5" hidden="1" x14ac:dyDescent="0.25">
      <c r="A275" s="1"/>
      <c r="B275" s="78"/>
      <c r="C275" s="140">
        <v>91096</v>
      </c>
      <c r="D275" s="157" t="s">
        <v>194</v>
      </c>
      <c r="E275" s="140"/>
      <c r="F275" s="140" t="s">
        <v>22</v>
      </c>
      <c r="G275" s="141">
        <v>269.61</v>
      </c>
      <c r="H275" s="269">
        <v>3114535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267"/>
    </row>
    <row r="276" spans="1:20" ht="128.25" hidden="1" x14ac:dyDescent="0.25">
      <c r="A276" s="1"/>
      <c r="B276" s="78"/>
      <c r="C276" s="148">
        <v>92094</v>
      </c>
      <c r="D276" s="157" t="s">
        <v>196</v>
      </c>
      <c r="E276" s="140"/>
      <c r="F276" s="140" t="s">
        <v>22</v>
      </c>
      <c r="G276" s="141">
        <v>314.52999999999997</v>
      </c>
      <c r="H276" s="269">
        <v>3633451</v>
      </c>
      <c r="I276" s="171"/>
      <c r="J276" s="20"/>
      <c r="K276" s="20">
        <v>0</v>
      </c>
      <c r="L276" s="51" t="s">
        <v>186</v>
      </c>
      <c r="M276" s="52">
        <v>70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6" s="25" t="s">
        <v>186</v>
      </c>
      <c r="S276" s="52">
        <v>70</v>
      </c>
      <c r="T276" s="267"/>
    </row>
    <row r="277" spans="1:20" ht="128.25" hidden="1" x14ac:dyDescent="0.25">
      <c r="A277" s="1"/>
      <c r="B277" s="78"/>
      <c r="C277" s="148">
        <v>92095</v>
      </c>
      <c r="D277" s="157" t="s">
        <v>198</v>
      </c>
      <c r="E277" s="140"/>
      <c r="F277" s="140" t="s">
        <v>22</v>
      </c>
      <c r="G277" s="141">
        <v>359.44</v>
      </c>
      <c r="H277" s="269">
        <v>4152251</v>
      </c>
      <c r="I277" s="171"/>
      <c r="J277" s="20"/>
      <c r="K277" s="20">
        <v>0</v>
      </c>
      <c r="L277" s="51" t="s">
        <v>186</v>
      </c>
      <c r="M277" s="52">
        <v>80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7" s="25" t="s">
        <v>186</v>
      </c>
      <c r="S277" s="52">
        <v>80</v>
      </c>
      <c r="T277" s="267"/>
    </row>
    <row r="278" spans="1:20" ht="128.25" hidden="1" x14ac:dyDescent="0.25">
      <c r="A278" s="1"/>
      <c r="B278" s="78"/>
      <c r="C278" s="148">
        <v>92096</v>
      </c>
      <c r="D278" s="157" t="s">
        <v>200</v>
      </c>
      <c r="E278" s="140"/>
      <c r="F278" s="140" t="s">
        <v>22</v>
      </c>
      <c r="G278" s="141">
        <v>404.4</v>
      </c>
      <c r="H278" s="269">
        <v>4671629</v>
      </c>
      <c r="I278" s="171"/>
      <c r="J278" s="20"/>
      <c r="K278" s="20">
        <v>0</v>
      </c>
      <c r="L278" s="51" t="s">
        <v>186</v>
      </c>
      <c r="M278" s="52">
        <v>90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8" s="25" t="s">
        <v>186</v>
      </c>
      <c r="S278" s="52">
        <v>90</v>
      </c>
      <c r="T278" s="267"/>
    </row>
    <row r="279" spans="1:20" hidden="1" x14ac:dyDescent="0.25">
      <c r="A279" s="1"/>
      <c r="B279" s="78">
        <v>2017</v>
      </c>
      <c r="C279" s="155">
        <v>2017</v>
      </c>
      <c r="D279" s="157" t="s">
        <v>202</v>
      </c>
      <c r="E279" s="140"/>
      <c r="F279" s="140" t="s">
        <v>22</v>
      </c>
      <c r="G279" s="141">
        <v>470.48</v>
      </c>
      <c r="H279" s="269">
        <v>5434985</v>
      </c>
      <c r="I279" s="171"/>
      <c r="J279" s="20"/>
      <c r="K279" s="20">
        <v>0</v>
      </c>
      <c r="L279" s="31" t="s">
        <v>186</v>
      </c>
      <c r="M279" s="32">
        <v>100</v>
      </c>
      <c r="N279" s="33" t="s">
        <v>24</v>
      </c>
      <c r="O279" s="33"/>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79" s="16" t="s">
        <v>186</v>
      </c>
      <c r="S279" s="32">
        <v>100</v>
      </c>
      <c r="T279" s="267"/>
    </row>
    <row r="280" spans="1:20" ht="42.75" hidden="1" x14ac:dyDescent="0.25">
      <c r="A280" s="1"/>
      <c r="B280" s="89"/>
      <c r="C280" s="140">
        <v>90046</v>
      </c>
      <c r="D280" s="157" t="s">
        <v>204</v>
      </c>
      <c r="E280" s="140"/>
      <c r="F280" s="140" t="s">
        <v>22</v>
      </c>
      <c r="G280" s="141">
        <v>0</v>
      </c>
      <c r="H280" s="269">
        <v>0</v>
      </c>
      <c r="I280" s="171"/>
      <c r="J280" s="20"/>
      <c r="K280" s="20">
        <v>0</v>
      </c>
      <c r="L280" s="51" t="s">
        <v>186</v>
      </c>
      <c r="M280" s="52">
        <v>0</v>
      </c>
      <c r="N280" s="66" t="s">
        <v>24</v>
      </c>
      <c r="O280" s="66"/>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0" s="25" t="s">
        <v>186</v>
      </c>
      <c r="S280" s="52">
        <v>0</v>
      </c>
      <c r="T280" s="267"/>
    </row>
    <row r="281" spans="1:20" ht="114" hidden="1" x14ac:dyDescent="0.25">
      <c r="A281" s="1"/>
      <c r="B281" s="89"/>
      <c r="C281" s="140">
        <v>91097</v>
      </c>
      <c r="D281" s="157" t="s">
        <v>205</v>
      </c>
      <c r="E281" s="140"/>
      <c r="F281" s="140" t="s">
        <v>22</v>
      </c>
      <c r="G281" s="141">
        <v>188.18</v>
      </c>
      <c r="H281" s="269">
        <v>2173855</v>
      </c>
      <c r="I281" s="171"/>
      <c r="J281" s="20"/>
      <c r="K281" s="20">
        <v>0</v>
      </c>
      <c r="L281" s="51" t="s">
        <v>186</v>
      </c>
      <c r="M281" s="52">
        <v>40</v>
      </c>
      <c r="N281" s="66" t="s">
        <v>24</v>
      </c>
      <c r="O281" s="66"/>
      <c r="P281" s="34"/>
      <c r="Q2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1" s="25" t="s">
        <v>186</v>
      </c>
      <c r="S281" s="52">
        <v>40</v>
      </c>
      <c r="T281" s="267"/>
    </row>
    <row r="282" spans="1:20" ht="114" hidden="1" x14ac:dyDescent="0.25">
      <c r="A282" s="1"/>
      <c r="B282" s="89"/>
      <c r="C282" s="140">
        <v>91098</v>
      </c>
      <c r="D282" s="157" t="s">
        <v>207</v>
      </c>
      <c r="E282" s="140"/>
      <c r="F282" s="140" t="s">
        <v>22</v>
      </c>
      <c r="G282" s="141">
        <v>235.26</v>
      </c>
      <c r="H282" s="269">
        <v>2717724</v>
      </c>
      <c r="I282" s="171"/>
      <c r="J282" s="20"/>
      <c r="K282" s="20">
        <v>0</v>
      </c>
      <c r="L282" s="51" t="s">
        <v>186</v>
      </c>
      <c r="M282" s="52">
        <v>50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2" s="25" t="s">
        <v>186</v>
      </c>
      <c r="S282" s="52">
        <v>50</v>
      </c>
      <c r="T282" s="267"/>
    </row>
    <row r="283" spans="1:20" ht="128.25" hidden="1" x14ac:dyDescent="0.25">
      <c r="A283" s="1"/>
      <c r="B283" s="89"/>
      <c r="C283" s="140">
        <v>91099</v>
      </c>
      <c r="D283" s="197" t="s">
        <v>209</v>
      </c>
      <c r="E283" s="140"/>
      <c r="F283" s="140" t="s">
        <v>22</v>
      </c>
      <c r="G283" s="141">
        <v>282.29000000000002</v>
      </c>
      <c r="H283" s="269">
        <v>3261014</v>
      </c>
      <c r="I283" s="171"/>
      <c r="J283" s="20"/>
      <c r="K283" s="20">
        <v>0</v>
      </c>
      <c r="L283" s="51" t="s">
        <v>186</v>
      </c>
      <c r="M283" s="52">
        <v>60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3" s="25" t="s">
        <v>186</v>
      </c>
      <c r="S283" s="52">
        <v>60</v>
      </c>
      <c r="T283" s="267"/>
    </row>
    <row r="284" spans="1:20" ht="114" hidden="1" x14ac:dyDescent="0.25">
      <c r="A284" s="1"/>
      <c r="B284" s="89"/>
      <c r="C284" s="148">
        <v>92097</v>
      </c>
      <c r="D284" s="157" t="s">
        <v>211</v>
      </c>
      <c r="E284" s="140"/>
      <c r="F284" s="140" t="s">
        <v>22</v>
      </c>
      <c r="G284" s="141">
        <v>329.33</v>
      </c>
      <c r="H284" s="269">
        <v>3804420</v>
      </c>
      <c r="I284" s="171"/>
      <c r="J284" s="20"/>
      <c r="K284" s="20">
        <v>0</v>
      </c>
      <c r="L284" s="51" t="s">
        <v>186</v>
      </c>
      <c r="M284" s="52">
        <v>70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4" s="25" t="s">
        <v>186</v>
      </c>
      <c r="S284" s="52">
        <v>70</v>
      </c>
      <c r="T284" s="267"/>
    </row>
    <row r="285" spans="1:20" ht="114" hidden="1" x14ac:dyDescent="0.25">
      <c r="A285" s="1"/>
      <c r="B285" s="89"/>
      <c r="C285" s="148">
        <v>92098</v>
      </c>
      <c r="D285" s="157" t="s">
        <v>213</v>
      </c>
      <c r="E285" s="140"/>
      <c r="F285" s="140" t="s">
        <v>22</v>
      </c>
      <c r="G285" s="141">
        <v>376.41</v>
      </c>
      <c r="H285" s="269">
        <v>4348288</v>
      </c>
      <c r="I285" s="171"/>
      <c r="J285" s="20"/>
      <c r="K285" s="20">
        <v>0</v>
      </c>
      <c r="L285" s="51" t="s">
        <v>186</v>
      </c>
      <c r="M285" s="52">
        <v>80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5" s="25" t="s">
        <v>186</v>
      </c>
      <c r="S285" s="52">
        <v>80</v>
      </c>
      <c r="T285" s="267"/>
    </row>
    <row r="286" spans="1:20" ht="114" hidden="1" x14ac:dyDescent="0.25">
      <c r="A286" s="1"/>
      <c r="B286" s="89"/>
      <c r="C286" s="148">
        <v>92099</v>
      </c>
      <c r="D286" s="157" t="s">
        <v>215</v>
      </c>
      <c r="E286" s="140"/>
      <c r="F286" s="140" t="s">
        <v>22</v>
      </c>
      <c r="G286" s="141">
        <v>423.44</v>
      </c>
      <c r="H286" s="269">
        <v>4891579</v>
      </c>
      <c r="I286" s="171"/>
      <c r="J286" s="15"/>
      <c r="K286" s="20">
        <v>0</v>
      </c>
      <c r="L286" s="51" t="s">
        <v>186</v>
      </c>
      <c r="M286" s="52">
        <v>90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6" s="25" t="s">
        <v>186</v>
      </c>
      <c r="S286" s="52">
        <v>90</v>
      </c>
      <c r="T286" s="267"/>
    </row>
    <row r="287" spans="1:20" hidden="1" x14ac:dyDescent="0.25">
      <c r="A287" s="1"/>
      <c r="B287" s="89">
        <v>2018</v>
      </c>
      <c r="C287" s="155">
        <v>2018</v>
      </c>
      <c r="D287" s="157" t="s">
        <v>217</v>
      </c>
      <c r="E287" s="140"/>
      <c r="F287" s="140" t="s">
        <v>22</v>
      </c>
      <c r="G287" s="141">
        <v>466.96</v>
      </c>
      <c r="H287" s="269">
        <v>5394322</v>
      </c>
      <c r="I287" s="171"/>
      <c r="J287" s="15"/>
      <c r="K287" s="20">
        <v>0</v>
      </c>
      <c r="L287" s="31" t="s">
        <v>186</v>
      </c>
      <c r="M287" s="32">
        <v>100</v>
      </c>
      <c r="N287" s="33" t="s">
        <v>24</v>
      </c>
      <c r="O287" s="33"/>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7" s="16" t="s">
        <v>186</v>
      </c>
      <c r="S287" s="32">
        <v>100</v>
      </c>
      <c r="T287" s="267"/>
    </row>
    <row r="288" spans="1:20" ht="42.75" hidden="1" x14ac:dyDescent="0.25">
      <c r="A288" s="1"/>
      <c r="B288" s="89"/>
      <c r="C288" s="140">
        <v>90045</v>
      </c>
      <c r="D288" s="157" t="s">
        <v>219</v>
      </c>
      <c r="E288" s="140"/>
      <c r="F288" s="140" t="s">
        <v>22</v>
      </c>
      <c r="G288" s="141">
        <v>0</v>
      </c>
      <c r="H288" s="269">
        <v>0</v>
      </c>
      <c r="I288" s="171"/>
      <c r="J288" s="20"/>
      <c r="K288" s="20">
        <v>0</v>
      </c>
      <c r="L288" s="51" t="s">
        <v>186</v>
      </c>
      <c r="M288" s="52">
        <v>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88" s="25" t="s">
        <v>186</v>
      </c>
      <c r="S288" s="52">
        <v>0</v>
      </c>
      <c r="T288" s="267"/>
    </row>
    <row r="289" spans="1:20" ht="99.75" hidden="1" x14ac:dyDescent="0.25">
      <c r="A289" s="1"/>
      <c r="B289" s="89"/>
      <c r="C289" s="140">
        <v>91100</v>
      </c>
      <c r="D289" s="157" t="s">
        <v>220</v>
      </c>
      <c r="E289" s="140"/>
      <c r="F289" s="140" t="s">
        <v>22</v>
      </c>
      <c r="G289" s="141">
        <v>186.78</v>
      </c>
      <c r="H289" s="269">
        <v>2157683</v>
      </c>
      <c r="I289" s="171"/>
      <c r="J289" s="20"/>
      <c r="K289" s="20">
        <v>0</v>
      </c>
      <c r="L289" s="51" t="s">
        <v>186</v>
      </c>
      <c r="M289" s="52">
        <v>40</v>
      </c>
      <c r="N289" s="66" t="s">
        <v>24</v>
      </c>
      <c r="O289" s="66"/>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89" s="25" t="s">
        <v>186</v>
      </c>
      <c r="S289" s="52">
        <v>40</v>
      </c>
      <c r="T289" s="267"/>
    </row>
    <row r="290" spans="1:20" ht="99.75" hidden="1" x14ac:dyDescent="0.25">
      <c r="A290" s="1"/>
      <c r="B290" s="89"/>
      <c r="C290" s="140">
        <v>91101</v>
      </c>
      <c r="D290" s="157" t="s">
        <v>222</v>
      </c>
      <c r="E290" s="140"/>
      <c r="F290" s="140" t="s">
        <v>22</v>
      </c>
      <c r="G290" s="141">
        <v>233.48</v>
      </c>
      <c r="H290" s="269">
        <v>2697161</v>
      </c>
      <c r="I290" s="171"/>
      <c r="J290" s="20"/>
      <c r="K290" s="20">
        <v>0</v>
      </c>
      <c r="L290" s="51" t="s">
        <v>186</v>
      </c>
      <c r="M290" s="52">
        <v>50</v>
      </c>
      <c r="N290" s="66" t="s">
        <v>24</v>
      </c>
      <c r="O290" s="66"/>
      <c r="P290" s="34"/>
      <c r="Q2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0" s="25" t="s">
        <v>186</v>
      </c>
      <c r="S290" s="52">
        <v>50</v>
      </c>
      <c r="T290" s="267"/>
    </row>
    <row r="291" spans="1:20" ht="114" hidden="1" x14ac:dyDescent="0.25">
      <c r="A291" s="1"/>
      <c r="B291" s="89"/>
      <c r="C291" s="140">
        <v>91102</v>
      </c>
      <c r="D291" s="157" t="s">
        <v>224</v>
      </c>
      <c r="E291" s="140"/>
      <c r="F291" s="140" t="s">
        <v>22</v>
      </c>
      <c r="G291" s="141">
        <v>280.17</v>
      </c>
      <c r="H291" s="269">
        <v>3236524</v>
      </c>
      <c r="I291" s="171"/>
      <c r="J291" s="20"/>
      <c r="K291" s="20">
        <v>0</v>
      </c>
      <c r="L291" s="51" t="s">
        <v>186</v>
      </c>
      <c r="M291" s="52">
        <v>60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1" s="25" t="s">
        <v>186</v>
      </c>
      <c r="S291" s="52">
        <v>60</v>
      </c>
      <c r="T291" s="267"/>
    </row>
    <row r="292" spans="1:20" ht="99.75" hidden="1" x14ac:dyDescent="0.25">
      <c r="A292" s="1"/>
      <c r="B292" s="89"/>
      <c r="C292" s="148">
        <v>92100</v>
      </c>
      <c r="D292" s="157" t="s">
        <v>226</v>
      </c>
      <c r="E292" s="140"/>
      <c r="F292" s="140" t="s">
        <v>22</v>
      </c>
      <c r="G292" s="141">
        <v>326.87</v>
      </c>
      <c r="H292" s="269">
        <v>3776002</v>
      </c>
      <c r="I292" s="171"/>
      <c r="J292" s="20"/>
      <c r="K292" s="20">
        <v>0</v>
      </c>
      <c r="L292" s="51" t="s">
        <v>186</v>
      </c>
      <c r="M292" s="52">
        <v>70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2" s="25" t="s">
        <v>186</v>
      </c>
      <c r="S292" s="52">
        <v>70</v>
      </c>
      <c r="T292" s="267"/>
    </row>
    <row r="293" spans="1:20" ht="99.75" hidden="1" x14ac:dyDescent="0.25">
      <c r="A293" s="1"/>
      <c r="B293" s="89"/>
      <c r="C293" s="148">
        <v>92101</v>
      </c>
      <c r="D293" s="157" t="s">
        <v>228</v>
      </c>
      <c r="E293" s="140"/>
      <c r="F293" s="140" t="s">
        <v>22</v>
      </c>
      <c r="G293" s="141">
        <v>373.56</v>
      </c>
      <c r="H293" s="269">
        <v>4315365</v>
      </c>
      <c r="I293" s="171"/>
      <c r="J293" s="20"/>
      <c r="K293" s="20">
        <v>0</v>
      </c>
      <c r="L293" s="51" t="s">
        <v>186</v>
      </c>
      <c r="M293" s="52">
        <v>80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3" s="25" t="s">
        <v>186</v>
      </c>
      <c r="S293" s="52">
        <v>80</v>
      </c>
      <c r="T293" s="267"/>
    </row>
    <row r="294" spans="1:20" ht="99.75" hidden="1" x14ac:dyDescent="0.25">
      <c r="A294" s="1"/>
      <c r="B294" s="89"/>
      <c r="C294" s="209">
        <v>92102</v>
      </c>
      <c r="D294" s="165" t="s">
        <v>230</v>
      </c>
      <c r="E294" s="150"/>
      <c r="F294" s="150" t="s">
        <v>22</v>
      </c>
      <c r="G294" s="158">
        <v>420.26</v>
      </c>
      <c r="H294" s="269">
        <v>4854844</v>
      </c>
      <c r="I294" s="171"/>
      <c r="J294" s="15"/>
      <c r="K294" s="20">
        <v>0</v>
      </c>
      <c r="L294" s="51" t="s">
        <v>186</v>
      </c>
      <c r="M294" s="52">
        <v>90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4" s="25" t="s">
        <v>186</v>
      </c>
      <c r="S294" s="52">
        <v>90</v>
      </c>
      <c r="T294" s="267"/>
    </row>
    <row r="295" spans="1:20" ht="23.25" hidden="1" customHeight="1" x14ac:dyDescent="0.25">
      <c r="A295" s="1"/>
      <c r="B295" s="89">
        <v>90085</v>
      </c>
      <c r="C295" s="519" t="s">
        <v>232</v>
      </c>
      <c r="D295" s="527" t="s">
        <v>233</v>
      </c>
      <c r="E295" s="161">
        <v>1</v>
      </c>
      <c r="F295" s="161" t="s">
        <v>234</v>
      </c>
      <c r="G295" s="162">
        <v>0</v>
      </c>
      <c r="H295" s="269">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0" ht="28.5" hidden="1" x14ac:dyDescent="0.25">
      <c r="A296" s="1">
        <v>90086</v>
      </c>
      <c r="B296" s="89"/>
      <c r="C296" s="523"/>
      <c r="D296" s="528"/>
      <c r="E296" s="140">
        <v>2</v>
      </c>
      <c r="F296" s="140" t="s">
        <v>235</v>
      </c>
      <c r="G296" s="141">
        <v>0</v>
      </c>
      <c r="H296" s="269">
        <v>0</v>
      </c>
      <c r="I296" s="171"/>
      <c r="J296" s="20"/>
      <c r="K296" s="20">
        <v>0</v>
      </c>
      <c r="L296" s="31" t="s">
        <v>186</v>
      </c>
      <c r="M296" s="32">
        <v>0</v>
      </c>
      <c r="N296" s="33" t="s">
        <v>24</v>
      </c>
      <c r="O296" s="33"/>
      <c r="P296" s="34"/>
      <c r="Q296" s="108"/>
      <c r="R296" s="16"/>
      <c r="S296" s="32"/>
      <c r="T296" s="267"/>
    </row>
    <row r="297" spans="1:20" ht="29.25" hidden="1" thickBot="1" x14ac:dyDescent="0.3">
      <c r="A297" s="1">
        <v>90087</v>
      </c>
      <c r="B297" s="89"/>
      <c r="C297" s="520"/>
      <c r="D297" s="529"/>
      <c r="E297" s="163">
        <v>3</v>
      </c>
      <c r="F297" s="163" t="s">
        <v>236</v>
      </c>
      <c r="G297" s="164">
        <v>0</v>
      </c>
      <c r="H297" s="269">
        <v>0</v>
      </c>
      <c r="I297" s="171"/>
      <c r="J297" s="20"/>
      <c r="K297" s="20">
        <v>0</v>
      </c>
      <c r="L297" s="31" t="s">
        <v>186</v>
      </c>
      <c r="M297" s="32">
        <v>0</v>
      </c>
      <c r="N297" s="33" t="s">
        <v>24</v>
      </c>
      <c r="O297" s="33"/>
      <c r="P297" s="34"/>
      <c r="Q297" s="108"/>
      <c r="R297" s="16"/>
      <c r="S297" s="32"/>
      <c r="T297" s="267"/>
    </row>
    <row r="298" spans="1:20" ht="15" hidden="1" customHeight="1" x14ac:dyDescent="0.25">
      <c r="A298" s="1"/>
      <c r="B298" s="5"/>
      <c r="C298" s="535" t="s">
        <v>237</v>
      </c>
      <c r="D298" s="536"/>
      <c r="E298" s="536"/>
      <c r="F298" s="536"/>
      <c r="G298" s="536"/>
      <c r="H298" s="537"/>
      <c r="I298" s="171"/>
      <c r="J298" s="37"/>
      <c r="K298" s="20">
        <v>0</v>
      </c>
      <c r="L298" s="31"/>
      <c r="M298" s="32" t="s">
        <v>46</v>
      </c>
      <c r="N298" s="33" t="s">
        <v>46</v>
      </c>
      <c r="O298" s="33"/>
      <c r="P298" s="34"/>
      <c r="Q298" s="108"/>
      <c r="R298" s="4"/>
      <c r="S298" s="38"/>
      <c r="T298" s="267"/>
    </row>
    <row r="299" spans="1:20" hidden="1" x14ac:dyDescent="0.25">
      <c r="A299" s="1"/>
      <c r="B299" s="59" t="s">
        <v>1</v>
      </c>
      <c r="C299" s="194" t="s">
        <v>1</v>
      </c>
      <c r="D299" s="194" t="s">
        <v>2</v>
      </c>
      <c r="E299" s="194"/>
      <c r="F299" s="194" t="s">
        <v>4</v>
      </c>
      <c r="G299" s="10" t="s">
        <v>5</v>
      </c>
      <c r="H299" s="269"/>
      <c r="I299" s="172"/>
      <c r="J299" s="254"/>
      <c r="K299" s="20">
        <v>0</v>
      </c>
      <c r="L299" s="31"/>
      <c r="M299" s="32" t="s">
        <v>46</v>
      </c>
      <c r="N299" s="33" t="s">
        <v>46</v>
      </c>
      <c r="O299" s="33"/>
      <c r="P299" s="34"/>
      <c r="Q299" s="108"/>
      <c r="R299" s="4"/>
      <c r="S299" s="38"/>
      <c r="T299" s="267"/>
    </row>
    <row r="300" spans="1:20" ht="18.75" hidden="1" customHeight="1" x14ac:dyDescent="0.25">
      <c r="A300" s="64"/>
      <c r="B300" s="78">
        <v>2100</v>
      </c>
      <c r="C300" s="519">
        <v>2100</v>
      </c>
      <c r="D300" s="527" t="s">
        <v>1002</v>
      </c>
      <c r="E300" s="161">
        <v>1</v>
      </c>
      <c r="F300" s="161" t="s">
        <v>239</v>
      </c>
      <c r="G300" s="162">
        <v>700.43</v>
      </c>
      <c r="H300" s="269">
        <v>8091367</v>
      </c>
      <c r="I300" s="175"/>
      <c r="J300" s="91"/>
      <c r="K300" s="20">
        <v>0</v>
      </c>
      <c r="L300" s="31" t="s">
        <v>186</v>
      </c>
      <c r="M300" s="32">
        <v>100</v>
      </c>
      <c r="N300" s="33" t="s">
        <v>24</v>
      </c>
      <c r="O300" s="66" t="s">
        <v>240</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16" t="s">
        <v>186</v>
      </c>
      <c r="S300" s="32">
        <v>100</v>
      </c>
      <c r="T300" s="267"/>
    </row>
    <row r="301" spans="1:20" ht="20.25" hidden="1" customHeight="1" x14ac:dyDescent="0.25">
      <c r="A301" s="53">
        <v>2101</v>
      </c>
      <c r="B301" s="78"/>
      <c r="C301" s="523"/>
      <c r="D301" s="528"/>
      <c r="E301" s="140">
        <v>2</v>
      </c>
      <c r="F301" s="140" t="s">
        <v>241</v>
      </c>
      <c r="G301" s="141">
        <v>764.09</v>
      </c>
      <c r="H301" s="269">
        <v>8826768</v>
      </c>
      <c r="I301" s="184">
        <f>+G301-G300</f>
        <v>63.660000000000082</v>
      </c>
      <c r="J301" s="91"/>
      <c r="K301" s="20">
        <v>0</v>
      </c>
      <c r="L301" s="31" t="s">
        <v>186</v>
      </c>
      <c r="M301" s="32">
        <v>100</v>
      </c>
      <c r="N301" s="33" t="s">
        <v>24</v>
      </c>
      <c r="O301" s="66" t="s">
        <v>240</v>
      </c>
      <c r="P301" s="34"/>
      <c r="Q301" s="108"/>
      <c r="R301" s="4"/>
      <c r="S301" s="38"/>
      <c r="T301" s="267"/>
    </row>
    <row r="302" spans="1:20" ht="20.25" hidden="1" customHeight="1" thickBot="1" x14ac:dyDescent="0.3">
      <c r="A302" s="55">
        <v>2102</v>
      </c>
      <c r="B302" s="78"/>
      <c r="C302" s="520"/>
      <c r="D302" s="529"/>
      <c r="E302" s="163">
        <v>3</v>
      </c>
      <c r="F302" s="163" t="s">
        <v>242</v>
      </c>
      <c r="G302" s="164">
        <v>870.25</v>
      </c>
      <c r="H302" s="269">
        <v>10053128</v>
      </c>
      <c r="I302" s="185">
        <f>+G302-G300</f>
        <v>169.82000000000005</v>
      </c>
      <c r="J302" s="91"/>
      <c r="K302" s="20">
        <v>0</v>
      </c>
      <c r="L302" s="31" t="s">
        <v>186</v>
      </c>
      <c r="M302" s="32">
        <v>100</v>
      </c>
      <c r="N302" s="33" t="s">
        <v>24</v>
      </c>
      <c r="O302" s="66" t="s">
        <v>240</v>
      </c>
      <c r="P302" s="34"/>
      <c r="Q302" s="108"/>
      <c r="R302" s="4"/>
      <c r="S302" s="38"/>
      <c r="T302" s="267"/>
    </row>
    <row r="303" spans="1:20" ht="27" hidden="1" customHeight="1" x14ac:dyDescent="0.25">
      <c r="A303" s="64"/>
      <c r="B303" s="78"/>
      <c r="C303" s="576">
        <v>90039</v>
      </c>
      <c r="D303" s="527" t="s">
        <v>1003</v>
      </c>
      <c r="E303" s="161">
        <v>1</v>
      </c>
      <c r="F303" s="161" t="s">
        <v>239</v>
      </c>
      <c r="G303" s="231">
        <v>0</v>
      </c>
      <c r="H303" s="269">
        <v>0</v>
      </c>
      <c r="I303" s="175"/>
      <c r="J303" s="15"/>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5" t="s">
        <v>186</v>
      </c>
      <c r="S303" s="52">
        <v>0</v>
      </c>
      <c r="T303" s="267"/>
    </row>
    <row r="304" spans="1:20" ht="27" hidden="1" customHeight="1" x14ac:dyDescent="0.25">
      <c r="A304" s="53">
        <v>90040</v>
      </c>
      <c r="B304" s="78"/>
      <c r="C304" s="577"/>
      <c r="D304" s="528"/>
      <c r="E304" s="140">
        <v>2</v>
      </c>
      <c r="F304" s="140" t="s">
        <v>241</v>
      </c>
      <c r="G304" s="232">
        <v>0</v>
      </c>
      <c r="H304" s="269">
        <v>0</v>
      </c>
      <c r="I304" s="176"/>
      <c r="J304" s="15"/>
      <c r="K304" s="20">
        <v>0</v>
      </c>
      <c r="L304" s="51" t="s">
        <v>186</v>
      </c>
      <c r="M304" s="52">
        <v>0</v>
      </c>
      <c r="N304" s="66" t="s">
        <v>24</v>
      </c>
      <c r="O304" s="66"/>
      <c r="P304" s="34"/>
      <c r="Q304" s="108"/>
      <c r="R304" s="4"/>
      <c r="S304" s="38"/>
      <c r="T304" s="267"/>
    </row>
    <row r="305" spans="1:20" ht="31.5" hidden="1" customHeight="1" thickBot="1" x14ac:dyDescent="0.3">
      <c r="A305" s="55">
        <v>90041</v>
      </c>
      <c r="B305" s="78"/>
      <c r="C305" s="577"/>
      <c r="D305" s="528"/>
      <c r="E305" s="150">
        <v>3</v>
      </c>
      <c r="F305" s="150" t="s">
        <v>242</v>
      </c>
      <c r="G305" s="233">
        <v>0</v>
      </c>
      <c r="H305" s="269">
        <v>0</v>
      </c>
      <c r="I305" s="177"/>
      <c r="J305" s="15"/>
      <c r="K305" s="20">
        <v>0</v>
      </c>
      <c r="L305" s="51" t="s">
        <v>186</v>
      </c>
      <c r="M305" s="52">
        <v>0</v>
      </c>
      <c r="N305" s="66" t="s">
        <v>24</v>
      </c>
      <c r="O305" s="66"/>
      <c r="P305" s="34"/>
      <c r="Q305" s="108"/>
      <c r="R305" s="4"/>
      <c r="S305" s="38"/>
      <c r="T305" s="267"/>
    </row>
    <row r="306" spans="1:20" ht="49.5" hidden="1" customHeight="1" x14ac:dyDescent="0.25">
      <c r="A306" s="64"/>
      <c r="B306" s="78"/>
      <c r="C306" s="576">
        <v>91112</v>
      </c>
      <c r="D306" s="527" t="s">
        <v>1004</v>
      </c>
      <c r="E306" s="161">
        <v>1</v>
      </c>
      <c r="F306" s="161" t="s">
        <v>239</v>
      </c>
      <c r="G306" s="162">
        <v>280.17</v>
      </c>
      <c r="H306" s="269">
        <v>3236524</v>
      </c>
      <c r="I306" s="175"/>
      <c r="J306" s="91"/>
      <c r="K306" s="20">
        <v>0</v>
      </c>
      <c r="L306" s="51" t="s">
        <v>186</v>
      </c>
      <c r="M306" s="52">
        <v>40</v>
      </c>
      <c r="N306" s="66" t="s">
        <v>24</v>
      </c>
      <c r="O306" s="66"/>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25" t="s">
        <v>186</v>
      </c>
      <c r="S306" s="52">
        <v>40</v>
      </c>
      <c r="T306" s="267"/>
    </row>
    <row r="307" spans="1:20" ht="49.5" hidden="1" customHeight="1" x14ac:dyDescent="0.25">
      <c r="A307" s="53">
        <v>91115</v>
      </c>
      <c r="B307" s="78"/>
      <c r="C307" s="577"/>
      <c r="D307" s="528"/>
      <c r="E307" s="140">
        <v>2</v>
      </c>
      <c r="F307" s="140" t="s">
        <v>241</v>
      </c>
      <c r="G307" s="141">
        <v>305.66000000000003</v>
      </c>
      <c r="H307" s="269">
        <v>3530984</v>
      </c>
      <c r="I307" s="184">
        <f>+G307-G306</f>
        <v>25.490000000000009</v>
      </c>
      <c r="J307" s="91"/>
      <c r="K307" s="20">
        <v>0</v>
      </c>
      <c r="L307" s="51" t="s">
        <v>186</v>
      </c>
      <c r="M307" s="52">
        <v>40</v>
      </c>
      <c r="N307" s="66" t="s">
        <v>24</v>
      </c>
      <c r="O307" s="66"/>
      <c r="P307" s="34"/>
      <c r="Q307" s="108"/>
      <c r="R307" s="4"/>
      <c r="S307" s="38"/>
      <c r="T307" s="267"/>
    </row>
    <row r="308" spans="1:20" ht="49.5" hidden="1" customHeight="1" thickBot="1" x14ac:dyDescent="0.3">
      <c r="A308" s="55">
        <v>91118</v>
      </c>
      <c r="B308" s="78"/>
      <c r="C308" s="578"/>
      <c r="D308" s="529"/>
      <c r="E308" s="163">
        <v>3</v>
      </c>
      <c r="F308" s="163" t="s">
        <v>242</v>
      </c>
      <c r="G308" s="164">
        <v>348.12</v>
      </c>
      <c r="H308" s="269">
        <v>4021482</v>
      </c>
      <c r="I308" s="185">
        <f>+G308-G306</f>
        <v>67.949999999999989</v>
      </c>
      <c r="J308" s="91"/>
      <c r="K308" s="20">
        <v>0</v>
      </c>
      <c r="L308" s="51" t="s">
        <v>186</v>
      </c>
      <c r="M308" s="52">
        <v>40</v>
      </c>
      <c r="N308" s="66" t="s">
        <v>24</v>
      </c>
      <c r="O308" s="66"/>
      <c r="P308" s="34"/>
      <c r="Q308" s="108"/>
      <c r="R308" s="4"/>
      <c r="S308" s="38"/>
      <c r="T308" s="267"/>
    </row>
    <row r="309" spans="1:20" ht="47.25" hidden="1" customHeight="1" x14ac:dyDescent="0.25">
      <c r="A309" s="64"/>
      <c r="B309" s="78"/>
      <c r="C309" s="576">
        <v>91113</v>
      </c>
      <c r="D309" s="527" t="s">
        <v>1005</v>
      </c>
      <c r="E309" s="161">
        <v>1</v>
      </c>
      <c r="F309" s="161" t="s">
        <v>239</v>
      </c>
      <c r="G309" s="162">
        <v>350.24</v>
      </c>
      <c r="H309" s="269">
        <v>4045972</v>
      </c>
      <c r="I309" s="175"/>
      <c r="J309" s="91"/>
      <c r="K309" s="20">
        <v>0</v>
      </c>
      <c r="L309" s="51" t="s">
        <v>186</v>
      </c>
      <c r="M309" s="52">
        <v>50</v>
      </c>
      <c r="N309" s="66" t="s">
        <v>24</v>
      </c>
      <c r="O309" s="66"/>
      <c r="P309" s="34"/>
      <c r="Q3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25" t="s">
        <v>186</v>
      </c>
      <c r="S309" s="52">
        <v>50</v>
      </c>
      <c r="T309" s="267"/>
    </row>
    <row r="310" spans="1:20" ht="47.25" hidden="1" customHeight="1" x14ac:dyDescent="0.25">
      <c r="A310" s="53">
        <v>91116</v>
      </c>
      <c r="B310" s="78"/>
      <c r="C310" s="577"/>
      <c r="D310" s="528"/>
      <c r="E310" s="140">
        <v>2</v>
      </c>
      <c r="F310" s="140" t="s">
        <v>241</v>
      </c>
      <c r="G310" s="141">
        <v>382.05</v>
      </c>
      <c r="H310" s="269">
        <v>4413442</v>
      </c>
      <c r="I310" s="184">
        <f>+G310-G309</f>
        <v>31.810000000000002</v>
      </c>
      <c r="J310" s="91"/>
      <c r="K310" s="20">
        <v>0</v>
      </c>
      <c r="L310" s="51" t="s">
        <v>186</v>
      </c>
      <c r="M310" s="52">
        <v>50</v>
      </c>
      <c r="N310" s="66" t="s">
        <v>24</v>
      </c>
      <c r="O310" s="66"/>
      <c r="P310" s="34"/>
      <c r="Q310" s="108"/>
      <c r="R310" s="4"/>
      <c r="S310" s="38"/>
      <c r="T310" s="267"/>
    </row>
    <row r="311" spans="1:20" ht="54" hidden="1" customHeight="1" thickBot="1" x14ac:dyDescent="0.3">
      <c r="A311" s="55">
        <v>91119</v>
      </c>
      <c r="B311" s="78"/>
      <c r="C311" s="578"/>
      <c r="D311" s="529"/>
      <c r="E311" s="163">
        <v>3</v>
      </c>
      <c r="F311" s="163" t="s">
        <v>242</v>
      </c>
      <c r="G311" s="164">
        <v>435.15</v>
      </c>
      <c r="H311" s="269">
        <v>5026853</v>
      </c>
      <c r="I311" s="185">
        <f>+G311-G309</f>
        <v>84.909999999999968</v>
      </c>
      <c r="J311" s="91"/>
      <c r="K311" s="20">
        <v>0</v>
      </c>
      <c r="L311" s="51" t="s">
        <v>186</v>
      </c>
      <c r="M311" s="52">
        <v>50</v>
      </c>
      <c r="N311" s="66" t="s">
        <v>24</v>
      </c>
      <c r="O311" s="66"/>
      <c r="P311" s="34"/>
      <c r="Q311" s="108"/>
      <c r="R311" s="4"/>
      <c r="S311" s="38"/>
      <c r="T311" s="267"/>
    </row>
    <row r="312" spans="1:20" ht="56.25" hidden="1" customHeight="1" x14ac:dyDescent="0.25">
      <c r="A312" s="64"/>
      <c r="B312" s="78"/>
      <c r="C312" s="576">
        <v>91114</v>
      </c>
      <c r="D312" s="527" t="s">
        <v>1006</v>
      </c>
      <c r="E312" s="161">
        <v>1</v>
      </c>
      <c r="F312" s="161" t="s">
        <v>239</v>
      </c>
      <c r="G312" s="162">
        <v>420.26</v>
      </c>
      <c r="H312" s="269">
        <v>4854844</v>
      </c>
      <c r="I312" s="175"/>
      <c r="J312" s="15"/>
      <c r="K312" s="20">
        <v>0</v>
      </c>
      <c r="L312" s="51" t="s">
        <v>186</v>
      </c>
      <c r="M312" s="52">
        <v>60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25" t="s">
        <v>186</v>
      </c>
      <c r="S312" s="52">
        <v>60</v>
      </c>
      <c r="T312" s="267"/>
    </row>
    <row r="313" spans="1:20" ht="56.25" hidden="1" customHeight="1" x14ac:dyDescent="0.25">
      <c r="A313" s="53">
        <v>91117</v>
      </c>
      <c r="B313" s="78"/>
      <c r="C313" s="577"/>
      <c r="D313" s="528"/>
      <c r="E313" s="140">
        <v>2</v>
      </c>
      <c r="F313" s="140" t="s">
        <v>241</v>
      </c>
      <c r="G313" s="141">
        <v>458.47</v>
      </c>
      <c r="H313" s="269">
        <v>5296245</v>
      </c>
      <c r="I313" s="184">
        <f>+G313-G312</f>
        <v>38.210000000000036</v>
      </c>
      <c r="J313" s="91"/>
      <c r="K313" s="20">
        <v>0</v>
      </c>
      <c r="L313" s="51" t="s">
        <v>186</v>
      </c>
      <c r="M313" s="52">
        <v>60</v>
      </c>
      <c r="N313" s="66" t="s">
        <v>24</v>
      </c>
      <c r="O313" s="66"/>
      <c r="P313" s="34"/>
      <c r="Q313" s="108"/>
      <c r="R313" s="4"/>
      <c r="S313" s="38"/>
      <c r="T313" s="267"/>
    </row>
    <row r="314" spans="1:20" ht="56.25" hidden="1" customHeight="1" thickBot="1" x14ac:dyDescent="0.3">
      <c r="A314" s="55">
        <v>91120</v>
      </c>
      <c r="B314" s="78"/>
      <c r="C314" s="578"/>
      <c r="D314" s="529"/>
      <c r="E314" s="163">
        <v>3</v>
      </c>
      <c r="F314" s="163" t="s">
        <v>242</v>
      </c>
      <c r="G314" s="164">
        <v>522.17999999999995</v>
      </c>
      <c r="H314" s="269">
        <v>6032223</v>
      </c>
      <c r="I314" s="185">
        <f>+G314-G312</f>
        <v>101.91999999999996</v>
      </c>
      <c r="J314" s="91"/>
      <c r="K314" s="20">
        <v>0</v>
      </c>
      <c r="L314" s="51" t="s">
        <v>186</v>
      </c>
      <c r="M314" s="52">
        <v>60</v>
      </c>
      <c r="N314" s="66" t="s">
        <v>24</v>
      </c>
      <c r="O314" s="66"/>
      <c r="P314" s="34"/>
      <c r="Q314" s="108"/>
      <c r="R314" s="4"/>
      <c r="S314" s="38"/>
      <c r="T314" s="267"/>
    </row>
    <row r="315" spans="1:20" ht="55.5" hidden="1" customHeight="1" x14ac:dyDescent="0.25">
      <c r="A315" s="64"/>
      <c r="B315" s="78"/>
      <c r="C315" s="532">
        <v>92112</v>
      </c>
      <c r="D315" s="573" t="s">
        <v>1007</v>
      </c>
      <c r="E315" s="161">
        <v>1</v>
      </c>
      <c r="F315" s="161" t="s">
        <v>239</v>
      </c>
      <c r="G315" s="162">
        <v>490.33</v>
      </c>
      <c r="H315" s="269">
        <v>5664292</v>
      </c>
      <c r="I315" s="175"/>
      <c r="J315" s="91"/>
      <c r="K315" s="20">
        <v>0</v>
      </c>
      <c r="L315" s="51" t="s">
        <v>186</v>
      </c>
      <c r="M315" s="52">
        <v>70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25" t="s">
        <v>186</v>
      </c>
      <c r="S315" s="52">
        <v>70</v>
      </c>
      <c r="T315" s="267"/>
    </row>
    <row r="316" spans="1:20" ht="55.5" hidden="1" customHeight="1" x14ac:dyDescent="0.25">
      <c r="A316" s="53">
        <v>92115</v>
      </c>
      <c r="B316" s="78"/>
      <c r="C316" s="533"/>
      <c r="D316" s="574"/>
      <c r="E316" s="140">
        <v>2</v>
      </c>
      <c r="F316" s="140" t="s">
        <v>241</v>
      </c>
      <c r="G316" s="141">
        <v>534.86</v>
      </c>
      <c r="H316" s="269">
        <v>6178703</v>
      </c>
      <c r="I316" s="184">
        <f>+G316-G315</f>
        <v>44.53000000000003</v>
      </c>
      <c r="J316" s="91"/>
      <c r="K316" s="20">
        <v>0</v>
      </c>
      <c r="L316" s="51" t="s">
        <v>186</v>
      </c>
      <c r="M316" s="52">
        <v>70</v>
      </c>
      <c r="N316" s="66" t="s">
        <v>24</v>
      </c>
      <c r="O316" s="66"/>
      <c r="P316" s="34"/>
      <c r="Q316" s="108"/>
      <c r="R316" s="4"/>
      <c r="S316" s="38"/>
      <c r="T316" s="267"/>
    </row>
    <row r="317" spans="1:20" ht="39" hidden="1" customHeight="1" thickBot="1" x14ac:dyDescent="0.3">
      <c r="A317" s="55">
        <v>92118</v>
      </c>
      <c r="B317" s="78"/>
      <c r="C317" s="534"/>
      <c r="D317" s="575"/>
      <c r="E317" s="163">
        <v>3</v>
      </c>
      <c r="F317" s="163" t="s">
        <v>242</v>
      </c>
      <c r="G317" s="164">
        <v>609.21</v>
      </c>
      <c r="H317" s="269">
        <v>7037594</v>
      </c>
      <c r="I317" s="185">
        <f>+G317-G315</f>
        <v>118.88000000000005</v>
      </c>
      <c r="J317" s="91"/>
      <c r="K317" s="20">
        <v>0</v>
      </c>
      <c r="L317" s="51" t="s">
        <v>186</v>
      </c>
      <c r="M317" s="52">
        <v>70</v>
      </c>
      <c r="N317" s="66" t="s">
        <v>24</v>
      </c>
      <c r="O317" s="66"/>
      <c r="P317" s="34"/>
      <c r="Q317" s="108"/>
      <c r="R317" s="4"/>
      <c r="S317" s="38"/>
      <c r="T317" s="267"/>
    </row>
    <row r="318" spans="1:20" ht="53.25" hidden="1" customHeight="1" x14ac:dyDescent="0.25">
      <c r="A318" s="64"/>
      <c r="B318" s="78"/>
      <c r="C318" s="532">
        <v>92113</v>
      </c>
      <c r="D318" s="527" t="s">
        <v>1008</v>
      </c>
      <c r="E318" s="161">
        <v>1</v>
      </c>
      <c r="F318" s="161" t="s">
        <v>239</v>
      </c>
      <c r="G318" s="162">
        <v>560.35</v>
      </c>
      <c r="H318" s="269">
        <v>6473163</v>
      </c>
      <c r="I318" s="175"/>
      <c r="J318" s="15"/>
      <c r="K318" s="20">
        <v>0</v>
      </c>
      <c r="L318" s="51" t="s">
        <v>186</v>
      </c>
      <c r="M318" s="52">
        <v>80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25" t="s">
        <v>186</v>
      </c>
      <c r="S318" s="52">
        <v>80</v>
      </c>
      <c r="T318" s="267"/>
    </row>
    <row r="319" spans="1:20" ht="51.75" hidden="1" customHeight="1" x14ac:dyDescent="0.25">
      <c r="A319" s="53">
        <v>92116</v>
      </c>
      <c r="B319" s="78"/>
      <c r="C319" s="533"/>
      <c r="D319" s="528"/>
      <c r="E319" s="140">
        <v>2</v>
      </c>
      <c r="F319" s="140" t="s">
        <v>241</v>
      </c>
      <c r="G319" s="141">
        <v>611.28</v>
      </c>
      <c r="H319" s="269">
        <v>7061507</v>
      </c>
      <c r="I319" s="184">
        <f>+G319-G318</f>
        <v>50.92999999999995</v>
      </c>
      <c r="J319" s="15"/>
      <c r="K319" s="20">
        <v>0</v>
      </c>
      <c r="L319" s="51" t="s">
        <v>186</v>
      </c>
      <c r="M319" s="52">
        <v>80</v>
      </c>
      <c r="N319" s="66" t="s">
        <v>24</v>
      </c>
      <c r="O319" s="66"/>
      <c r="P319" s="34"/>
      <c r="Q319" s="108"/>
      <c r="R319" s="4"/>
      <c r="S319" s="38"/>
      <c r="T319" s="267"/>
    </row>
    <row r="320" spans="1:20" ht="58.5" hidden="1" customHeight="1" thickBot="1" x14ac:dyDescent="0.3">
      <c r="A320" s="55">
        <v>92119</v>
      </c>
      <c r="B320" s="78"/>
      <c r="C320" s="534"/>
      <c r="D320" s="529"/>
      <c r="E320" s="163">
        <v>3</v>
      </c>
      <c r="F320" s="163" t="s">
        <v>242</v>
      </c>
      <c r="G320" s="164">
        <v>696.24</v>
      </c>
      <c r="H320" s="269">
        <v>8042964</v>
      </c>
      <c r="I320" s="185">
        <f>+G320-G318</f>
        <v>135.88999999999999</v>
      </c>
      <c r="J320" s="15"/>
      <c r="K320" s="20">
        <v>0</v>
      </c>
      <c r="L320" s="51" t="s">
        <v>186</v>
      </c>
      <c r="M320" s="52">
        <v>80</v>
      </c>
      <c r="N320" s="66" t="s">
        <v>24</v>
      </c>
      <c r="O320" s="66"/>
      <c r="P320" s="34"/>
      <c r="Q320" s="108"/>
      <c r="R320" s="4"/>
      <c r="S320" s="38"/>
      <c r="T320" s="267"/>
    </row>
    <row r="321" spans="1:20" ht="52.5" hidden="1" customHeight="1" x14ac:dyDescent="0.25">
      <c r="A321" s="64"/>
      <c r="B321" s="78"/>
      <c r="C321" s="532">
        <v>92114</v>
      </c>
      <c r="D321" s="527" t="s">
        <v>1009</v>
      </c>
      <c r="E321" s="161">
        <v>1</v>
      </c>
      <c r="F321" s="161" t="s">
        <v>239</v>
      </c>
      <c r="G321" s="162">
        <v>630.41</v>
      </c>
      <c r="H321" s="269">
        <v>7282496</v>
      </c>
      <c r="I321" s="175"/>
      <c r="J321" s="15"/>
      <c r="K321" s="20">
        <v>0</v>
      </c>
      <c r="L321" s="51" t="s">
        <v>186</v>
      </c>
      <c r="M321" s="52">
        <v>90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25" t="s">
        <v>186</v>
      </c>
      <c r="S321" s="52">
        <v>90</v>
      </c>
      <c r="T321" s="267"/>
    </row>
    <row r="322" spans="1:20" ht="52.5" hidden="1" customHeight="1" x14ac:dyDescent="0.25">
      <c r="A322" s="53">
        <v>92117</v>
      </c>
      <c r="B322" s="78"/>
      <c r="C322" s="533"/>
      <c r="D322" s="528"/>
      <c r="E322" s="140">
        <v>2</v>
      </c>
      <c r="F322" s="140" t="s">
        <v>241</v>
      </c>
      <c r="G322" s="141">
        <v>687.71</v>
      </c>
      <c r="H322" s="269">
        <v>7944426</v>
      </c>
      <c r="I322" s="184">
        <f>+G322-G321</f>
        <v>57.300000000000068</v>
      </c>
      <c r="J322" s="91"/>
      <c r="K322" s="20">
        <v>0</v>
      </c>
      <c r="L322" s="51" t="s">
        <v>186</v>
      </c>
      <c r="M322" s="52">
        <v>90</v>
      </c>
      <c r="N322" s="66" t="s">
        <v>24</v>
      </c>
      <c r="O322" s="66"/>
      <c r="P322" s="34"/>
      <c r="Q322" s="108"/>
      <c r="R322" s="4"/>
      <c r="S322" s="38"/>
      <c r="T322" s="267"/>
    </row>
    <row r="323" spans="1:20" ht="52.5" hidden="1" customHeight="1" thickBot="1" x14ac:dyDescent="0.3">
      <c r="A323" s="55">
        <v>92120</v>
      </c>
      <c r="B323" s="78"/>
      <c r="C323" s="534"/>
      <c r="D323" s="529"/>
      <c r="E323" s="163">
        <v>3</v>
      </c>
      <c r="F323" s="163" t="s">
        <v>242</v>
      </c>
      <c r="G323" s="164">
        <v>783.26</v>
      </c>
      <c r="H323" s="269">
        <v>9048220</v>
      </c>
      <c r="I323" s="185">
        <f>+G323-G321</f>
        <v>152.85000000000002</v>
      </c>
      <c r="J323" s="91"/>
      <c r="K323" s="20">
        <v>0</v>
      </c>
      <c r="L323" s="51" t="s">
        <v>186</v>
      </c>
      <c r="M323" s="52">
        <v>90</v>
      </c>
      <c r="N323" s="66" t="s">
        <v>24</v>
      </c>
      <c r="O323" s="66"/>
      <c r="P323" s="34"/>
      <c r="Q323" s="108"/>
      <c r="R323" s="4"/>
      <c r="S323" s="38"/>
      <c r="T323" s="267"/>
    </row>
    <row r="324" spans="1:20" ht="21.75" hidden="1" customHeight="1" x14ac:dyDescent="0.25">
      <c r="A324" s="64"/>
      <c r="B324" s="78">
        <v>2200</v>
      </c>
      <c r="C324" s="519">
        <v>2200</v>
      </c>
      <c r="D324" s="527" t="s">
        <v>1010</v>
      </c>
      <c r="E324" s="161">
        <v>1</v>
      </c>
      <c r="F324" s="161" t="s">
        <v>239</v>
      </c>
      <c r="G324" s="162">
        <v>523.58000000000004</v>
      </c>
      <c r="H324" s="269">
        <v>6048396</v>
      </c>
      <c r="I324" s="175"/>
      <c r="J324" s="15"/>
      <c r="K324" s="20">
        <v>0</v>
      </c>
      <c r="L324" s="31" t="s">
        <v>186</v>
      </c>
      <c r="M324" s="32">
        <v>100</v>
      </c>
      <c r="N324" s="33" t="s">
        <v>24</v>
      </c>
      <c r="O324" s="66" t="s">
        <v>240</v>
      </c>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16" t="s">
        <v>186</v>
      </c>
      <c r="S324" s="32">
        <v>100</v>
      </c>
      <c r="T324" s="267"/>
    </row>
    <row r="325" spans="1:20" ht="21.75" hidden="1" customHeight="1" x14ac:dyDescent="0.25">
      <c r="A325" s="53">
        <v>2201</v>
      </c>
      <c r="B325" s="78"/>
      <c r="C325" s="523"/>
      <c r="D325" s="528"/>
      <c r="E325" s="140">
        <v>2</v>
      </c>
      <c r="F325" s="140" t="s">
        <v>241</v>
      </c>
      <c r="G325" s="141">
        <v>580.15</v>
      </c>
      <c r="H325" s="269">
        <v>6701893</v>
      </c>
      <c r="I325" s="184">
        <f>+G325-G324</f>
        <v>56.569999999999936</v>
      </c>
      <c r="J325" s="91"/>
      <c r="K325" s="20">
        <v>0</v>
      </c>
      <c r="L325" s="31" t="s">
        <v>186</v>
      </c>
      <c r="M325" s="32">
        <v>100</v>
      </c>
      <c r="N325" s="33" t="s">
        <v>24</v>
      </c>
      <c r="O325" s="66" t="s">
        <v>240</v>
      </c>
      <c r="P325" s="34"/>
      <c r="Q3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4"/>
      <c r="S325" s="38"/>
      <c r="T325" s="267"/>
    </row>
    <row r="326" spans="1:20" ht="21.75" hidden="1" customHeight="1" thickBot="1" x14ac:dyDescent="0.3">
      <c r="A326" s="55">
        <v>2202</v>
      </c>
      <c r="B326" s="78"/>
      <c r="C326" s="520"/>
      <c r="D326" s="529"/>
      <c r="E326" s="163">
        <v>3</v>
      </c>
      <c r="F326" s="163" t="s">
        <v>242</v>
      </c>
      <c r="G326" s="164">
        <v>686.27</v>
      </c>
      <c r="H326" s="269">
        <v>7927791</v>
      </c>
      <c r="I326" s="185">
        <f>+G326-G324</f>
        <v>162.68999999999994</v>
      </c>
      <c r="J326" s="91"/>
      <c r="K326" s="20">
        <v>0</v>
      </c>
      <c r="L326" s="31" t="s">
        <v>186</v>
      </c>
      <c r="M326" s="32">
        <v>100</v>
      </c>
      <c r="N326" s="33" t="s">
        <v>24</v>
      </c>
      <c r="O326" s="66" t="s">
        <v>240</v>
      </c>
      <c r="P326" s="34"/>
      <c r="Q3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4"/>
      <c r="S326" s="38"/>
      <c r="T326" s="267"/>
    </row>
    <row r="327" spans="1:20" ht="41.25" hidden="1" customHeight="1" x14ac:dyDescent="0.25">
      <c r="A327" s="1"/>
      <c r="B327" s="257"/>
      <c r="C327" s="624" t="s">
        <v>248</v>
      </c>
      <c r="D327" s="640" t="s">
        <v>1011</v>
      </c>
      <c r="E327" s="161">
        <v>1</v>
      </c>
      <c r="F327" s="161" t="s">
        <v>239</v>
      </c>
      <c r="G327" s="162">
        <v>0</v>
      </c>
      <c r="H327" s="269">
        <v>0</v>
      </c>
      <c r="I327" s="173"/>
      <c r="J327" s="15"/>
      <c r="K327" s="20">
        <v>0</v>
      </c>
      <c r="L327" s="31"/>
      <c r="M327" s="32"/>
      <c r="N327" s="33"/>
      <c r="O327" s="66"/>
      <c r="P327" s="34"/>
      <c r="Q327" s="108"/>
      <c r="R327" s="4"/>
      <c r="S327" s="38"/>
      <c r="T327" s="267"/>
    </row>
    <row r="328" spans="1:20" ht="43.5" hidden="1" customHeight="1" x14ac:dyDescent="0.25">
      <c r="A328" s="1"/>
      <c r="B328" s="257"/>
      <c r="C328" s="625"/>
      <c r="D328" s="614"/>
      <c r="E328" s="140">
        <v>2</v>
      </c>
      <c r="F328" s="140" t="s">
        <v>241</v>
      </c>
      <c r="G328" s="141">
        <v>0</v>
      </c>
      <c r="H328" s="269">
        <v>0</v>
      </c>
      <c r="I328" s="173"/>
      <c r="J328" s="15"/>
      <c r="K328" s="20">
        <v>0</v>
      </c>
      <c r="L328" s="31"/>
      <c r="M328" s="32"/>
      <c r="N328" s="33"/>
      <c r="O328" s="66"/>
      <c r="P328" s="34"/>
      <c r="Q328" s="108"/>
      <c r="R328" s="4"/>
      <c r="S328" s="38"/>
      <c r="T328" s="267"/>
    </row>
    <row r="329" spans="1:20" ht="39.75" hidden="1" customHeight="1" thickBot="1" x14ac:dyDescent="0.3">
      <c r="A329" s="1"/>
      <c r="B329" s="257"/>
      <c r="C329" s="626"/>
      <c r="D329" s="615"/>
      <c r="E329" s="163">
        <v>3</v>
      </c>
      <c r="F329" s="163" t="s">
        <v>242</v>
      </c>
      <c r="G329" s="164">
        <v>0</v>
      </c>
      <c r="H329" s="269">
        <v>0</v>
      </c>
      <c r="I329" s="173"/>
      <c r="J329" s="15"/>
      <c r="K329" s="20">
        <v>0</v>
      </c>
      <c r="L329" s="31"/>
      <c r="M329" s="32"/>
      <c r="N329" s="33"/>
      <c r="O329" s="66"/>
      <c r="P329" s="34"/>
      <c r="Q329" s="108"/>
      <c r="R329" s="4"/>
      <c r="S329" s="38"/>
      <c r="T329" s="267"/>
    </row>
    <row r="330" spans="1:20" ht="19.5" hidden="1" customHeight="1" x14ac:dyDescent="0.25">
      <c r="A330" s="64"/>
      <c r="B330" s="92">
        <v>2300</v>
      </c>
      <c r="C330" s="519">
        <v>2300</v>
      </c>
      <c r="D330" s="527" t="s">
        <v>1012</v>
      </c>
      <c r="E330" s="161">
        <v>1</v>
      </c>
      <c r="F330" s="161" t="s">
        <v>239</v>
      </c>
      <c r="G330" s="162">
        <v>350.24</v>
      </c>
      <c r="H330" s="269">
        <v>4045972</v>
      </c>
      <c r="I330" s="175"/>
      <c r="J330" s="15"/>
      <c r="K330" s="20">
        <v>0</v>
      </c>
      <c r="L330" s="31" t="s">
        <v>186</v>
      </c>
      <c r="M330" s="32">
        <v>100</v>
      </c>
      <c r="N330" s="33" t="s">
        <v>24</v>
      </c>
      <c r="O330" s="66" t="s">
        <v>240</v>
      </c>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16" t="s">
        <v>186</v>
      </c>
      <c r="S330" s="32">
        <v>100</v>
      </c>
      <c r="T330" s="267"/>
    </row>
    <row r="331" spans="1:20" ht="19.5" hidden="1" customHeight="1" x14ac:dyDescent="0.25">
      <c r="A331" s="53">
        <v>2301</v>
      </c>
      <c r="B331" s="92"/>
      <c r="C331" s="523"/>
      <c r="D331" s="528"/>
      <c r="E331" s="140">
        <v>2</v>
      </c>
      <c r="F331" s="140" t="s">
        <v>241</v>
      </c>
      <c r="G331" s="141">
        <v>385.61</v>
      </c>
      <c r="H331" s="269">
        <v>4454567</v>
      </c>
      <c r="I331" s="184">
        <f>+G331-G330</f>
        <v>35.370000000000005</v>
      </c>
      <c r="J331" s="15"/>
      <c r="K331" s="20">
        <v>0</v>
      </c>
      <c r="L331" s="31" t="s">
        <v>186</v>
      </c>
      <c r="M331" s="32">
        <v>100</v>
      </c>
      <c r="N331" s="33" t="s">
        <v>24</v>
      </c>
      <c r="O331" s="66" t="s">
        <v>240</v>
      </c>
      <c r="P331" s="34"/>
      <c r="Q331" s="108"/>
      <c r="R331" s="4"/>
      <c r="S331" s="38"/>
      <c r="T331" s="267"/>
    </row>
    <row r="332" spans="1:20" ht="19.5" hidden="1" customHeight="1" thickBot="1" x14ac:dyDescent="0.3">
      <c r="A332" s="55">
        <v>2302</v>
      </c>
      <c r="B332" s="92"/>
      <c r="C332" s="523"/>
      <c r="D332" s="528"/>
      <c r="E332" s="150">
        <v>3</v>
      </c>
      <c r="F332" s="150" t="s">
        <v>242</v>
      </c>
      <c r="G332" s="158">
        <v>459.87</v>
      </c>
      <c r="H332" s="269">
        <v>5312418</v>
      </c>
      <c r="I332" s="177">
        <f>+G332-G330</f>
        <v>109.63</v>
      </c>
      <c r="J332" s="15"/>
      <c r="K332" s="20">
        <v>0</v>
      </c>
      <c r="L332" s="31" t="s">
        <v>186</v>
      </c>
      <c r="M332" s="32">
        <v>100</v>
      </c>
      <c r="N332" s="33" t="s">
        <v>24</v>
      </c>
      <c r="O332" s="66" t="s">
        <v>240</v>
      </c>
      <c r="P332" s="34"/>
      <c r="Q332" s="108"/>
      <c r="R332" s="4"/>
      <c r="S332" s="38"/>
      <c r="T332" s="267"/>
    </row>
    <row r="333" spans="1:20" ht="41.25" hidden="1" customHeight="1" x14ac:dyDescent="0.25">
      <c r="A333" s="1"/>
      <c r="B333" s="257"/>
      <c r="C333" s="624" t="s">
        <v>249</v>
      </c>
      <c r="D333" s="640" t="s">
        <v>1013</v>
      </c>
      <c r="E333" s="161">
        <v>1</v>
      </c>
      <c r="F333" s="161" t="s">
        <v>239</v>
      </c>
      <c r="G333" s="162">
        <v>0</v>
      </c>
      <c r="H333" s="269">
        <v>0</v>
      </c>
      <c r="I333" s="173"/>
      <c r="J333" s="15"/>
      <c r="K333" s="20">
        <v>0</v>
      </c>
      <c r="L333" s="31"/>
      <c r="M333" s="32"/>
      <c r="N333" s="33"/>
      <c r="O333" s="66"/>
      <c r="P333" s="34"/>
      <c r="Q333" s="108"/>
      <c r="R333" s="4"/>
      <c r="S333" s="38"/>
      <c r="T333" s="267"/>
    </row>
    <row r="334" spans="1:20" ht="43.5" hidden="1" customHeight="1" x14ac:dyDescent="0.25">
      <c r="A334" s="1"/>
      <c r="B334" s="257"/>
      <c r="C334" s="625"/>
      <c r="D334" s="614"/>
      <c r="E334" s="140">
        <v>2</v>
      </c>
      <c r="F334" s="140" t="s">
        <v>241</v>
      </c>
      <c r="G334" s="141">
        <v>0</v>
      </c>
      <c r="H334" s="269">
        <v>0</v>
      </c>
      <c r="I334" s="173"/>
      <c r="J334" s="15"/>
      <c r="K334" s="20">
        <v>0</v>
      </c>
      <c r="L334" s="31"/>
      <c r="M334" s="32"/>
      <c r="N334" s="33"/>
      <c r="O334" s="66"/>
      <c r="P334" s="34"/>
      <c r="Q334" s="108"/>
      <c r="R334" s="4"/>
      <c r="S334" s="38"/>
      <c r="T334" s="267"/>
    </row>
    <row r="335" spans="1:20" ht="39.75" hidden="1" customHeight="1" thickBot="1" x14ac:dyDescent="0.3">
      <c r="A335" s="1"/>
      <c r="B335" s="257"/>
      <c r="C335" s="626"/>
      <c r="D335" s="615"/>
      <c r="E335" s="163">
        <v>3</v>
      </c>
      <c r="F335" s="163" t="s">
        <v>242</v>
      </c>
      <c r="G335" s="164">
        <v>0</v>
      </c>
      <c r="H335" s="269">
        <v>0</v>
      </c>
      <c r="I335" s="173"/>
      <c r="J335" s="15"/>
      <c r="K335" s="20">
        <v>0</v>
      </c>
      <c r="L335" s="31"/>
      <c r="M335" s="32"/>
      <c r="N335" s="33"/>
      <c r="O335" s="66"/>
      <c r="P335" s="34"/>
      <c r="Q335" s="108"/>
      <c r="R335" s="4"/>
      <c r="S335" s="38"/>
      <c r="T335" s="267"/>
    </row>
    <row r="336" spans="1:20" ht="15" hidden="1" customHeight="1" x14ac:dyDescent="0.25">
      <c r="A336" s="1"/>
      <c r="B336" s="5"/>
      <c r="C336" s="535" t="s">
        <v>250</v>
      </c>
      <c r="D336" s="536"/>
      <c r="E336" s="536"/>
      <c r="F336" s="536"/>
      <c r="G336" s="536"/>
      <c r="H336" s="537"/>
      <c r="I336" s="174"/>
      <c r="J336" s="37"/>
      <c r="K336" s="20">
        <v>0</v>
      </c>
      <c r="L336" s="31" t="s">
        <v>45</v>
      </c>
      <c r="M336" s="32" t="s">
        <v>46</v>
      </c>
      <c r="N336" s="33"/>
      <c r="O336" s="33"/>
      <c r="P336" s="34"/>
      <c r="Q336" s="108"/>
      <c r="R336" s="4"/>
      <c r="S336" s="38"/>
      <c r="T336" s="267"/>
    </row>
    <row r="337" spans="1:20" hidden="1" x14ac:dyDescent="0.25">
      <c r="A337" s="1"/>
      <c r="B337" s="59" t="s">
        <v>1</v>
      </c>
      <c r="C337" s="194" t="s">
        <v>1</v>
      </c>
      <c r="D337" s="194" t="s">
        <v>2</v>
      </c>
      <c r="E337" s="194" t="s">
        <v>3</v>
      </c>
      <c r="F337" s="194" t="s">
        <v>4</v>
      </c>
      <c r="G337" s="156" t="s">
        <v>5</v>
      </c>
      <c r="H337" s="269"/>
      <c r="I337" s="172"/>
      <c r="J337" s="254"/>
      <c r="K337" s="20">
        <v>0</v>
      </c>
      <c r="L337" s="31" t="s">
        <v>45</v>
      </c>
      <c r="M337" s="32" t="s">
        <v>46</v>
      </c>
      <c r="N337" s="33"/>
      <c r="O337" s="33"/>
      <c r="P337" s="34"/>
      <c r="Q337" s="108"/>
      <c r="R337" s="4"/>
      <c r="S337" s="38"/>
      <c r="T337" s="267"/>
    </row>
    <row r="338" spans="1:20" ht="30.75" hidden="1" customHeight="1" x14ac:dyDescent="0.25">
      <c r="A338" s="64"/>
      <c r="B338" s="78">
        <v>2025</v>
      </c>
      <c r="C338" s="519">
        <v>2025</v>
      </c>
      <c r="D338" s="527" t="s">
        <v>251</v>
      </c>
      <c r="E338" s="161">
        <v>1</v>
      </c>
      <c r="F338" s="161" t="s">
        <v>82</v>
      </c>
      <c r="G338" s="162">
        <v>555.39</v>
      </c>
      <c r="H338" s="269">
        <v>6415865</v>
      </c>
      <c r="I338" s="175"/>
      <c r="J338" s="15"/>
      <c r="K338" s="20">
        <v>0</v>
      </c>
      <c r="L338" s="33" t="s">
        <v>23</v>
      </c>
      <c r="M338" s="93">
        <v>100</v>
      </c>
      <c r="N338" s="93" t="s">
        <v>24</v>
      </c>
      <c r="O338" s="94" t="s">
        <v>252</v>
      </c>
      <c r="P338" s="95"/>
      <c r="Q338"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38" s="3" t="s">
        <v>23</v>
      </c>
      <c r="S338" s="93">
        <v>100</v>
      </c>
      <c r="T338" s="267"/>
    </row>
    <row r="339" spans="1:20" ht="30.75" hidden="1" customHeight="1" x14ac:dyDescent="0.25">
      <c r="A339" s="53">
        <v>2026</v>
      </c>
      <c r="B339" s="78"/>
      <c r="C339" s="523"/>
      <c r="D339" s="528"/>
      <c r="E339" s="140">
        <v>2</v>
      </c>
      <c r="F339" s="140" t="s">
        <v>253</v>
      </c>
      <c r="G339" s="141">
        <v>558.95000000000005</v>
      </c>
      <c r="H339" s="269">
        <v>6456990</v>
      </c>
      <c r="I339" s="184">
        <f>+G339-G338</f>
        <v>3.5600000000000591</v>
      </c>
      <c r="J339" s="97"/>
      <c r="K339" s="20">
        <v>0</v>
      </c>
      <c r="L339" s="33" t="s">
        <v>23</v>
      </c>
      <c r="M339" s="93" t="s">
        <v>254</v>
      </c>
      <c r="N339" s="93" t="s">
        <v>24</v>
      </c>
      <c r="O339" s="94" t="s">
        <v>252</v>
      </c>
      <c r="P339" s="95"/>
      <c r="Q339" s="96"/>
      <c r="R339" s="99"/>
      <c r="S339" s="42"/>
      <c r="T339" s="267"/>
    </row>
    <row r="340" spans="1:20" ht="30.75" hidden="1" customHeight="1" thickBot="1" x14ac:dyDescent="0.3">
      <c r="A340" s="55">
        <v>2024</v>
      </c>
      <c r="B340" s="78"/>
      <c r="C340" s="520"/>
      <c r="D340" s="529"/>
      <c r="E340" s="163">
        <v>3</v>
      </c>
      <c r="F340" s="163" t="s">
        <v>255</v>
      </c>
      <c r="G340" s="164">
        <v>583.72</v>
      </c>
      <c r="H340" s="269">
        <v>6743133</v>
      </c>
      <c r="I340" s="185">
        <f>+G340-G338</f>
        <v>28.330000000000041</v>
      </c>
      <c r="J340" s="97"/>
      <c r="K340" s="20">
        <v>0</v>
      </c>
      <c r="L340" s="33" t="s">
        <v>23</v>
      </c>
      <c r="M340" s="93" t="s">
        <v>254</v>
      </c>
      <c r="N340" s="93" t="s">
        <v>24</v>
      </c>
      <c r="O340" s="94" t="s">
        <v>252</v>
      </c>
      <c r="P340" s="95"/>
      <c r="Q340" s="96"/>
      <c r="R340" s="99"/>
      <c r="S340" s="42"/>
      <c r="T340" s="267"/>
    </row>
    <row r="341" spans="1:20" ht="42.75" hidden="1" customHeight="1" x14ac:dyDescent="0.25">
      <c r="A341" s="100"/>
      <c r="B341" s="78"/>
      <c r="C341" s="577">
        <v>90014</v>
      </c>
      <c r="D341" s="528" t="s">
        <v>256</v>
      </c>
      <c r="E341" s="151">
        <v>1</v>
      </c>
      <c r="F341" s="151" t="s">
        <v>82</v>
      </c>
      <c r="G341" s="195">
        <v>0</v>
      </c>
      <c r="H341" s="269">
        <v>0</v>
      </c>
      <c r="I341" s="175"/>
      <c r="J341" s="15"/>
      <c r="K341" s="20">
        <v>0</v>
      </c>
      <c r="L341" s="51" t="s">
        <v>23</v>
      </c>
      <c r="M341" s="52">
        <v>0</v>
      </c>
      <c r="N341" s="66" t="s">
        <v>24</v>
      </c>
      <c r="O341" s="94" t="s">
        <v>252</v>
      </c>
      <c r="P341" s="34"/>
      <c r="Q3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41" s="25" t="s">
        <v>23</v>
      </c>
      <c r="S341" s="52">
        <v>0</v>
      </c>
      <c r="T341" s="267"/>
    </row>
    <row r="342" spans="1:20" ht="42.75" hidden="1" customHeight="1" x14ac:dyDescent="0.25">
      <c r="A342" s="29">
        <v>90013</v>
      </c>
      <c r="B342" s="78"/>
      <c r="C342" s="577"/>
      <c r="D342" s="528"/>
      <c r="E342" s="140">
        <v>2</v>
      </c>
      <c r="F342" s="140" t="s">
        <v>253</v>
      </c>
      <c r="G342" s="141">
        <v>0</v>
      </c>
      <c r="H342" s="269">
        <v>0</v>
      </c>
      <c r="I342" s="176"/>
      <c r="J342" s="15"/>
      <c r="K342" s="20">
        <v>0</v>
      </c>
      <c r="L342" s="51" t="s">
        <v>23</v>
      </c>
      <c r="M342" s="52">
        <v>0</v>
      </c>
      <c r="N342" s="66" t="s">
        <v>24</v>
      </c>
      <c r="O342" s="94" t="s">
        <v>252</v>
      </c>
      <c r="P342" s="34"/>
      <c r="Q3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2" s="4"/>
      <c r="S342" s="38"/>
      <c r="T342" s="267"/>
    </row>
    <row r="343" spans="1:20" ht="42.75" hidden="1" customHeight="1" thickBot="1" x14ac:dyDescent="0.3">
      <c r="A343" s="29">
        <v>90015</v>
      </c>
      <c r="B343" s="78"/>
      <c r="C343" s="577"/>
      <c r="D343" s="528"/>
      <c r="E343" s="150">
        <v>3</v>
      </c>
      <c r="F343" s="150" t="s">
        <v>255</v>
      </c>
      <c r="G343" s="158">
        <v>0</v>
      </c>
      <c r="H343" s="269">
        <v>0</v>
      </c>
      <c r="I343" s="177"/>
      <c r="J343" s="15"/>
      <c r="K343" s="20">
        <v>0</v>
      </c>
      <c r="L343" s="51" t="s">
        <v>23</v>
      </c>
      <c r="M343" s="52">
        <v>0</v>
      </c>
      <c r="N343" s="66" t="s">
        <v>24</v>
      </c>
      <c r="O343" s="94" t="s">
        <v>252</v>
      </c>
      <c r="P343" s="34"/>
      <c r="Q3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3" s="4"/>
      <c r="S343" s="38"/>
      <c r="T343" s="267"/>
    </row>
    <row r="344" spans="1:20" ht="74.25" hidden="1" customHeight="1" x14ac:dyDescent="0.25">
      <c r="A344" s="29"/>
      <c r="B344" s="78"/>
      <c r="C344" s="576">
        <v>91106</v>
      </c>
      <c r="D344" s="527" t="s">
        <v>257</v>
      </c>
      <c r="E344" s="161">
        <v>1</v>
      </c>
      <c r="F344" s="161" t="s">
        <v>82</v>
      </c>
      <c r="G344" s="162">
        <v>222.15</v>
      </c>
      <c r="H344" s="269">
        <v>2566277</v>
      </c>
      <c r="I344" s="175"/>
      <c r="J344" s="15"/>
      <c r="K344" s="20">
        <v>0</v>
      </c>
      <c r="L344" s="51" t="s">
        <v>23</v>
      </c>
      <c r="M344" s="52">
        <v>40</v>
      </c>
      <c r="N344" s="66" t="s">
        <v>24</v>
      </c>
      <c r="O344" s="94" t="s">
        <v>252</v>
      </c>
      <c r="P344" s="34"/>
      <c r="Q3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4" s="25" t="s">
        <v>23</v>
      </c>
      <c r="S344" s="52">
        <v>40</v>
      </c>
      <c r="T344" s="267"/>
    </row>
    <row r="345" spans="1:20" ht="74.25" hidden="1" customHeight="1" x14ac:dyDescent="0.25">
      <c r="A345" s="29">
        <v>91109</v>
      </c>
      <c r="B345" s="78"/>
      <c r="C345" s="577"/>
      <c r="D345" s="528"/>
      <c r="E345" s="140">
        <v>2</v>
      </c>
      <c r="F345" s="140" t="s">
        <v>253</v>
      </c>
      <c r="G345" s="141">
        <v>223.6</v>
      </c>
      <c r="H345" s="269">
        <v>2583027</v>
      </c>
      <c r="I345" s="184">
        <f>+G345-G344</f>
        <v>1.4499999999999886</v>
      </c>
      <c r="J345" s="91"/>
      <c r="K345" s="20">
        <v>0</v>
      </c>
      <c r="L345" s="51" t="s">
        <v>23</v>
      </c>
      <c r="M345" s="52">
        <v>40</v>
      </c>
      <c r="N345" s="66" t="s">
        <v>24</v>
      </c>
      <c r="O345" s="94" t="s">
        <v>252</v>
      </c>
      <c r="P345" s="34"/>
      <c r="Q345" s="108"/>
      <c r="R345" s="4"/>
      <c r="S345" s="38"/>
      <c r="T345" s="267"/>
    </row>
    <row r="346" spans="1:20" ht="74.25" hidden="1" customHeight="1" thickBot="1" x14ac:dyDescent="0.3">
      <c r="A346" s="29">
        <v>91103</v>
      </c>
      <c r="B346" s="78"/>
      <c r="C346" s="578"/>
      <c r="D346" s="529"/>
      <c r="E346" s="163">
        <v>3</v>
      </c>
      <c r="F346" s="163" t="s">
        <v>255</v>
      </c>
      <c r="G346" s="164">
        <v>233.52</v>
      </c>
      <c r="H346" s="269">
        <v>2697623</v>
      </c>
      <c r="I346" s="185">
        <f>+G346-G344</f>
        <v>11.370000000000005</v>
      </c>
      <c r="J346" s="91"/>
      <c r="K346" s="20">
        <v>0</v>
      </c>
      <c r="L346" s="51" t="s">
        <v>23</v>
      </c>
      <c r="M346" s="52">
        <v>40</v>
      </c>
      <c r="N346" s="66" t="s">
        <v>24</v>
      </c>
      <c r="O346" s="94" t="s">
        <v>252</v>
      </c>
      <c r="P346" s="34"/>
      <c r="Q346" s="108"/>
      <c r="R346" s="4"/>
      <c r="S346" s="38"/>
      <c r="T346" s="267"/>
    </row>
    <row r="347" spans="1:20" ht="72.75" hidden="1" customHeight="1" x14ac:dyDescent="0.25">
      <c r="A347" s="29"/>
      <c r="B347" s="78"/>
      <c r="C347" s="576">
        <v>91107</v>
      </c>
      <c r="D347" s="527" t="s">
        <v>258</v>
      </c>
      <c r="E347" s="161">
        <v>1</v>
      </c>
      <c r="F347" s="161" t="s">
        <v>82</v>
      </c>
      <c r="G347" s="162">
        <v>277.70999999999998</v>
      </c>
      <c r="H347" s="269">
        <v>3208106</v>
      </c>
      <c r="I347" s="175"/>
      <c r="J347" s="15"/>
      <c r="K347" s="20">
        <v>0</v>
      </c>
      <c r="L347" s="51" t="s">
        <v>23</v>
      </c>
      <c r="M347" s="52">
        <v>50</v>
      </c>
      <c r="N347" s="66" t="s">
        <v>24</v>
      </c>
      <c r="O347" s="66"/>
      <c r="P347" s="34"/>
      <c r="Q3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7" s="25" t="s">
        <v>23</v>
      </c>
      <c r="S347" s="52">
        <v>50</v>
      </c>
      <c r="T347" s="267"/>
    </row>
    <row r="348" spans="1:20" ht="72.75" hidden="1" customHeight="1" x14ac:dyDescent="0.25">
      <c r="A348" s="29">
        <v>91110</v>
      </c>
      <c r="B348" s="78"/>
      <c r="C348" s="577"/>
      <c r="D348" s="528"/>
      <c r="E348" s="140">
        <v>2</v>
      </c>
      <c r="F348" s="140" t="s">
        <v>253</v>
      </c>
      <c r="G348" s="141">
        <v>279.5</v>
      </c>
      <c r="H348" s="269">
        <v>3228784</v>
      </c>
      <c r="I348" s="184">
        <f>+G348-G347</f>
        <v>1.7900000000000205</v>
      </c>
      <c r="J348" s="91"/>
      <c r="K348" s="20">
        <v>0</v>
      </c>
      <c r="L348" s="51" t="s">
        <v>23</v>
      </c>
      <c r="M348" s="52">
        <v>50</v>
      </c>
      <c r="N348" s="66" t="s">
        <v>24</v>
      </c>
      <c r="O348" s="66"/>
      <c r="P348" s="34"/>
      <c r="Q3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8" s="4"/>
      <c r="S348" s="38"/>
      <c r="T348" s="267"/>
    </row>
    <row r="349" spans="1:20" ht="72.75" hidden="1" customHeight="1" thickBot="1" x14ac:dyDescent="0.3">
      <c r="A349" s="29">
        <v>91104</v>
      </c>
      <c r="B349" s="78"/>
      <c r="C349" s="578"/>
      <c r="D349" s="529"/>
      <c r="E349" s="163">
        <v>3</v>
      </c>
      <c r="F349" s="163" t="s">
        <v>255</v>
      </c>
      <c r="G349" s="164">
        <v>291.88</v>
      </c>
      <c r="H349" s="269">
        <v>3371798</v>
      </c>
      <c r="I349" s="185">
        <f>+G349-G347</f>
        <v>14.170000000000016</v>
      </c>
      <c r="J349" s="91"/>
      <c r="K349" s="20">
        <v>0</v>
      </c>
      <c r="L349" s="51" t="s">
        <v>23</v>
      </c>
      <c r="M349" s="52">
        <v>50</v>
      </c>
      <c r="N349" s="66" t="s">
        <v>24</v>
      </c>
      <c r="O349" s="66"/>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49" s="4"/>
      <c r="S349" s="38"/>
      <c r="T349" s="267"/>
    </row>
    <row r="350" spans="1:20" ht="66" hidden="1" customHeight="1" x14ac:dyDescent="0.25">
      <c r="A350" s="29"/>
      <c r="B350" s="78"/>
      <c r="C350" s="576">
        <v>91108</v>
      </c>
      <c r="D350" s="527" t="s">
        <v>259</v>
      </c>
      <c r="E350" s="161">
        <v>1</v>
      </c>
      <c r="F350" s="161" t="s">
        <v>82</v>
      </c>
      <c r="G350" s="162">
        <v>333.23</v>
      </c>
      <c r="H350" s="269">
        <v>3849473</v>
      </c>
      <c r="I350" s="175"/>
      <c r="J350" s="15"/>
      <c r="K350" s="20">
        <v>0</v>
      </c>
      <c r="L350" s="51" t="s">
        <v>23</v>
      </c>
      <c r="M350" s="52">
        <v>60</v>
      </c>
      <c r="N350" s="66" t="s">
        <v>24</v>
      </c>
      <c r="O350" s="66"/>
      <c r="P350" s="34"/>
      <c r="Q3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0" s="25" t="s">
        <v>23</v>
      </c>
      <c r="S350" s="52">
        <v>60</v>
      </c>
      <c r="T350" s="267"/>
    </row>
    <row r="351" spans="1:20" ht="66" hidden="1" customHeight="1" x14ac:dyDescent="0.25">
      <c r="A351" s="29">
        <v>91111</v>
      </c>
      <c r="B351" s="78"/>
      <c r="C351" s="577"/>
      <c r="D351" s="528"/>
      <c r="E351" s="140">
        <v>2</v>
      </c>
      <c r="F351" s="140" t="s">
        <v>253</v>
      </c>
      <c r="G351" s="141">
        <v>335.39</v>
      </c>
      <c r="H351" s="269">
        <v>3874425</v>
      </c>
      <c r="I351" s="184">
        <f>+G351-G350</f>
        <v>2.1599999999999682</v>
      </c>
      <c r="J351" s="91"/>
      <c r="K351" s="20">
        <v>0</v>
      </c>
      <c r="L351" s="51" t="s">
        <v>23</v>
      </c>
      <c r="M351" s="52">
        <v>60</v>
      </c>
      <c r="N351" s="66" t="s">
        <v>24</v>
      </c>
      <c r="O351" s="66"/>
      <c r="P351" s="34"/>
      <c r="Q3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1" s="4"/>
      <c r="S351" s="38"/>
      <c r="T351" s="267"/>
    </row>
    <row r="352" spans="1:20" ht="87" hidden="1" customHeight="1" thickBot="1" x14ac:dyDescent="0.3">
      <c r="A352" s="29">
        <v>91105</v>
      </c>
      <c r="B352" s="78"/>
      <c r="C352" s="578"/>
      <c r="D352" s="529"/>
      <c r="E352" s="163">
        <v>3</v>
      </c>
      <c r="F352" s="163" t="s">
        <v>255</v>
      </c>
      <c r="G352" s="164">
        <v>350.24</v>
      </c>
      <c r="H352" s="269">
        <v>4045972</v>
      </c>
      <c r="I352" s="185">
        <f>+G352-G350</f>
        <v>17.009999999999991</v>
      </c>
      <c r="J352" s="91"/>
      <c r="K352" s="20">
        <v>0</v>
      </c>
      <c r="L352" s="51" t="s">
        <v>23</v>
      </c>
      <c r="M352" s="52">
        <v>60</v>
      </c>
      <c r="N352" s="66" t="s">
        <v>24</v>
      </c>
      <c r="O352" s="66"/>
      <c r="P352" s="34"/>
      <c r="Q3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2" s="4"/>
      <c r="S352" s="38"/>
      <c r="T352" s="267"/>
    </row>
    <row r="353" spans="1:20" ht="66" hidden="1" customHeight="1" x14ac:dyDescent="0.25">
      <c r="A353" s="29"/>
      <c r="B353" s="78"/>
      <c r="C353" s="532">
        <v>92106</v>
      </c>
      <c r="D353" s="527" t="s">
        <v>260</v>
      </c>
      <c r="E353" s="161">
        <v>1</v>
      </c>
      <c r="F353" s="161" t="s">
        <v>82</v>
      </c>
      <c r="G353" s="162">
        <v>388.79</v>
      </c>
      <c r="H353" s="269">
        <v>4491302</v>
      </c>
      <c r="I353" s="175"/>
      <c r="J353" s="15"/>
      <c r="K353" s="20">
        <v>0</v>
      </c>
      <c r="L353" s="51" t="s">
        <v>23</v>
      </c>
      <c r="M353" s="52">
        <v>70</v>
      </c>
      <c r="N353" s="66" t="s">
        <v>24</v>
      </c>
      <c r="O353" s="66"/>
      <c r="P353" s="34"/>
      <c r="Q3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3" s="25" t="s">
        <v>23</v>
      </c>
      <c r="S353" s="52">
        <v>70</v>
      </c>
      <c r="T353" s="267"/>
    </row>
    <row r="354" spans="1:20" ht="66" hidden="1" customHeight="1" x14ac:dyDescent="0.25">
      <c r="A354" s="29">
        <v>92109</v>
      </c>
      <c r="B354" s="78"/>
      <c r="C354" s="533"/>
      <c r="D354" s="528"/>
      <c r="E354" s="140">
        <v>2</v>
      </c>
      <c r="F354" s="140" t="s">
        <v>253</v>
      </c>
      <c r="G354" s="141">
        <v>391.29</v>
      </c>
      <c r="H354" s="269">
        <v>4520182</v>
      </c>
      <c r="I354" s="184">
        <f>+G354-G353</f>
        <v>2.5</v>
      </c>
      <c r="J354" s="91"/>
      <c r="K354" s="20">
        <v>0</v>
      </c>
      <c r="L354" s="51" t="s">
        <v>23</v>
      </c>
      <c r="M354" s="52">
        <v>70</v>
      </c>
      <c r="N354" s="66" t="s">
        <v>24</v>
      </c>
      <c r="O354" s="66"/>
      <c r="P354" s="34"/>
      <c r="Q3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4" s="4"/>
      <c r="S354" s="38"/>
      <c r="T354" s="267"/>
    </row>
    <row r="355" spans="1:20" ht="66" hidden="1" customHeight="1" thickBot="1" x14ac:dyDescent="0.3">
      <c r="A355" s="29">
        <v>92103</v>
      </c>
      <c r="B355" s="78"/>
      <c r="C355" s="534"/>
      <c r="D355" s="529"/>
      <c r="E355" s="163">
        <v>3</v>
      </c>
      <c r="F355" s="163" t="s">
        <v>255</v>
      </c>
      <c r="G355" s="164">
        <v>408.64</v>
      </c>
      <c r="H355" s="269">
        <v>4720609</v>
      </c>
      <c r="I355" s="185">
        <f>+G355-G353</f>
        <v>19.849999999999966</v>
      </c>
      <c r="J355" s="91"/>
      <c r="K355" s="20">
        <v>0</v>
      </c>
      <c r="L355" s="51" t="s">
        <v>23</v>
      </c>
      <c r="M355" s="52">
        <v>70</v>
      </c>
      <c r="N355" s="66" t="s">
        <v>24</v>
      </c>
      <c r="O355" s="66"/>
      <c r="P355" s="34"/>
      <c r="Q3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55" s="4"/>
      <c r="S355" s="38"/>
      <c r="T355" s="267"/>
    </row>
    <row r="356" spans="1:20" ht="69" hidden="1" customHeight="1" x14ac:dyDescent="0.25">
      <c r="A356" s="29"/>
      <c r="B356" s="78"/>
      <c r="C356" s="532">
        <v>92107</v>
      </c>
      <c r="D356" s="594" t="s">
        <v>261</v>
      </c>
      <c r="E356" s="161">
        <v>1</v>
      </c>
      <c r="F356" s="161" t="s">
        <v>82</v>
      </c>
      <c r="G356" s="162">
        <v>444.31</v>
      </c>
      <c r="H356" s="269">
        <v>5132669</v>
      </c>
      <c r="I356" s="175"/>
      <c r="J356" s="15"/>
      <c r="K356" s="20">
        <v>0</v>
      </c>
      <c r="L356" s="51" t="s">
        <v>23</v>
      </c>
      <c r="M356" s="52">
        <v>80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6" s="25" t="s">
        <v>23</v>
      </c>
      <c r="S356" s="52">
        <v>80</v>
      </c>
      <c r="T356" s="267"/>
    </row>
    <row r="357" spans="1:20" ht="69" hidden="1" customHeight="1" x14ac:dyDescent="0.25">
      <c r="A357" s="29">
        <v>92110</v>
      </c>
      <c r="B357" s="78"/>
      <c r="C357" s="533"/>
      <c r="D357" s="595"/>
      <c r="E357" s="140">
        <v>2</v>
      </c>
      <c r="F357" s="140" t="s">
        <v>253</v>
      </c>
      <c r="G357" s="141">
        <v>447.19</v>
      </c>
      <c r="H357" s="269">
        <v>5165939</v>
      </c>
      <c r="I357" s="184">
        <f>+G357-G356</f>
        <v>2.8799999999999955</v>
      </c>
      <c r="J357" s="97"/>
      <c r="K357" s="20">
        <v>0</v>
      </c>
      <c r="L357" s="51" t="s">
        <v>23</v>
      </c>
      <c r="M357" s="52">
        <v>80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7" s="4"/>
      <c r="S357" s="38"/>
      <c r="T357" s="267"/>
    </row>
    <row r="358" spans="1:20" ht="69" hidden="1" customHeight="1" thickBot="1" x14ac:dyDescent="0.3">
      <c r="A358" s="29">
        <v>92104</v>
      </c>
      <c r="B358" s="78"/>
      <c r="C358" s="534"/>
      <c r="D358" s="596"/>
      <c r="E358" s="163">
        <v>3</v>
      </c>
      <c r="F358" s="163" t="s">
        <v>255</v>
      </c>
      <c r="G358" s="164">
        <v>467</v>
      </c>
      <c r="H358" s="269">
        <v>5394784</v>
      </c>
      <c r="I358" s="185">
        <f>+G358-G356</f>
        <v>22.689999999999998</v>
      </c>
      <c r="J358" s="97"/>
      <c r="K358" s="20">
        <v>0</v>
      </c>
      <c r="L358" s="51" t="s">
        <v>23</v>
      </c>
      <c r="M358" s="52">
        <v>80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8" s="4"/>
      <c r="S358" s="38"/>
      <c r="T358" s="267"/>
    </row>
    <row r="359" spans="1:20" ht="68.25" hidden="1" customHeight="1" x14ac:dyDescent="0.25">
      <c r="A359" s="29"/>
      <c r="B359" s="78"/>
      <c r="C359" s="532">
        <v>92108</v>
      </c>
      <c r="D359" s="594" t="s">
        <v>262</v>
      </c>
      <c r="E359" s="161">
        <v>1</v>
      </c>
      <c r="F359" s="161" t="s">
        <v>82</v>
      </c>
      <c r="G359" s="162">
        <v>499.87</v>
      </c>
      <c r="H359" s="269">
        <v>5774498</v>
      </c>
      <c r="I359" s="175"/>
      <c r="J359" s="15"/>
      <c r="K359" s="20">
        <v>0</v>
      </c>
      <c r="L359" s="51" t="s">
        <v>23</v>
      </c>
      <c r="M359" s="52">
        <v>90</v>
      </c>
      <c r="N359" s="66" t="s">
        <v>24</v>
      </c>
      <c r="O359" s="66"/>
      <c r="P359" s="34"/>
      <c r="Q3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9" s="25" t="s">
        <v>23</v>
      </c>
      <c r="S359" s="52">
        <v>90</v>
      </c>
      <c r="T359" s="267"/>
    </row>
    <row r="360" spans="1:20" ht="68.25" hidden="1" customHeight="1" x14ac:dyDescent="0.25">
      <c r="A360" s="29">
        <v>92111</v>
      </c>
      <c r="B360" s="78"/>
      <c r="C360" s="533"/>
      <c r="D360" s="595"/>
      <c r="E360" s="140">
        <v>2</v>
      </c>
      <c r="F360" s="140" t="s">
        <v>253</v>
      </c>
      <c r="G360" s="141">
        <v>503.09</v>
      </c>
      <c r="H360" s="269">
        <v>5811696</v>
      </c>
      <c r="I360" s="184">
        <f>+G360-G359</f>
        <v>3.2199999999999704</v>
      </c>
      <c r="J360" s="91"/>
      <c r="K360" s="20">
        <v>0</v>
      </c>
      <c r="L360" s="51" t="s">
        <v>23</v>
      </c>
      <c r="M360" s="52">
        <v>90</v>
      </c>
      <c r="N360" s="66" t="s">
        <v>24</v>
      </c>
      <c r="O360" s="66"/>
      <c r="P360" s="34"/>
      <c r="Q360" s="108"/>
      <c r="R360" s="4"/>
      <c r="S360" s="38"/>
      <c r="T360" s="267"/>
    </row>
    <row r="361" spans="1:20" ht="68.25" hidden="1" customHeight="1" thickBot="1" x14ac:dyDescent="0.3">
      <c r="A361" s="29">
        <v>92105</v>
      </c>
      <c r="B361" s="78"/>
      <c r="C361" s="534"/>
      <c r="D361" s="596"/>
      <c r="E361" s="163">
        <v>3</v>
      </c>
      <c r="F361" s="163" t="s">
        <v>255</v>
      </c>
      <c r="G361" s="164">
        <v>525.36</v>
      </c>
      <c r="H361" s="269">
        <v>6068959</v>
      </c>
      <c r="I361" s="185">
        <f>+G361-G359</f>
        <v>25.490000000000009</v>
      </c>
      <c r="J361" s="91"/>
      <c r="K361" s="20">
        <v>0</v>
      </c>
      <c r="L361" s="51" t="s">
        <v>23</v>
      </c>
      <c r="M361" s="52">
        <v>90</v>
      </c>
      <c r="N361" s="66" t="s">
        <v>24</v>
      </c>
      <c r="O361" s="66"/>
      <c r="P361" s="34"/>
      <c r="Q361" s="108"/>
      <c r="R361" s="4"/>
      <c r="S361" s="38"/>
      <c r="T361" s="267"/>
    </row>
    <row r="362" spans="1:20" ht="35.25" hidden="1" customHeight="1" x14ac:dyDescent="0.25">
      <c r="A362" s="1"/>
      <c r="B362" s="5"/>
      <c r="C362" s="535" t="s">
        <v>263</v>
      </c>
      <c r="D362" s="536"/>
      <c r="E362" s="536"/>
      <c r="F362" s="536"/>
      <c r="G362" s="536"/>
      <c r="H362" s="537"/>
      <c r="I362" s="174"/>
      <c r="J362" s="37"/>
      <c r="K362" s="20">
        <v>0</v>
      </c>
      <c r="L362" s="31"/>
      <c r="M362" s="32" t="s">
        <v>46</v>
      </c>
      <c r="N362" s="33" t="s">
        <v>46</v>
      </c>
      <c r="O362" s="33"/>
      <c r="P362" s="34"/>
      <c r="Q362" s="108"/>
      <c r="R362" s="4"/>
      <c r="S362" s="38"/>
      <c r="T362" s="267"/>
    </row>
    <row r="363" spans="1:20" hidden="1" x14ac:dyDescent="0.25">
      <c r="A363" s="1"/>
      <c r="B363" s="59" t="s">
        <v>1</v>
      </c>
      <c r="C363" s="194" t="s">
        <v>1</v>
      </c>
      <c r="D363" s="194" t="s">
        <v>2</v>
      </c>
      <c r="E363" s="194" t="s">
        <v>3</v>
      </c>
      <c r="F363" s="194" t="s">
        <v>4</v>
      </c>
      <c r="G363" s="156" t="s">
        <v>5</v>
      </c>
      <c r="H363" s="269"/>
      <c r="I363" s="172"/>
      <c r="J363" s="254"/>
      <c r="K363" s="20">
        <v>0</v>
      </c>
      <c r="L363" s="31"/>
      <c r="M363" s="32" t="s">
        <v>46</v>
      </c>
      <c r="N363" s="33" t="s">
        <v>46</v>
      </c>
      <c r="O363" s="33"/>
      <c r="P363" s="34"/>
      <c r="Q363" s="108"/>
      <c r="R363" s="4"/>
      <c r="S363" s="38"/>
      <c r="T363" s="267"/>
    </row>
    <row r="364" spans="1:20" ht="42.75" hidden="1" customHeight="1" x14ac:dyDescent="0.25">
      <c r="A364" s="64"/>
      <c r="B364" s="92">
        <v>2031</v>
      </c>
      <c r="C364" s="519">
        <v>2031</v>
      </c>
      <c r="D364" s="527" t="s">
        <v>264</v>
      </c>
      <c r="E364" s="161">
        <v>1</v>
      </c>
      <c r="F364" s="161" t="s">
        <v>265</v>
      </c>
      <c r="G364" s="162">
        <v>297.14</v>
      </c>
      <c r="H364" s="269">
        <v>3432561</v>
      </c>
      <c r="I364" s="175"/>
      <c r="J364" s="15"/>
      <c r="K364" s="20">
        <v>0</v>
      </c>
      <c r="L364" s="31" t="s">
        <v>266</v>
      </c>
      <c r="M364" s="32">
        <v>100</v>
      </c>
      <c r="N364" s="31" t="s">
        <v>266</v>
      </c>
      <c r="O364" s="33">
        <v>975</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64" s="16" t="s">
        <v>266</v>
      </c>
      <c r="S364" s="32">
        <v>100</v>
      </c>
      <c r="T364" s="267"/>
    </row>
    <row r="365" spans="1:20" ht="57" hidden="1" customHeight="1" x14ac:dyDescent="0.25">
      <c r="A365" s="53">
        <v>2059</v>
      </c>
      <c r="B365" s="92"/>
      <c r="C365" s="523"/>
      <c r="D365" s="528"/>
      <c r="E365" s="140">
        <v>2</v>
      </c>
      <c r="F365" s="140" t="s">
        <v>267</v>
      </c>
      <c r="G365" s="141">
        <v>300.7</v>
      </c>
      <c r="H365" s="269">
        <v>3473686</v>
      </c>
      <c r="I365" s="184">
        <f>+G365-G364</f>
        <v>3.5600000000000023</v>
      </c>
      <c r="J365" s="97"/>
      <c r="K365" s="20">
        <v>0</v>
      </c>
      <c r="L365" s="31" t="s">
        <v>266</v>
      </c>
      <c r="M365" s="32">
        <v>100</v>
      </c>
      <c r="N365" s="31" t="s">
        <v>266</v>
      </c>
      <c r="O365" s="33">
        <v>975</v>
      </c>
      <c r="P365" s="34"/>
      <c r="Q365" s="108"/>
      <c r="R365" s="4"/>
      <c r="S365" s="38"/>
      <c r="T365" s="267"/>
    </row>
    <row r="366" spans="1:20" ht="30.75" hidden="1" customHeight="1" thickBot="1" x14ac:dyDescent="0.3">
      <c r="A366" s="55">
        <v>2034</v>
      </c>
      <c r="B366" s="92"/>
      <c r="C366" s="520"/>
      <c r="D366" s="529"/>
      <c r="E366" s="163">
        <v>3</v>
      </c>
      <c r="F366" s="163" t="s">
        <v>268</v>
      </c>
      <c r="G366" s="164">
        <v>392.65</v>
      </c>
      <c r="H366" s="269">
        <v>4535893</v>
      </c>
      <c r="I366" s="185">
        <f>+G366-G364</f>
        <v>95.509999999999991</v>
      </c>
      <c r="J366" s="97"/>
      <c r="K366" s="20">
        <v>0</v>
      </c>
      <c r="L366" s="31" t="s">
        <v>266</v>
      </c>
      <c r="M366" s="32">
        <v>100</v>
      </c>
      <c r="N366" s="31" t="s">
        <v>266</v>
      </c>
      <c r="O366" s="33">
        <v>975</v>
      </c>
      <c r="P366" s="34"/>
      <c r="Q366" s="108"/>
      <c r="R366" s="4"/>
      <c r="S366" s="38"/>
      <c r="T366" s="267"/>
    </row>
    <row r="367" spans="1:20" hidden="1" x14ac:dyDescent="0.25">
      <c r="A367" s="1"/>
      <c r="B367" s="78">
        <v>2032</v>
      </c>
      <c r="C367" s="198">
        <v>2032</v>
      </c>
      <c r="D367" s="252" t="s">
        <v>269</v>
      </c>
      <c r="E367" s="199"/>
      <c r="F367" s="199" t="s">
        <v>22</v>
      </c>
      <c r="G367" s="200">
        <v>325.47000000000003</v>
      </c>
      <c r="H367" s="269">
        <v>3759829</v>
      </c>
      <c r="I367" s="178"/>
      <c r="J367" s="20"/>
      <c r="K367" s="20">
        <v>0</v>
      </c>
      <c r="L367" s="31" t="s">
        <v>266</v>
      </c>
      <c r="M367" s="32">
        <v>100</v>
      </c>
      <c r="N367" s="31" t="s">
        <v>266</v>
      </c>
      <c r="O367" s="33">
        <v>975</v>
      </c>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67" s="16" t="s">
        <v>266</v>
      </c>
      <c r="S367" s="32">
        <v>100</v>
      </c>
      <c r="T367" s="267"/>
    </row>
    <row r="368" spans="1:20" ht="78" hidden="1" customHeight="1" x14ac:dyDescent="0.25">
      <c r="A368" s="64"/>
      <c r="B368" s="78">
        <v>2033</v>
      </c>
      <c r="C368" s="519">
        <v>2033</v>
      </c>
      <c r="D368" s="521" t="s">
        <v>270</v>
      </c>
      <c r="E368" s="161">
        <v>1</v>
      </c>
      <c r="F368" s="201" t="s">
        <v>271</v>
      </c>
      <c r="G368" s="162">
        <v>247.64</v>
      </c>
      <c r="H368" s="269">
        <v>2860737</v>
      </c>
      <c r="I368" s="175"/>
      <c r="J368" s="15"/>
      <c r="K368" s="20">
        <v>0</v>
      </c>
      <c r="L368" s="31" t="s">
        <v>266</v>
      </c>
      <c r="M368" s="32">
        <v>100</v>
      </c>
      <c r="N368" s="31" t="s">
        <v>266</v>
      </c>
      <c r="O368" s="33">
        <v>975</v>
      </c>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68" s="16" t="s">
        <v>266</v>
      </c>
      <c r="S368" s="32">
        <v>100</v>
      </c>
      <c r="T368" s="267"/>
    </row>
    <row r="369" spans="1:20" ht="42.75" hidden="1" customHeight="1" x14ac:dyDescent="0.25">
      <c r="A369" s="53">
        <v>2040</v>
      </c>
      <c r="B369" s="78"/>
      <c r="C369" s="523"/>
      <c r="D369" s="531"/>
      <c r="E369" s="140">
        <v>2</v>
      </c>
      <c r="F369" s="202" t="s">
        <v>272</v>
      </c>
      <c r="G369" s="141">
        <v>254.68</v>
      </c>
      <c r="H369" s="269">
        <v>2942063</v>
      </c>
      <c r="I369" s="184">
        <f>+G369-G368</f>
        <v>7.0400000000000205</v>
      </c>
      <c r="J369" s="97"/>
      <c r="K369" s="20">
        <v>0</v>
      </c>
      <c r="L369" s="31" t="s">
        <v>266</v>
      </c>
      <c r="M369" s="32">
        <v>100</v>
      </c>
      <c r="N369" s="31" t="s">
        <v>266</v>
      </c>
      <c r="O369" s="33">
        <v>975</v>
      </c>
      <c r="P369" s="34"/>
      <c r="Q369" s="108"/>
      <c r="R369" s="4"/>
      <c r="S369" s="38"/>
      <c r="T369" s="267"/>
    </row>
    <row r="370" spans="1:20" ht="57.75" hidden="1" customHeight="1" thickBot="1" x14ac:dyDescent="0.3">
      <c r="A370" s="55">
        <v>2036</v>
      </c>
      <c r="B370" s="78"/>
      <c r="C370" s="520"/>
      <c r="D370" s="522"/>
      <c r="E370" s="163">
        <v>3</v>
      </c>
      <c r="F370" s="203" t="s">
        <v>273</v>
      </c>
      <c r="G370" s="164">
        <v>258.25</v>
      </c>
      <c r="H370" s="269">
        <v>2983304</v>
      </c>
      <c r="I370" s="185">
        <f>+G370-G368</f>
        <v>10.610000000000014</v>
      </c>
      <c r="J370" s="97"/>
      <c r="K370" s="20">
        <v>0</v>
      </c>
      <c r="L370" s="31" t="s">
        <v>266</v>
      </c>
      <c r="M370" s="32">
        <v>100</v>
      </c>
      <c r="N370" s="31" t="s">
        <v>266</v>
      </c>
      <c r="O370" s="33">
        <v>975</v>
      </c>
      <c r="P370" s="34"/>
      <c r="Q370" s="108"/>
      <c r="R370" s="4"/>
      <c r="S370" s="38"/>
      <c r="T370" s="267"/>
    </row>
    <row r="371" spans="1:20" ht="20.25" hidden="1" customHeight="1" x14ac:dyDescent="0.25">
      <c r="A371" s="1"/>
      <c r="B371" s="78">
        <v>2035</v>
      </c>
      <c r="C371" s="204">
        <v>2035</v>
      </c>
      <c r="D371" s="205" t="s">
        <v>274</v>
      </c>
      <c r="E371" s="151"/>
      <c r="F371" s="151" t="s">
        <v>22</v>
      </c>
      <c r="G371" s="195">
        <v>166.26</v>
      </c>
      <c r="H371" s="269">
        <v>1920636</v>
      </c>
      <c r="I371" s="174"/>
      <c r="J371" s="20"/>
      <c r="K371" s="20">
        <v>0</v>
      </c>
      <c r="L371" s="31" t="s">
        <v>266</v>
      </c>
      <c r="M371" s="32">
        <v>100</v>
      </c>
      <c r="N371" s="33" t="s">
        <v>266</v>
      </c>
      <c r="O371" s="33">
        <v>975</v>
      </c>
      <c r="P371" s="34"/>
      <c r="Q3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71" s="16" t="s">
        <v>266</v>
      </c>
      <c r="S371" s="32">
        <v>100</v>
      </c>
      <c r="T371" s="267"/>
    </row>
    <row r="372" spans="1:20" ht="28.5" hidden="1" x14ac:dyDescent="0.25">
      <c r="A372" s="1"/>
      <c r="B372" s="78">
        <v>2037</v>
      </c>
      <c r="C372" s="152">
        <v>2037</v>
      </c>
      <c r="D372" s="165" t="s">
        <v>275</v>
      </c>
      <c r="E372" s="150"/>
      <c r="F372" s="150" t="s">
        <v>22</v>
      </c>
      <c r="G372" s="158">
        <v>293.62</v>
      </c>
      <c r="H372" s="269">
        <v>3391898</v>
      </c>
      <c r="I372" s="172"/>
      <c r="J372" s="20"/>
      <c r="K372" s="20">
        <v>0</v>
      </c>
      <c r="L372" s="31" t="s">
        <v>266</v>
      </c>
      <c r="M372" s="32">
        <v>100</v>
      </c>
      <c r="N372" s="33" t="s">
        <v>266</v>
      </c>
      <c r="O372" s="33">
        <v>975</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72" s="16" t="s">
        <v>266</v>
      </c>
      <c r="S372" s="32">
        <v>100</v>
      </c>
      <c r="T372" s="267"/>
    </row>
    <row r="373" spans="1:20" ht="45" hidden="1" customHeight="1" x14ac:dyDescent="0.25">
      <c r="A373" s="29"/>
      <c r="B373" s="78">
        <v>2039</v>
      </c>
      <c r="C373" s="519">
        <v>2039</v>
      </c>
      <c r="D373" s="527" t="s">
        <v>276</v>
      </c>
      <c r="E373" s="161">
        <v>1</v>
      </c>
      <c r="F373" s="161" t="s">
        <v>277</v>
      </c>
      <c r="G373" s="162">
        <v>201.63</v>
      </c>
      <c r="H373" s="269">
        <v>2329230</v>
      </c>
      <c r="I373" s="175"/>
      <c r="J373" s="15"/>
      <c r="K373" s="20">
        <v>0</v>
      </c>
      <c r="L373" s="31" t="s">
        <v>266</v>
      </c>
      <c r="M373" s="32">
        <v>100</v>
      </c>
      <c r="N373" s="33"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73" s="16" t="s">
        <v>266</v>
      </c>
      <c r="S373" s="32">
        <v>100</v>
      </c>
      <c r="T373" s="267"/>
    </row>
    <row r="374" spans="1:20" ht="40.5" hidden="1" customHeight="1" thickBot="1" x14ac:dyDescent="0.3">
      <c r="A374" s="29">
        <v>2038</v>
      </c>
      <c r="B374" s="78"/>
      <c r="C374" s="520"/>
      <c r="D374" s="529"/>
      <c r="E374" s="163">
        <v>2</v>
      </c>
      <c r="F374" s="163" t="s">
        <v>278</v>
      </c>
      <c r="G374" s="164">
        <v>244.08</v>
      </c>
      <c r="H374" s="269">
        <v>2819612</v>
      </c>
      <c r="I374" s="185">
        <f>+G374-G373</f>
        <v>42.450000000000017</v>
      </c>
      <c r="J374" s="91"/>
      <c r="K374" s="20">
        <v>0</v>
      </c>
      <c r="L374" s="31" t="s">
        <v>266</v>
      </c>
      <c r="M374" s="32">
        <v>100</v>
      </c>
      <c r="N374" s="33" t="s">
        <v>266</v>
      </c>
      <c r="O374" s="33">
        <v>975</v>
      </c>
      <c r="P374" s="34"/>
      <c r="Q374" s="108"/>
      <c r="R374" s="4"/>
      <c r="S374" s="38"/>
      <c r="T374" s="267"/>
    </row>
    <row r="375" spans="1:20" ht="28.5" hidden="1" x14ac:dyDescent="0.25">
      <c r="A375" s="1"/>
      <c r="B375" s="78">
        <v>2041</v>
      </c>
      <c r="C375" s="204">
        <v>2041</v>
      </c>
      <c r="D375" s="205" t="s">
        <v>279</v>
      </c>
      <c r="E375" s="151"/>
      <c r="F375" s="151" t="s">
        <v>22</v>
      </c>
      <c r="G375" s="195">
        <v>268.85000000000002</v>
      </c>
      <c r="H375" s="269">
        <v>3105755</v>
      </c>
      <c r="I375" s="174"/>
      <c r="J375" s="20"/>
      <c r="K375" s="20">
        <v>0</v>
      </c>
      <c r="L375" s="31" t="s">
        <v>266</v>
      </c>
      <c r="M375" s="32">
        <v>100</v>
      </c>
      <c r="N375" s="33" t="s">
        <v>266</v>
      </c>
      <c r="O375" s="33">
        <v>975</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75" s="16" t="s">
        <v>266</v>
      </c>
      <c r="S375" s="32">
        <v>100</v>
      </c>
      <c r="T375" s="267"/>
    </row>
    <row r="376" spans="1:20" hidden="1" x14ac:dyDescent="0.25">
      <c r="A376" s="1"/>
      <c r="B376" s="78">
        <v>2042</v>
      </c>
      <c r="C376" s="152">
        <v>2042</v>
      </c>
      <c r="D376" s="165" t="s">
        <v>280</v>
      </c>
      <c r="E376" s="150"/>
      <c r="F376" s="150" t="s">
        <v>22</v>
      </c>
      <c r="G376" s="158">
        <v>336.07</v>
      </c>
      <c r="H376" s="269">
        <v>3882281</v>
      </c>
      <c r="I376" s="172"/>
      <c r="J376" s="20"/>
      <c r="K376" s="20">
        <v>0</v>
      </c>
      <c r="L376" s="31" t="s">
        <v>266</v>
      </c>
      <c r="M376" s="32">
        <v>100</v>
      </c>
      <c r="N376" s="33"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76" s="16" t="s">
        <v>266</v>
      </c>
      <c r="S376" s="32">
        <v>100</v>
      </c>
      <c r="T376" s="267"/>
    </row>
    <row r="377" spans="1:20" ht="57" hidden="1" customHeight="1" x14ac:dyDescent="0.25">
      <c r="A377" s="29"/>
      <c r="B377" s="78">
        <v>2043</v>
      </c>
      <c r="C377" s="519">
        <v>2043</v>
      </c>
      <c r="D377" s="527" t="s">
        <v>281</v>
      </c>
      <c r="E377" s="161">
        <v>1</v>
      </c>
      <c r="F377" s="161" t="s">
        <v>282</v>
      </c>
      <c r="G377" s="162">
        <v>212.27</v>
      </c>
      <c r="H377" s="269">
        <v>2452143</v>
      </c>
      <c r="I377" s="175"/>
      <c r="J377" s="15"/>
      <c r="K377" s="20">
        <v>0</v>
      </c>
      <c r="L377" s="31" t="s">
        <v>266</v>
      </c>
      <c r="M377" s="32">
        <v>100</v>
      </c>
      <c r="N377" s="33"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77" s="16" t="s">
        <v>266</v>
      </c>
      <c r="S377" s="32">
        <v>100</v>
      </c>
      <c r="T377" s="267"/>
    </row>
    <row r="378" spans="1:20" ht="28.5" hidden="1" customHeight="1" thickBot="1" x14ac:dyDescent="0.3">
      <c r="A378" s="29" t="s">
        <v>283</v>
      </c>
      <c r="B378" s="78"/>
      <c r="C378" s="520"/>
      <c r="D378" s="529"/>
      <c r="E378" s="163">
        <v>2</v>
      </c>
      <c r="F378" s="163" t="s">
        <v>284</v>
      </c>
      <c r="G378" s="164">
        <v>229.96</v>
      </c>
      <c r="H378" s="269">
        <v>2656498</v>
      </c>
      <c r="I378" s="185">
        <f>+G378-G377</f>
        <v>17.689999999999998</v>
      </c>
      <c r="J378" s="98"/>
      <c r="K378" s="20">
        <v>0</v>
      </c>
      <c r="L378" s="31" t="s">
        <v>266</v>
      </c>
      <c r="M378" s="32">
        <v>100</v>
      </c>
      <c r="N378" s="33" t="s">
        <v>266</v>
      </c>
      <c r="O378" s="33">
        <v>975</v>
      </c>
      <c r="P378" s="34"/>
      <c r="Q378" s="108"/>
      <c r="R378" s="4"/>
      <c r="S378" s="38"/>
      <c r="T378" s="267"/>
    </row>
    <row r="379" spans="1:20" ht="57" hidden="1" customHeight="1" x14ac:dyDescent="0.25">
      <c r="A379" s="29"/>
      <c r="B379" s="78">
        <v>2045</v>
      </c>
      <c r="C379" s="519">
        <v>2045</v>
      </c>
      <c r="D379" s="524" t="s">
        <v>285</v>
      </c>
      <c r="E379" s="161">
        <v>1</v>
      </c>
      <c r="F379" s="161" t="s">
        <v>286</v>
      </c>
      <c r="G379" s="162">
        <v>152.13</v>
      </c>
      <c r="H379" s="269">
        <v>1757406</v>
      </c>
      <c r="I379" s="175"/>
      <c r="J379" s="15"/>
      <c r="K379" s="20">
        <v>0</v>
      </c>
      <c r="L379" s="31" t="s">
        <v>266</v>
      </c>
      <c r="M379" s="32">
        <v>100</v>
      </c>
      <c r="N379" s="33" t="s">
        <v>266</v>
      </c>
      <c r="O379" s="33">
        <v>975</v>
      </c>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79" s="16" t="s">
        <v>266</v>
      </c>
      <c r="S379" s="32">
        <v>100</v>
      </c>
      <c r="T379" s="267"/>
    </row>
    <row r="380" spans="1:20" ht="22.5" hidden="1" customHeight="1" x14ac:dyDescent="0.25">
      <c r="A380" s="29">
        <v>2047</v>
      </c>
      <c r="B380" s="78"/>
      <c r="C380" s="523"/>
      <c r="D380" s="525"/>
      <c r="E380" s="140">
        <v>2</v>
      </c>
      <c r="F380" s="140" t="s">
        <v>217</v>
      </c>
      <c r="G380" s="141">
        <v>169.82</v>
      </c>
      <c r="H380" s="269">
        <v>1961761</v>
      </c>
      <c r="I380" s="184">
        <f>+G380-G379</f>
        <v>17.689999999999998</v>
      </c>
      <c r="J380" s="15"/>
      <c r="K380" s="20">
        <v>0</v>
      </c>
      <c r="L380" s="31" t="s">
        <v>266</v>
      </c>
      <c r="M380" s="32">
        <v>100</v>
      </c>
      <c r="N380" s="33" t="s">
        <v>266</v>
      </c>
      <c r="O380" s="33">
        <v>975</v>
      </c>
      <c r="P380" s="34"/>
      <c r="Q380" s="108"/>
      <c r="R380" s="4"/>
      <c r="S380" s="38"/>
      <c r="T380" s="267"/>
    </row>
    <row r="381" spans="1:20" ht="24" hidden="1" customHeight="1" thickBot="1" x14ac:dyDescent="0.3">
      <c r="A381" s="29">
        <v>2046</v>
      </c>
      <c r="B381" s="78"/>
      <c r="C381" s="520"/>
      <c r="D381" s="526"/>
      <c r="E381" s="163">
        <v>3</v>
      </c>
      <c r="F381" s="163" t="s">
        <v>287</v>
      </c>
      <c r="G381" s="164">
        <v>173.34</v>
      </c>
      <c r="H381" s="269">
        <v>2002424</v>
      </c>
      <c r="I381" s="185">
        <f>+G381-G379</f>
        <v>21.210000000000008</v>
      </c>
      <c r="J381" s="15"/>
      <c r="K381" s="20">
        <v>0</v>
      </c>
      <c r="L381" s="31" t="s">
        <v>266</v>
      </c>
      <c r="M381" s="32">
        <v>100</v>
      </c>
      <c r="N381" s="33" t="s">
        <v>266</v>
      </c>
      <c r="O381" s="33">
        <v>975</v>
      </c>
      <c r="P381" s="34"/>
      <c r="Q381" s="108"/>
      <c r="R381" s="4"/>
      <c r="S381" s="38"/>
      <c r="T381" s="267"/>
    </row>
    <row r="382" spans="1:20" ht="28.5" hidden="1" customHeight="1" x14ac:dyDescent="0.25">
      <c r="A382" s="53"/>
      <c r="B382" s="92">
        <v>2053</v>
      </c>
      <c r="C382" s="519">
        <v>2053</v>
      </c>
      <c r="D382" s="527" t="s">
        <v>288</v>
      </c>
      <c r="E382" s="161">
        <v>1</v>
      </c>
      <c r="F382" s="161" t="s">
        <v>289</v>
      </c>
      <c r="G382" s="162">
        <v>106.11</v>
      </c>
      <c r="H382" s="269">
        <v>1225783</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82" s="16" t="s">
        <v>266</v>
      </c>
      <c r="S382" s="32">
        <v>100</v>
      </c>
      <c r="T382" s="267"/>
    </row>
    <row r="383" spans="1:20" ht="28.5" hidden="1" customHeight="1" x14ac:dyDescent="0.25">
      <c r="A383" s="53" t="s">
        <v>290</v>
      </c>
      <c r="B383" s="92"/>
      <c r="C383" s="523"/>
      <c r="D383" s="528"/>
      <c r="E383" s="140">
        <v>2</v>
      </c>
      <c r="F383" s="140" t="s">
        <v>291</v>
      </c>
      <c r="G383" s="141">
        <v>120.28</v>
      </c>
      <c r="H383" s="269">
        <v>1389475</v>
      </c>
      <c r="I383" s="184">
        <f>+G383-G382</f>
        <v>14.170000000000002</v>
      </c>
      <c r="J383" s="91"/>
      <c r="K383" s="20">
        <v>0</v>
      </c>
      <c r="L383" s="31" t="s">
        <v>266</v>
      </c>
      <c r="M383" s="32">
        <v>100</v>
      </c>
      <c r="N383" s="33" t="s">
        <v>266</v>
      </c>
      <c r="O383" s="33">
        <v>975</v>
      </c>
      <c r="P383" s="34"/>
      <c r="Q383" s="108"/>
      <c r="R383" s="4"/>
      <c r="S383" s="38"/>
      <c r="T383" s="267"/>
    </row>
    <row r="384" spans="1:20" ht="15" hidden="1" customHeight="1" x14ac:dyDescent="0.25">
      <c r="A384" s="53">
        <v>2058</v>
      </c>
      <c r="B384" s="92"/>
      <c r="C384" s="523"/>
      <c r="D384" s="528"/>
      <c r="E384" s="140">
        <v>3</v>
      </c>
      <c r="F384" s="140" t="s">
        <v>292</v>
      </c>
      <c r="G384" s="141">
        <v>127.36</v>
      </c>
      <c r="H384" s="269">
        <v>1471263</v>
      </c>
      <c r="I384" s="184">
        <f>+G384-G382</f>
        <v>21.25</v>
      </c>
      <c r="J384" s="91"/>
      <c r="K384" s="20">
        <v>0</v>
      </c>
      <c r="L384" s="31" t="s">
        <v>266</v>
      </c>
      <c r="M384" s="32">
        <v>100</v>
      </c>
      <c r="N384" s="33" t="s">
        <v>266</v>
      </c>
      <c r="O384" s="33">
        <v>975</v>
      </c>
      <c r="P384" s="34"/>
      <c r="Q384" s="108"/>
      <c r="R384" s="4"/>
      <c r="S384" s="38"/>
      <c r="T384" s="267"/>
    </row>
    <row r="385" spans="1:20" ht="15" hidden="1" customHeight="1" x14ac:dyDescent="0.25">
      <c r="A385" s="53">
        <v>2051</v>
      </c>
      <c r="B385" s="92"/>
      <c r="C385" s="523"/>
      <c r="D385" s="528"/>
      <c r="E385" s="140">
        <v>4</v>
      </c>
      <c r="F385" s="140" t="s">
        <v>293</v>
      </c>
      <c r="G385" s="141">
        <v>134.44999999999999</v>
      </c>
      <c r="H385" s="269">
        <v>1553166</v>
      </c>
      <c r="I385" s="184">
        <f>+G385-G382</f>
        <v>28.339999999999989</v>
      </c>
      <c r="J385" s="91"/>
      <c r="K385" s="20">
        <v>0</v>
      </c>
      <c r="L385" s="31" t="s">
        <v>266</v>
      </c>
      <c r="M385" s="32">
        <v>100</v>
      </c>
      <c r="N385" s="33" t="s">
        <v>266</v>
      </c>
      <c r="O385" s="33">
        <v>975</v>
      </c>
      <c r="P385" s="34"/>
      <c r="Q385" s="108"/>
      <c r="R385" s="4"/>
      <c r="S385" s="38"/>
      <c r="T385" s="267"/>
    </row>
    <row r="386" spans="1:20" ht="28.5" hidden="1" customHeight="1" x14ac:dyDescent="0.25">
      <c r="A386" s="53">
        <v>2052</v>
      </c>
      <c r="B386" s="92"/>
      <c r="C386" s="523"/>
      <c r="D386" s="528"/>
      <c r="E386" s="140">
        <v>5</v>
      </c>
      <c r="F386" s="140" t="s">
        <v>294</v>
      </c>
      <c r="G386" s="141">
        <v>137.97</v>
      </c>
      <c r="H386" s="269">
        <v>1593829</v>
      </c>
      <c r="I386" s="184">
        <f>+G386-G382</f>
        <v>31.86</v>
      </c>
      <c r="J386" s="91"/>
      <c r="K386" s="20">
        <v>0</v>
      </c>
      <c r="L386" s="31" t="s">
        <v>266</v>
      </c>
      <c r="M386" s="32">
        <v>100</v>
      </c>
      <c r="N386" s="33" t="s">
        <v>266</v>
      </c>
      <c r="O386" s="33">
        <v>975</v>
      </c>
      <c r="P386" s="34"/>
      <c r="Q386" s="108"/>
      <c r="R386" s="4"/>
      <c r="S386" s="38"/>
      <c r="T386" s="267"/>
    </row>
    <row r="387" spans="1:20" ht="15" hidden="1" customHeight="1" x14ac:dyDescent="0.25">
      <c r="A387" s="53">
        <v>2049</v>
      </c>
      <c r="B387" s="92"/>
      <c r="C387" s="523"/>
      <c r="D387" s="528"/>
      <c r="E387" s="140">
        <v>6</v>
      </c>
      <c r="F387" s="140" t="s">
        <v>295</v>
      </c>
      <c r="G387" s="141">
        <v>162.72999999999999</v>
      </c>
      <c r="H387" s="269">
        <v>1879857</v>
      </c>
      <c r="I387" s="184">
        <f>+G387-G382</f>
        <v>56.61999999999999</v>
      </c>
      <c r="J387" s="91"/>
      <c r="K387" s="20">
        <v>0</v>
      </c>
      <c r="L387" s="31" t="s">
        <v>266</v>
      </c>
      <c r="M387" s="32">
        <v>100</v>
      </c>
      <c r="N387" s="33" t="s">
        <v>266</v>
      </c>
      <c r="O387" s="33">
        <v>975</v>
      </c>
      <c r="P387" s="34"/>
      <c r="Q387" s="108"/>
      <c r="R387" s="4"/>
      <c r="S387" s="38"/>
      <c r="T387" s="267"/>
    </row>
    <row r="388" spans="1:20" ht="15" hidden="1" customHeight="1" x14ac:dyDescent="0.25">
      <c r="A388" s="53">
        <v>2050</v>
      </c>
      <c r="B388" s="92"/>
      <c r="C388" s="523"/>
      <c r="D388" s="528"/>
      <c r="E388" s="140">
        <v>7</v>
      </c>
      <c r="F388" s="140" t="s">
        <v>296</v>
      </c>
      <c r="G388" s="141">
        <v>176.86</v>
      </c>
      <c r="H388" s="269">
        <v>2043087</v>
      </c>
      <c r="I388" s="184">
        <f>+G388-G382</f>
        <v>70.750000000000014</v>
      </c>
      <c r="J388" s="91"/>
      <c r="K388" s="20">
        <v>0</v>
      </c>
      <c r="L388" s="31" t="s">
        <v>266</v>
      </c>
      <c r="M388" s="32">
        <v>100</v>
      </c>
      <c r="N388" s="33" t="s">
        <v>266</v>
      </c>
      <c r="O388" s="33">
        <v>975</v>
      </c>
      <c r="P388" s="34"/>
      <c r="Q388" s="108"/>
      <c r="R388" s="4"/>
      <c r="S388" s="38"/>
      <c r="T388" s="267"/>
    </row>
    <row r="389" spans="1:20" ht="42.75" hidden="1" customHeight="1" x14ac:dyDescent="0.25">
      <c r="A389" s="53">
        <v>2065</v>
      </c>
      <c r="B389" s="92"/>
      <c r="C389" s="523"/>
      <c r="D389" s="528"/>
      <c r="E389" s="140">
        <v>8</v>
      </c>
      <c r="F389" s="140" t="s">
        <v>297</v>
      </c>
      <c r="G389" s="141">
        <v>187.5</v>
      </c>
      <c r="H389" s="269">
        <v>2166000</v>
      </c>
      <c r="I389" s="184">
        <f>+G389-G382</f>
        <v>81.39</v>
      </c>
      <c r="J389" s="91"/>
      <c r="K389" s="20">
        <v>0</v>
      </c>
      <c r="L389" s="31" t="s">
        <v>266</v>
      </c>
      <c r="M389" s="32">
        <v>100</v>
      </c>
      <c r="N389" s="33" t="s">
        <v>266</v>
      </c>
      <c r="O389" s="33">
        <v>975</v>
      </c>
      <c r="P389" s="34"/>
      <c r="Q389" s="108"/>
      <c r="R389" s="4"/>
      <c r="S389" s="38"/>
      <c r="T389" s="267"/>
    </row>
    <row r="390" spans="1:20" ht="48" hidden="1" customHeight="1" thickBot="1" x14ac:dyDescent="0.3">
      <c r="A390" s="55">
        <v>2055</v>
      </c>
      <c r="B390" s="92"/>
      <c r="C390" s="520"/>
      <c r="D390" s="529"/>
      <c r="E390" s="163">
        <v>9</v>
      </c>
      <c r="F390" s="163" t="s">
        <v>298</v>
      </c>
      <c r="G390" s="164">
        <v>565.99</v>
      </c>
      <c r="H390" s="269">
        <v>6538316</v>
      </c>
      <c r="I390" s="185">
        <f>+G390-G382</f>
        <v>459.88</v>
      </c>
      <c r="J390" s="91"/>
      <c r="K390" s="20">
        <v>0</v>
      </c>
      <c r="L390" s="31" t="s">
        <v>266</v>
      </c>
      <c r="M390" s="32">
        <v>100</v>
      </c>
      <c r="N390" s="33" t="s">
        <v>266</v>
      </c>
      <c r="O390" s="33">
        <v>975</v>
      </c>
      <c r="P390" s="34"/>
      <c r="Q390" s="108"/>
      <c r="R390" s="4"/>
      <c r="S390" s="38"/>
      <c r="T390" s="267"/>
    </row>
    <row r="391" spans="1:20" hidden="1" x14ac:dyDescent="0.25">
      <c r="A391" s="1"/>
      <c r="B391" s="78">
        <v>2056</v>
      </c>
      <c r="C391" s="250">
        <v>2056</v>
      </c>
      <c r="D391" s="234" t="s">
        <v>299</v>
      </c>
      <c r="E391" s="199"/>
      <c r="F391" s="199" t="s">
        <v>22</v>
      </c>
      <c r="G391" s="200">
        <v>187.5</v>
      </c>
      <c r="H391" s="269">
        <v>2166000</v>
      </c>
      <c r="I391" s="178"/>
      <c r="J391" s="20"/>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391" s="16" t="s">
        <v>266</v>
      </c>
      <c r="S391" s="32">
        <v>100</v>
      </c>
      <c r="T391" s="267"/>
    </row>
    <row r="392" spans="1:20" ht="15" hidden="1" customHeight="1" x14ac:dyDescent="0.25">
      <c r="A392" s="29"/>
      <c r="B392" s="78">
        <v>2062</v>
      </c>
      <c r="C392" s="519">
        <v>2062</v>
      </c>
      <c r="D392" s="530" t="s">
        <v>300</v>
      </c>
      <c r="E392" s="161">
        <v>1</v>
      </c>
      <c r="F392" s="201" t="s">
        <v>301</v>
      </c>
      <c r="G392" s="162">
        <v>300.7</v>
      </c>
      <c r="H392" s="269">
        <v>3473686</v>
      </c>
      <c r="I392" s="175"/>
      <c r="J392" s="15"/>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392" s="16" t="s">
        <v>266</v>
      </c>
      <c r="S392" s="32">
        <v>100</v>
      </c>
      <c r="T392" s="267"/>
    </row>
    <row r="393" spans="1:20" ht="28.5" hidden="1" customHeight="1" x14ac:dyDescent="0.25">
      <c r="A393" s="29">
        <v>2060</v>
      </c>
      <c r="B393" s="78"/>
      <c r="C393" s="523"/>
      <c r="D393" s="531"/>
      <c r="E393" s="140">
        <v>2</v>
      </c>
      <c r="F393" s="202" t="s">
        <v>302</v>
      </c>
      <c r="G393" s="141">
        <v>307.77999999999997</v>
      </c>
      <c r="H393" s="269">
        <v>3555475</v>
      </c>
      <c r="I393" s="184">
        <f>+G393-G392</f>
        <v>7.0799999999999841</v>
      </c>
      <c r="J393" s="91"/>
      <c r="K393" s="20">
        <v>0</v>
      </c>
      <c r="L393" s="31" t="s">
        <v>266</v>
      </c>
      <c r="M393" s="32">
        <v>100</v>
      </c>
      <c r="N393" s="33" t="s">
        <v>266</v>
      </c>
      <c r="O393" s="33">
        <v>975</v>
      </c>
      <c r="P393" s="34"/>
      <c r="Q393" s="108"/>
      <c r="R393" s="4"/>
      <c r="S393" s="38"/>
      <c r="T393" s="267"/>
    </row>
    <row r="394" spans="1:20" ht="15" hidden="1" customHeight="1" x14ac:dyDescent="0.25">
      <c r="A394" s="29">
        <v>2061</v>
      </c>
      <c r="B394" s="78"/>
      <c r="C394" s="523"/>
      <c r="D394" s="531"/>
      <c r="E394" s="140">
        <v>3</v>
      </c>
      <c r="F394" s="202" t="s">
        <v>303</v>
      </c>
      <c r="G394" s="141">
        <v>321.91000000000003</v>
      </c>
      <c r="H394" s="269">
        <v>3718704</v>
      </c>
      <c r="I394" s="184">
        <f>+G394-G392</f>
        <v>21.210000000000036</v>
      </c>
      <c r="J394" s="91"/>
      <c r="K394" s="20">
        <v>0</v>
      </c>
      <c r="L394" s="31" t="s">
        <v>266</v>
      </c>
      <c r="M394" s="32">
        <v>100</v>
      </c>
      <c r="N394" s="33" t="s">
        <v>266</v>
      </c>
      <c r="O394" s="33">
        <v>975</v>
      </c>
      <c r="P394" s="34"/>
      <c r="Q394" s="108"/>
      <c r="R394" s="4"/>
      <c r="S394" s="38"/>
      <c r="T394" s="267"/>
    </row>
    <row r="395" spans="1:20" ht="71.25" hidden="1" customHeight="1" thickBot="1" x14ac:dyDescent="0.3">
      <c r="A395" s="29">
        <v>2030</v>
      </c>
      <c r="B395" s="78"/>
      <c r="C395" s="520"/>
      <c r="D395" s="522"/>
      <c r="E395" s="163">
        <v>4</v>
      </c>
      <c r="F395" s="203" t="s">
        <v>304</v>
      </c>
      <c r="G395" s="164">
        <v>466.96</v>
      </c>
      <c r="H395" s="269">
        <v>5394322</v>
      </c>
      <c r="I395" s="185">
        <f>+G395-G392</f>
        <v>166.26</v>
      </c>
      <c r="J395" s="91"/>
      <c r="K395" s="20">
        <v>0</v>
      </c>
      <c r="L395" s="31" t="s">
        <v>266</v>
      </c>
      <c r="M395" s="32">
        <v>100</v>
      </c>
      <c r="N395" s="33" t="s">
        <v>266</v>
      </c>
      <c r="O395" s="33">
        <v>975</v>
      </c>
      <c r="P395" s="34"/>
      <c r="Q395" s="108"/>
      <c r="R395" s="4"/>
      <c r="S395" s="38"/>
      <c r="T395" s="267"/>
    </row>
    <row r="396" spans="1:20" ht="42.75" hidden="1" x14ac:dyDescent="0.25">
      <c r="A396" s="1"/>
      <c r="B396" s="78">
        <v>2063</v>
      </c>
      <c r="C396" s="204">
        <v>2063</v>
      </c>
      <c r="D396" s="205" t="s">
        <v>305</v>
      </c>
      <c r="E396" s="151"/>
      <c r="F396" s="151" t="s">
        <v>22</v>
      </c>
      <c r="G396" s="195">
        <v>194.59</v>
      </c>
      <c r="H396" s="269">
        <v>2247904</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396" s="16" t="s">
        <v>266</v>
      </c>
      <c r="S396" s="32">
        <v>100</v>
      </c>
      <c r="T396" s="267"/>
    </row>
    <row r="397" spans="1:20" ht="28.5" hidden="1" x14ac:dyDescent="0.25">
      <c r="A397" s="1"/>
      <c r="B397" s="78">
        <v>2064</v>
      </c>
      <c r="C397" s="152">
        <v>2064</v>
      </c>
      <c r="D397" s="165" t="s">
        <v>306</v>
      </c>
      <c r="E397" s="150"/>
      <c r="F397" s="150" t="s">
        <v>22</v>
      </c>
      <c r="G397" s="158">
        <v>212.27</v>
      </c>
      <c r="H397" s="269">
        <v>2452143</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397" s="16" t="s">
        <v>266</v>
      </c>
      <c r="S397" s="32">
        <v>100</v>
      </c>
      <c r="T397" s="267"/>
    </row>
    <row r="398" spans="1:20" ht="36" hidden="1" customHeight="1" x14ac:dyDescent="0.25">
      <c r="A398" s="29"/>
      <c r="B398" s="78">
        <v>2066</v>
      </c>
      <c r="C398" s="519">
        <v>2066</v>
      </c>
      <c r="D398" s="521" t="s">
        <v>307</v>
      </c>
      <c r="E398" s="161">
        <v>1</v>
      </c>
      <c r="F398" s="201" t="s">
        <v>308</v>
      </c>
      <c r="G398" s="162">
        <v>237</v>
      </c>
      <c r="H398" s="269">
        <v>2737824</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398" s="16" t="s">
        <v>266</v>
      </c>
      <c r="S398" s="32">
        <v>100</v>
      </c>
      <c r="T398" s="267"/>
    </row>
    <row r="399" spans="1:20" ht="71.25" hidden="1" customHeight="1" thickBot="1" x14ac:dyDescent="0.3">
      <c r="A399" s="29">
        <v>2048</v>
      </c>
      <c r="B399" s="78"/>
      <c r="C399" s="520"/>
      <c r="D399" s="522"/>
      <c r="E399" s="163">
        <v>2</v>
      </c>
      <c r="F399" s="203" t="s">
        <v>309</v>
      </c>
      <c r="G399" s="164">
        <v>286.54000000000002</v>
      </c>
      <c r="H399" s="269">
        <v>3310110</v>
      </c>
      <c r="I399" s="185">
        <f>+G399-G398</f>
        <v>49.54000000000002</v>
      </c>
      <c r="J399" s="91"/>
      <c r="K399" s="20">
        <v>0</v>
      </c>
      <c r="L399" s="31" t="s">
        <v>266</v>
      </c>
      <c r="M399" s="32">
        <v>100</v>
      </c>
      <c r="N399" s="33" t="s">
        <v>266</v>
      </c>
      <c r="O399" s="33">
        <v>975</v>
      </c>
      <c r="P399" s="34"/>
      <c r="Q399" s="108"/>
      <c r="R399" s="4"/>
      <c r="S399" s="38"/>
      <c r="T399" s="267"/>
    </row>
    <row r="400" spans="1:20" hidden="1" x14ac:dyDescent="0.25">
      <c r="A400" s="1"/>
      <c r="B400" s="78">
        <v>2067</v>
      </c>
      <c r="C400" s="204">
        <v>2067</v>
      </c>
      <c r="D400" s="205" t="s">
        <v>310</v>
      </c>
      <c r="E400" s="151"/>
      <c r="F400" s="151" t="s">
        <v>22</v>
      </c>
      <c r="G400" s="195">
        <v>99.03</v>
      </c>
      <c r="H400" s="269">
        <v>1143995</v>
      </c>
      <c r="I400" s="174"/>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0" s="16" t="s">
        <v>266</v>
      </c>
      <c r="S400" s="32">
        <v>100</v>
      </c>
      <c r="T400" s="267"/>
    </row>
    <row r="401" spans="1:20" ht="57" hidden="1" customHeight="1" x14ac:dyDescent="0.25">
      <c r="A401" s="1"/>
      <c r="B401" s="78">
        <v>2068</v>
      </c>
      <c r="C401" s="155">
        <v>2068</v>
      </c>
      <c r="D401" s="157" t="s">
        <v>311</v>
      </c>
      <c r="E401" s="140"/>
      <c r="F401" s="140" t="s">
        <v>22</v>
      </c>
      <c r="G401" s="141">
        <v>71.930000000000007</v>
      </c>
      <c r="H401" s="269">
        <v>830935</v>
      </c>
      <c r="I401" s="186">
        <v>24.64</v>
      </c>
      <c r="J401" s="263">
        <v>24.64</v>
      </c>
      <c r="K401" s="268">
        <v>284641</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01" s="16" t="s">
        <v>266</v>
      </c>
      <c r="S401" s="32">
        <v>100</v>
      </c>
      <c r="T401" s="267"/>
    </row>
    <row r="402" spans="1:20" ht="28.5" hidden="1" x14ac:dyDescent="0.25">
      <c r="A402" s="1"/>
      <c r="B402" s="89">
        <v>2069</v>
      </c>
      <c r="C402" s="155">
        <v>2069</v>
      </c>
      <c r="D402" s="157" t="s">
        <v>312</v>
      </c>
      <c r="E402" s="140"/>
      <c r="F402" s="140" t="s">
        <v>22</v>
      </c>
      <c r="G402" s="141">
        <v>58.32</v>
      </c>
      <c r="H402" s="269">
        <v>673713</v>
      </c>
      <c r="I402" s="171"/>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02" s="16" t="s">
        <v>266</v>
      </c>
      <c r="S402" s="32">
        <v>100</v>
      </c>
      <c r="T402" s="267"/>
    </row>
    <row r="403" spans="1:20" ht="34.5" hidden="1" customHeight="1" x14ac:dyDescent="0.25">
      <c r="A403" s="1"/>
      <c r="B403" s="5"/>
      <c r="C403" s="516" t="s">
        <v>313</v>
      </c>
      <c r="D403" s="517"/>
      <c r="E403" s="517"/>
      <c r="F403" s="517"/>
      <c r="G403" s="517"/>
      <c r="H403" s="518"/>
      <c r="I403" s="171"/>
      <c r="J403" s="101"/>
      <c r="K403" s="20">
        <v>0</v>
      </c>
      <c r="L403" s="31"/>
      <c r="M403" s="32" t="s">
        <v>46</v>
      </c>
      <c r="N403" s="33" t="s">
        <v>46</v>
      </c>
      <c r="O403" s="33"/>
      <c r="P403" s="34"/>
      <c r="Q403" s="108"/>
      <c r="R403" s="4"/>
      <c r="S403" s="38"/>
      <c r="T403" s="267"/>
    </row>
    <row r="404" spans="1:20" hidden="1" x14ac:dyDescent="0.25">
      <c r="A404" s="1"/>
      <c r="B404" s="59" t="s">
        <v>1</v>
      </c>
      <c r="C404" s="196" t="s">
        <v>1</v>
      </c>
      <c r="D404" s="196" t="s">
        <v>2</v>
      </c>
      <c r="E404" s="196" t="s">
        <v>3</v>
      </c>
      <c r="F404" s="196" t="s">
        <v>4</v>
      </c>
      <c r="G404" s="141"/>
      <c r="H404" s="269"/>
      <c r="I404" s="171"/>
      <c r="J404" s="254"/>
      <c r="K404" s="20">
        <v>0</v>
      </c>
      <c r="L404" s="31"/>
      <c r="M404" s="32" t="s">
        <v>46</v>
      </c>
      <c r="N404" s="33" t="s">
        <v>46</v>
      </c>
      <c r="O404" s="33"/>
      <c r="P404" s="34"/>
      <c r="Q404" s="108"/>
      <c r="R404" s="4"/>
      <c r="S404" s="38"/>
      <c r="T404" s="267"/>
    </row>
    <row r="405" spans="1:20" ht="28.5" hidden="1" x14ac:dyDescent="0.25">
      <c r="A405" s="1"/>
      <c r="B405" s="89">
        <v>3010</v>
      </c>
      <c r="C405" s="155">
        <v>3010</v>
      </c>
      <c r="D405" s="157" t="s">
        <v>314</v>
      </c>
      <c r="E405" s="140"/>
      <c r="F405" s="140" t="s">
        <v>22</v>
      </c>
      <c r="G405" s="141">
        <v>181.4</v>
      </c>
      <c r="H405" s="269">
        <v>2095533</v>
      </c>
      <c r="I405" s="171"/>
      <c r="J405" s="20"/>
      <c r="K405" s="20">
        <v>0</v>
      </c>
      <c r="L405" s="31" t="s">
        <v>315</v>
      </c>
      <c r="M405" s="32">
        <v>100</v>
      </c>
      <c r="N405" s="33" t="s">
        <v>24</v>
      </c>
      <c r="O405" s="33">
        <v>136</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05" s="16" t="s">
        <v>315</v>
      </c>
      <c r="S405" s="32">
        <v>100</v>
      </c>
      <c r="T405" s="267"/>
    </row>
    <row r="406" spans="1:20" ht="15" hidden="1" customHeight="1" x14ac:dyDescent="0.25">
      <c r="A406" s="1"/>
      <c r="B406" s="5"/>
      <c r="C406" s="516" t="s">
        <v>316</v>
      </c>
      <c r="D406" s="517"/>
      <c r="E406" s="517"/>
      <c r="F406" s="517"/>
      <c r="G406" s="517"/>
      <c r="H406" s="518"/>
      <c r="I406" s="171"/>
      <c r="J406" s="101"/>
      <c r="K406" s="20">
        <v>0</v>
      </c>
      <c r="L406" s="31"/>
      <c r="M406" s="32" t="s">
        <v>46</v>
      </c>
      <c r="N406" s="33" t="s">
        <v>46</v>
      </c>
      <c r="O406" s="33"/>
      <c r="P406" s="34"/>
      <c r="Q406" s="108"/>
      <c r="R406" s="4"/>
      <c r="S406" s="38"/>
      <c r="T406" s="267"/>
    </row>
    <row r="407" spans="1:20" hidden="1" x14ac:dyDescent="0.25">
      <c r="A407" s="1"/>
      <c r="B407" s="59" t="s">
        <v>1</v>
      </c>
      <c r="C407" s="196" t="s">
        <v>1</v>
      </c>
      <c r="D407" s="196" t="s">
        <v>2</v>
      </c>
      <c r="E407" s="196" t="s">
        <v>3</v>
      </c>
      <c r="F407" s="140" t="s">
        <v>22</v>
      </c>
      <c r="G407" s="10" t="s">
        <v>5</v>
      </c>
      <c r="H407" s="269"/>
      <c r="I407" s="171"/>
      <c r="J407" s="254"/>
      <c r="K407" s="20">
        <v>0</v>
      </c>
      <c r="L407" s="31"/>
      <c r="M407" s="32" t="s">
        <v>46</v>
      </c>
      <c r="N407" s="33" t="s">
        <v>46</v>
      </c>
      <c r="O407" s="33"/>
      <c r="P407" s="34"/>
      <c r="Q407" s="108"/>
      <c r="R407" s="4"/>
      <c r="S407" s="38"/>
      <c r="T407" s="267"/>
    </row>
    <row r="408" spans="1:20" ht="28.5" hidden="1" x14ac:dyDescent="0.25">
      <c r="A408" s="1"/>
      <c r="B408" s="78">
        <v>3003</v>
      </c>
      <c r="C408" s="155">
        <v>3003</v>
      </c>
      <c r="D408" s="157" t="s">
        <v>317</v>
      </c>
      <c r="E408" s="140"/>
      <c r="F408" s="140" t="s">
        <v>22</v>
      </c>
      <c r="G408" s="141">
        <v>321.91000000000003</v>
      </c>
      <c r="H408" s="269">
        <v>3718704</v>
      </c>
      <c r="I408" s="171"/>
      <c r="J408" s="20"/>
      <c r="K408" s="20">
        <v>0</v>
      </c>
      <c r="L408" s="31" t="s">
        <v>318</v>
      </c>
      <c r="M408" s="32">
        <v>100</v>
      </c>
      <c r="N408" s="33" t="s">
        <v>24</v>
      </c>
      <c r="O408" s="33">
        <v>5248</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08" s="16" t="s">
        <v>318</v>
      </c>
      <c r="S408" s="32">
        <v>100</v>
      </c>
      <c r="T408" s="267"/>
    </row>
    <row r="409" spans="1:20" ht="57" hidden="1" x14ac:dyDescent="0.25">
      <c r="A409" s="1"/>
      <c r="B409" s="78"/>
      <c r="C409" s="140">
        <v>90091</v>
      </c>
      <c r="D409" s="157" t="s">
        <v>319</v>
      </c>
      <c r="E409" s="140"/>
      <c r="F409" s="140" t="s">
        <v>22</v>
      </c>
      <c r="G409" s="141">
        <v>0</v>
      </c>
      <c r="H409" s="269">
        <v>0</v>
      </c>
      <c r="I409" s="171"/>
      <c r="J409" s="20"/>
      <c r="K409" s="20">
        <v>0</v>
      </c>
      <c r="L409" s="51" t="s">
        <v>318</v>
      </c>
      <c r="M409" s="52">
        <v>0</v>
      </c>
      <c r="N409" s="66" t="s">
        <v>24</v>
      </c>
      <c r="O409" s="33">
        <v>5248</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09" s="25" t="s">
        <v>318</v>
      </c>
      <c r="S409" s="52">
        <v>0</v>
      </c>
      <c r="T409" s="267"/>
    </row>
    <row r="410" spans="1:20" ht="114" hidden="1" x14ac:dyDescent="0.25">
      <c r="A410" s="1"/>
      <c r="B410" s="78"/>
      <c r="C410" s="140">
        <v>91121</v>
      </c>
      <c r="D410" s="157" t="s">
        <v>320</v>
      </c>
      <c r="E410" s="140"/>
      <c r="F410" s="140" t="s">
        <v>22</v>
      </c>
      <c r="G410" s="141">
        <v>128.76</v>
      </c>
      <c r="H410" s="269">
        <v>1487436</v>
      </c>
      <c r="I410" s="171"/>
      <c r="J410" s="20"/>
      <c r="K410" s="20">
        <v>0</v>
      </c>
      <c r="L410" s="51" t="s">
        <v>318</v>
      </c>
      <c r="M410" s="52">
        <v>40</v>
      </c>
      <c r="N410" s="66" t="s">
        <v>24</v>
      </c>
      <c r="O410" s="33">
        <v>5248</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0" s="25" t="s">
        <v>318</v>
      </c>
      <c r="S410" s="52">
        <v>40</v>
      </c>
      <c r="T410" s="267"/>
    </row>
    <row r="411" spans="1:20" ht="114" hidden="1" x14ac:dyDescent="0.25">
      <c r="A411" s="1"/>
      <c r="B411" s="78"/>
      <c r="C411" s="140">
        <v>91122</v>
      </c>
      <c r="D411" s="157" t="s">
        <v>321</v>
      </c>
      <c r="E411" s="140"/>
      <c r="F411" s="140" t="s">
        <v>22</v>
      </c>
      <c r="G411" s="141">
        <v>160.94999999999999</v>
      </c>
      <c r="H411" s="269">
        <v>1859294</v>
      </c>
      <c r="I411" s="171"/>
      <c r="J411" s="15"/>
      <c r="K411" s="20">
        <v>0</v>
      </c>
      <c r="L411" s="51" t="s">
        <v>318</v>
      </c>
      <c r="M411" s="52">
        <v>50</v>
      </c>
      <c r="N411" s="66" t="s">
        <v>24</v>
      </c>
      <c r="O411" s="33">
        <v>5248</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11" s="25" t="s">
        <v>318</v>
      </c>
      <c r="S411" s="52">
        <v>50</v>
      </c>
      <c r="T411" s="267"/>
    </row>
    <row r="412" spans="1:20" ht="128.25" hidden="1" x14ac:dyDescent="0.25">
      <c r="A412" s="1"/>
      <c r="B412" s="78"/>
      <c r="C412" s="140">
        <v>91123</v>
      </c>
      <c r="D412" s="197" t="s">
        <v>322</v>
      </c>
      <c r="E412" s="140"/>
      <c r="F412" s="140" t="s">
        <v>22</v>
      </c>
      <c r="G412" s="141">
        <v>193.14</v>
      </c>
      <c r="H412" s="269">
        <v>2231153</v>
      </c>
      <c r="I412" s="171"/>
      <c r="J412" s="15"/>
      <c r="K412" s="20">
        <v>0</v>
      </c>
      <c r="L412" s="51" t="s">
        <v>318</v>
      </c>
      <c r="M412" s="52">
        <v>60</v>
      </c>
      <c r="N412" s="66" t="s">
        <v>24</v>
      </c>
      <c r="O412" s="33">
        <v>5248</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12" s="25" t="s">
        <v>318</v>
      </c>
      <c r="S412" s="52">
        <v>60</v>
      </c>
      <c r="T412" s="267"/>
    </row>
    <row r="413" spans="1:20" ht="114" hidden="1" x14ac:dyDescent="0.25">
      <c r="A413" s="1"/>
      <c r="B413" s="78"/>
      <c r="C413" s="148">
        <v>92121</v>
      </c>
      <c r="D413" s="157" t="s">
        <v>323</v>
      </c>
      <c r="E413" s="140"/>
      <c r="F413" s="140" t="s">
        <v>22</v>
      </c>
      <c r="G413" s="141">
        <v>225.34</v>
      </c>
      <c r="H413" s="269">
        <v>2603128</v>
      </c>
      <c r="I413" s="171"/>
      <c r="J413" s="20"/>
      <c r="K413" s="20">
        <v>0</v>
      </c>
      <c r="L413" s="51" t="s">
        <v>318</v>
      </c>
      <c r="M413" s="52">
        <v>70</v>
      </c>
      <c r="N413" s="66" t="s">
        <v>24</v>
      </c>
      <c r="O413" s="33">
        <v>5248</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13" s="25" t="s">
        <v>318</v>
      </c>
      <c r="S413" s="52">
        <v>70</v>
      </c>
      <c r="T413" s="267"/>
    </row>
    <row r="414" spans="1:20" ht="114" hidden="1" x14ac:dyDescent="0.25">
      <c r="A414" s="1"/>
      <c r="B414" s="78"/>
      <c r="C414" s="148">
        <v>92122</v>
      </c>
      <c r="D414" s="157" t="s">
        <v>324</v>
      </c>
      <c r="E414" s="140"/>
      <c r="F414" s="140" t="s">
        <v>22</v>
      </c>
      <c r="G414" s="141">
        <v>257.52999999999997</v>
      </c>
      <c r="H414" s="269">
        <v>2974987</v>
      </c>
      <c r="I414" s="171"/>
      <c r="J414" s="20"/>
      <c r="K414" s="20">
        <v>0</v>
      </c>
      <c r="L414" s="51" t="s">
        <v>318</v>
      </c>
      <c r="M414" s="52">
        <v>80</v>
      </c>
      <c r="N414" s="66" t="s">
        <v>24</v>
      </c>
      <c r="O414" s="33">
        <v>5248</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14" s="25" t="s">
        <v>318</v>
      </c>
      <c r="S414" s="52">
        <v>80</v>
      </c>
      <c r="T414" s="267"/>
    </row>
    <row r="415" spans="1:20" ht="114" hidden="1" x14ac:dyDescent="0.25">
      <c r="A415" s="1"/>
      <c r="B415" s="78"/>
      <c r="C415" s="148">
        <v>92123</v>
      </c>
      <c r="D415" s="157" t="s">
        <v>325</v>
      </c>
      <c r="E415" s="140"/>
      <c r="F415" s="140" t="s">
        <v>22</v>
      </c>
      <c r="G415" s="141">
        <v>289.72000000000003</v>
      </c>
      <c r="H415" s="269">
        <v>3346845</v>
      </c>
      <c r="I415" s="171"/>
      <c r="J415" s="20"/>
      <c r="K415" s="20">
        <v>0</v>
      </c>
      <c r="L415" s="51" t="s">
        <v>318</v>
      </c>
      <c r="M415" s="52">
        <v>90</v>
      </c>
      <c r="N415" s="66" t="s">
        <v>24</v>
      </c>
      <c r="O415" s="33">
        <v>5248</v>
      </c>
      <c r="P415" s="34"/>
      <c r="Q4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15" s="25" t="s">
        <v>318</v>
      </c>
      <c r="S415" s="52">
        <v>90</v>
      </c>
      <c r="T415" s="267"/>
    </row>
    <row r="416" spans="1:20" hidden="1" x14ac:dyDescent="0.25">
      <c r="A416" s="1"/>
      <c r="B416" s="78">
        <v>3004</v>
      </c>
      <c r="C416" s="155">
        <v>3004</v>
      </c>
      <c r="D416" s="157" t="s">
        <v>326</v>
      </c>
      <c r="E416" s="140"/>
      <c r="F416" s="140" t="s">
        <v>22</v>
      </c>
      <c r="G416" s="141">
        <v>364.36</v>
      </c>
      <c r="H416" s="269">
        <v>4209087</v>
      </c>
      <c r="I416" s="171"/>
      <c r="J416" s="20"/>
      <c r="K416" s="20">
        <v>0</v>
      </c>
      <c r="L416" s="31" t="s">
        <v>318</v>
      </c>
      <c r="M416" s="32">
        <v>100</v>
      </c>
      <c r="N416" s="33" t="s">
        <v>24</v>
      </c>
      <c r="O416" s="33">
        <v>5249</v>
      </c>
      <c r="P416" s="34"/>
      <c r="Q4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16" s="16" t="s">
        <v>318</v>
      </c>
      <c r="S416" s="32">
        <v>100</v>
      </c>
      <c r="T416" s="267"/>
    </row>
    <row r="417" spans="1:20" ht="62.25" hidden="1" customHeight="1" x14ac:dyDescent="0.25">
      <c r="A417" s="1"/>
      <c r="B417" s="89"/>
      <c r="C417" s="140">
        <v>90092</v>
      </c>
      <c r="D417" s="157" t="s">
        <v>327</v>
      </c>
      <c r="E417" s="140"/>
      <c r="F417" s="140" t="s">
        <v>22</v>
      </c>
      <c r="G417" s="141">
        <v>0</v>
      </c>
      <c r="H417" s="269">
        <v>0</v>
      </c>
      <c r="I417" s="171"/>
      <c r="J417" s="20"/>
      <c r="K417" s="20">
        <v>0</v>
      </c>
      <c r="L417" s="51" t="s">
        <v>318</v>
      </c>
      <c r="M417" s="52">
        <v>0</v>
      </c>
      <c r="N417" s="33" t="s">
        <v>24</v>
      </c>
      <c r="O417" s="66"/>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17" s="25" t="s">
        <v>318</v>
      </c>
      <c r="S417" s="52">
        <v>0</v>
      </c>
      <c r="T417" s="267"/>
    </row>
    <row r="418" spans="1:20" ht="99.75" hidden="1" x14ac:dyDescent="0.25">
      <c r="A418" s="1"/>
      <c r="B418" s="89"/>
      <c r="C418" s="140">
        <v>91124</v>
      </c>
      <c r="D418" s="157" t="s">
        <v>328</v>
      </c>
      <c r="E418" s="140"/>
      <c r="F418" s="140" t="s">
        <v>22</v>
      </c>
      <c r="G418" s="141">
        <v>145.72999999999999</v>
      </c>
      <c r="H418" s="269">
        <v>1683473</v>
      </c>
      <c r="I418" s="171"/>
      <c r="J418" s="20"/>
      <c r="K418" s="20">
        <v>0</v>
      </c>
      <c r="L418" s="51" t="s">
        <v>318</v>
      </c>
      <c r="M418" s="52">
        <v>40</v>
      </c>
      <c r="N418" s="33" t="s">
        <v>24</v>
      </c>
      <c r="O418" s="66"/>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18" s="25" t="s">
        <v>318</v>
      </c>
      <c r="S418" s="52">
        <v>40</v>
      </c>
      <c r="T418" s="267"/>
    </row>
    <row r="419" spans="1:20" ht="99.75" hidden="1" x14ac:dyDescent="0.25">
      <c r="A419" s="1"/>
      <c r="B419" s="89"/>
      <c r="C419" s="140">
        <v>91125</v>
      </c>
      <c r="D419" s="157" t="s">
        <v>329</v>
      </c>
      <c r="E419" s="140"/>
      <c r="F419" s="140" t="s">
        <v>22</v>
      </c>
      <c r="G419" s="141">
        <v>182.2</v>
      </c>
      <c r="H419" s="269">
        <v>2104774</v>
      </c>
      <c r="I419" s="171"/>
      <c r="J419" s="20"/>
      <c r="K419" s="20">
        <v>0</v>
      </c>
      <c r="L419" s="51" t="s">
        <v>318</v>
      </c>
      <c r="M419" s="52">
        <v>50</v>
      </c>
      <c r="N419" s="33" t="s">
        <v>24</v>
      </c>
      <c r="O419" s="66"/>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19" s="25" t="s">
        <v>318</v>
      </c>
      <c r="S419" s="52">
        <v>50</v>
      </c>
      <c r="T419" s="267"/>
    </row>
    <row r="420" spans="1:20" ht="114" hidden="1" x14ac:dyDescent="0.25">
      <c r="A420" s="1"/>
      <c r="B420" s="89"/>
      <c r="C420" s="140">
        <v>91126</v>
      </c>
      <c r="D420" s="197" t="s">
        <v>330</v>
      </c>
      <c r="E420" s="140"/>
      <c r="F420" s="140" t="s">
        <v>22</v>
      </c>
      <c r="G420" s="141">
        <v>218.63</v>
      </c>
      <c r="H420" s="269">
        <v>2525614</v>
      </c>
      <c r="I420" s="171"/>
      <c r="J420" s="20"/>
      <c r="K420" s="20">
        <v>0</v>
      </c>
      <c r="L420" s="51" t="s">
        <v>318</v>
      </c>
      <c r="M420" s="52">
        <v>60</v>
      </c>
      <c r="N420" s="33" t="s">
        <v>24</v>
      </c>
      <c r="O420" s="66"/>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0" s="25" t="s">
        <v>318</v>
      </c>
      <c r="S420" s="52">
        <v>60</v>
      </c>
      <c r="T420" s="267"/>
    </row>
    <row r="421" spans="1:20" ht="99.75" hidden="1" x14ac:dyDescent="0.25">
      <c r="A421" s="1"/>
      <c r="B421" s="89"/>
      <c r="C421" s="148">
        <v>92124</v>
      </c>
      <c r="D421" s="157" t="s">
        <v>331</v>
      </c>
      <c r="E421" s="140"/>
      <c r="F421" s="140" t="s">
        <v>22</v>
      </c>
      <c r="G421" s="141">
        <v>255.07</v>
      </c>
      <c r="H421" s="269">
        <v>2946569</v>
      </c>
      <c r="I421" s="171"/>
      <c r="J421" s="20"/>
      <c r="K421" s="20">
        <v>0</v>
      </c>
      <c r="L421" s="51" t="s">
        <v>318</v>
      </c>
      <c r="M421" s="52">
        <v>70</v>
      </c>
      <c r="N421" s="33" t="s">
        <v>24</v>
      </c>
      <c r="O421" s="66"/>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21" s="25" t="s">
        <v>318</v>
      </c>
      <c r="S421" s="52">
        <v>70</v>
      </c>
      <c r="T421" s="267"/>
    </row>
    <row r="422" spans="1:20" ht="99.75" hidden="1" x14ac:dyDescent="0.25">
      <c r="A422" s="1"/>
      <c r="B422" s="89"/>
      <c r="C422" s="148">
        <v>92125</v>
      </c>
      <c r="D422" s="157" t="s">
        <v>332</v>
      </c>
      <c r="E422" s="140"/>
      <c r="F422" s="140" t="s">
        <v>22</v>
      </c>
      <c r="G422" s="141">
        <v>291.5</v>
      </c>
      <c r="H422" s="269">
        <v>3367408</v>
      </c>
      <c r="I422" s="171"/>
      <c r="J422" s="20"/>
      <c r="K422" s="20">
        <v>0</v>
      </c>
      <c r="L422" s="51" t="s">
        <v>318</v>
      </c>
      <c r="M422" s="52">
        <v>80</v>
      </c>
      <c r="N422" s="33" t="s">
        <v>24</v>
      </c>
      <c r="O422" s="66"/>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22" s="25" t="s">
        <v>318</v>
      </c>
      <c r="S422" s="52">
        <v>80</v>
      </c>
      <c r="T422" s="267"/>
    </row>
    <row r="423" spans="1:20" ht="99.75" hidden="1" x14ac:dyDescent="0.25">
      <c r="A423" s="1"/>
      <c r="B423" s="89"/>
      <c r="C423" s="148">
        <v>92126</v>
      </c>
      <c r="D423" s="157" t="s">
        <v>333</v>
      </c>
      <c r="E423" s="140"/>
      <c r="F423" s="140" t="s">
        <v>22</v>
      </c>
      <c r="G423" s="141">
        <v>327.93</v>
      </c>
      <c r="H423" s="269">
        <v>3788247</v>
      </c>
      <c r="I423" s="171"/>
      <c r="J423" s="15"/>
      <c r="K423" s="20">
        <v>0</v>
      </c>
      <c r="L423" s="51" t="s">
        <v>318</v>
      </c>
      <c r="M423" s="52">
        <v>90</v>
      </c>
      <c r="N423" s="33" t="s">
        <v>24</v>
      </c>
      <c r="O423" s="66"/>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23" s="25" t="s">
        <v>318</v>
      </c>
      <c r="S423" s="52">
        <v>90</v>
      </c>
      <c r="T423" s="267"/>
    </row>
    <row r="424" spans="1:20" hidden="1" x14ac:dyDescent="0.25">
      <c r="A424" s="1"/>
      <c r="B424" s="89">
        <v>3005</v>
      </c>
      <c r="C424" s="166">
        <v>3005</v>
      </c>
      <c r="D424" s="157" t="s">
        <v>334</v>
      </c>
      <c r="E424" s="140"/>
      <c r="F424" s="140" t="s">
        <v>22</v>
      </c>
      <c r="G424" s="141">
        <v>367.92</v>
      </c>
      <c r="H424" s="269">
        <v>4250212</v>
      </c>
      <c r="I424" s="171"/>
      <c r="J424" s="15"/>
      <c r="K424" s="20">
        <v>0</v>
      </c>
      <c r="L424" s="31" t="s">
        <v>318</v>
      </c>
      <c r="M424" s="32">
        <v>100</v>
      </c>
      <c r="N424" s="33" t="s">
        <v>24</v>
      </c>
      <c r="O424" s="33">
        <v>1880</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24" s="16" t="s">
        <v>318</v>
      </c>
      <c r="S424" s="32">
        <v>100</v>
      </c>
      <c r="T424" s="267"/>
    </row>
    <row r="425" spans="1:20" ht="29.25" hidden="1" customHeight="1" x14ac:dyDescent="0.25">
      <c r="A425" s="1"/>
      <c r="B425" s="5"/>
      <c r="C425" s="516" t="s">
        <v>335</v>
      </c>
      <c r="D425" s="517"/>
      <c r="E425" s="517"/>
      <c r="F425" s="517"/>
      <c r="G425" s="517"/>
      <c r="H425" s="518"/>
      <c r="I425" s="171"/>
      <c r="J425" s="101"/>
      <c r="K425" s="20">
        <v>0</v>
      </c>
      <c r="L425" s="31"/>
      <c r="M425" s="32" t="s">
        <v>46</v>
      </c>
      <c r="N425" s="33" t="s">
        <v>46</v>
      </c>
      <c r="O425" s="33"/>
      <c r="P425" s="34"/>
      <c r="Q425" s="108"/>
      <c r="R425" s="4"/>
      <c r="S425" s="38"/>
      <c r="T425" s="267"/>
    </row>
    <row r="426" spans="1:20" hidden="1" x14ac:dyDescent="0.25">
      <c r="A426" s="1"/>
      <c r="B426" s="59" t="s">
        <v>1</v>
      </c>
      <c r="C426" s="196" t="s">
        <v>1</v>
      </c>
      <c r="D426" s="196" t="s">
        <v>2</v>
      </c>
      <c r="E426" s="196" t="s">
        <v>3</v>
      </c>
      <c r="F426" s="196" t="s">
        <v>4</v>
      </c>
      <c r="G426" s="10" t="s">
        <v>5</v>
      </c>
      <c r="H426" s="269"/>
      <c r="I426" s="171"/>
      <c r="J426" s="254"/>
      <c r="K426" s="20">
        <v>0</v>
      </c>
      <c r="L426" s="31"/>
      <c r="M426" s="32" t="s">
        <v>46</v>
      </c>
      <c r="N426" s="33" t="s">
        <v>46</v>
      </c>
      <c r="O426" s="33"/>
      <c r="P426" s="34"/>
      <c r="Q426" s="108"/>
      <c r="R426" s="4"/>
      <c r="S426" s="38"/>
      <c r="T426" s="267"/>
    </row>
    <row r="427" spans="1:20" hidden="1" x14ac:dyDescent="0.25">
      <c r="A427" s="1"/>
      <c r="B427" s="89">
        <v>3006</v>
      </c>
      <c r="C427" s="155">
        <v>3006</v>
      </c>
      <c r="D427" s="157" t="s">
        <v>336</v>
      </c>
      <c r="E427" s="140"/>
      <c r="F427" s="140" t="s">
        <v>22</v>
      </c>
      <c r="G427" s="141">
        <v>675.67</v>
      </c>
      <c r="H427" s="269">
        <v>7805340</v>
      </c>
      <c r="I427" s="171"/>
      <c r="J427" s="20"/>
      <c r="K427" s="20">
        <v>0</v>
      </c>
      <c r="L427" s="31" t="s">
        <v>180</v>
      </c>
      <c r="M427" s="32">
        <v>100</v>
      </c>
      <c r="N427" s="33" t="s">
        <v>24</v>
      </c>
      <c r="O427" s="33">
        <v>944</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27" s="16" t="s">
        <v>180</v>
      </c>
      <c r="S427" s="32">
        <v>100</v>
      </c>
      <c r="T427" s="267"/>
    </row>
    <row r="428" spans="1:20" ht="42.75" hidden="1" x14ac:dyDescent="0.25">
      <c r="A428" s="1"/>
      <c r="B428" s="89"/>
      <c r="C428" s="191">
        <v>90093</v>
      </c>
      <c r="D428" s="157" t="s">
        <v>337</v>
      </c>
      <c r="E428" s="140"/>
      <c r="F428" s="140" t="s">
        <v>22</v>
      </c>
      <c r="G428" s="141">
        <v>0</v>
      </c>
      <c r="H428" s="269">
        <v>0</v>
      </c>
      <c r="I428" s="171"/>
      <c r="J428" s="90"/>
      <c r="K428" s="20">
        <v>0</v>
      </c>
      <c r="L428" s="31" t="s">
        <v>180</v>
      </c>
      <c r="M428" s="52">
        <v>0</v>
      </c>
      <c r="N428" s="33" t="s">
        <v>24</v>
      </c>
      <c r="O428" s="33">
        <v>944</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28" s="16" t="s">
        <v>180</v>
      </c>
      <c r="S428" s="52">
        <v>0</v>
      </c>
      <c r="T428" s="267"/>
    </row>
    <row r="429" spans="1:20" ht="114" hidden="1" x14ac:dyDescent="0.25">
      <c r="A429" s="1"/>
      <c r="B429" s="89"/>
      <c r="C429" s="140">
        <v>91127</v>
      </c>
      <c r="D429" s="157" t="s">
        <v>338</v>
      </c>
      <c r="E429" s="140"/>
      <c r="F429" s="140" t="s">
        <v>22</v>
      </c>
      <c r="G429" s="141">
        <v>270.25</v>
      </c>
      <c r="H429" s="269">
        <v>3121928</v>
      </c>
      <c r="I429" s="171"/>
      <c r="J429" s="20"/>
      <c r="K429" s="20">
        <v>0</v>
      </c>
      <c r="L429" s="31" t="s">
        <v>180</v>
      </c>
      <c r="M429" s="52">
        <v>40</v>
      </c>
      <c r="N429" s="33" t="s">
        <v>24</v>
      </c>
      <c r="O429" s="33">
        <v>944</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29" s="16" t="s">
        <v>180</v>
      </c>
      <c r="S429" s="52">
        <v>40</v>
      </c>
      <c r="T429" s="267"/>
    </row>
    <row r="430" spans="1:20" ht="117" hidden="1" customHeight="1" x14ac:dyDescent="0.25">
      <c r="A430" s="1"/>
      <c r="B430" s="89"/>
      <c r="C430" s="140">
        <v>91128</v>
      </c>
      <c r="D430" s="157" t="s">
        <v>339</v>
      </c>
      <c r="E430" s="140"/>
      <c r="F430" s="140" t="s">
        <v>22</v>
      </c>
      <c r="G430" s="141">
        <v>337.85</v>
      </c>
      <c r="H430" s="269">
        <v>3902843</v>
      </c>
      <c r="I430" s="171"/>
      <c r="J430" s="20"/>
      <c r="K430" s="20">
        <v>0</v>
      </c>
      <c r="L430" s="31" t="s">
        <v>180</v>
      </c>
      <c r="M430" s="52">
        <v>50</v>
      </c>
      <c r="N430" s="33" t="s">
        <v>24</v>
      </c>
      <c r="O430" s="33">
        <v>944</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0" s="16" t="s">
        <v>180</v>
      </c>
      <c r="S430" s="52">
        <v>50</v>
      </c>
      <c r="T430" s="267"/>
    </row>
    <row r="431" spans="1:20" ht="117.75" hidden="1" customHeight="1" x14ac:dyDescent="0.25">
      <c r="A431" s="1"/>
      <c r="B431" s="89"/>
      <c r="C431" s="140">
        <v>91129</v>
      </c>
      <c r="D431" s="197" t="s">
        <v>340</v>
      </c>
      <c r="E431" s="140"/>
      <c r="F431" s="140" t="s">
        <v>22</v>
      </c>
      <c r="G431" s="141">
        <v>405.42</v>
      </c>
      <c r="H431" s="269">
        <v>4683412</v>
      </c>
      <c r="I431" s="171"/>
      <c r="J431" s="20"/>
      <c r="K431" s="20">
        <v>0</v>
      </c>
      <c r="L431" s="31" t="s">
        <v>180</v>
      </c>
      <c r="M431" s="52">
        <v>60</v>
      </c>
      <c r="N431" s="33" t="s">
        <v>24</v>
      </c>
      <c r="O431" s="33">
        <v>944</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31" s="16" t="s">
        <v>180</v>
      </c>
      <c r="S431" s="52">
        <v>60</v>
      </c>
      <c r="T431" s="267"/>
    </row>
    <row r="432" spans="1:20" ht="114" hidden="1" x14ac:dyDescent="0.25">
      <c r="A432" s="1"/>
      <c r="B432" s="89"/>
      <c r="C432" s="148">
        <v>92127</v>
      </c>
      <c r="D432" s="157" t="s">
        <v>341</v>
      </c>
      <c r="E432" s="140"/>
      <c r="F432" s="140" t="s">
        <v>22</v>
      </c>
      <c r="G432" s="141">
        <v>472.98</v>
      </c>
      <c r="H432" s="269">
        <v>5463865</v>
      </c>
      <c r="I432" s="171"/>
      <c r="J432" s="20"/>
      <c r="K432" s="20">
        <v>0</v>
      </c>
      <c r="L432" s="31" t="s">
        <v>180</v>
      </c>
      <c r="M432" s="52">
        <v>70</v>
      </c>
      <c r="N432" s="33" t="s">
        <v>24</v>
      </c>
      <c r="O432" s="33">
        <v>944</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32" s="16" t="s">
        <v>180</v>
      </c>
      <c r="S432" s="52">
        <v>70</v>
      </c>
      <c r="T432" s="267"/>
    </row>
    <row r="433" spans="1:20" ht="114" hidden="1" x14ac:dyDescent="0.25">
      <c r="A433" s="1"/>
      <c r="B433" s="89"/>
      <c r="C433" s="148">
        <v>92128</v>
      </c>
      <c r="D433" s="157" t="s">
        <v>342</v>
      </c>
      <c r="E433" s="140"/>
      <c r="F433" s="140" t="s">
        <v>22</v>
      </c>
      <c r="G433" s="141">
        <v>540.54</v>
      </c>
      <c r="H433" s="269">
        <v>6244318</v>
      </c>
      <c r="I433" s="171"/>
      <c r="J433" s="20"/>
      <c r="K433" s="20">
        <v>0</v>
      </c>
      <c r="L433" s="31" t="s">
        <v>180</v>
      </c>
      <c r="M433" s="52">
        <v>80</v>
      </c>
      <c r="N433" s="33" t="s">
        <v>24</v>
      </c>
      <c r="O433" s="33">
        <v>944</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33" s="16" t="s">
        <v>180</v>
      </c>
      <c r="S433" s="52">
        <v>80</v>
      </c>
      <c r="T433" s="267"/>
    </row>
    <row r="434" spans="1:20" ht="114" hidden="1" x14ac:dyDescent="0.25">
      <c r="A434" s="1"/>
      <c r="B434" s="89"/>
      <c r="C434" s="148">
        <v>92129</v>
      </c>
      <c r="D434" s="157" t="s">
        <v>343</v>
      </c>
      <c r="E434" s="140"/>
      <c r="F434" s="140" t="s">
        <v>22</v>
      </c>
      <c r="G434" s="141">
        <v>608.1</v>
      </c>
      <c r="H434" s="269">
        <v>7024771</v>
      </c>
      <c r="I434" s="171"/>
      <c r="J434" s="20"/>
      <c r="K434" s="20">
        <v>0</v>
      </c>
      <c r="L434" s="31" t="s">
        <v>180</v>
      </c>
      <c r="M434" s="52">
        <v>90</v>
      </c>
      <c r="N434" s="33" t="s">
        <v>24</v>
      </c>
      <c r="O434" s="33">
        <v>944</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34" s="16" t="s">
        <v>180</v>
      </c>
      <c r="S434" s="52">
        <v>90</v>
      </c>
      <c r="T434" s="267"/>
    </row>
    <row r="435" spans="1:20" ht="15" hidden="1" customHeight="1" x14ac:dyDescent="0.25">
      <c r="A435" s="1"/>
      <c r="B435" s="5"/>
      <c r="C435" s="516" t="s">
        <v>344</v>
      </c>
      <c r="D435" s="517"/>
      <c r="E435" s="517"/>
      <c r="F435" s="517"/>
      <c r="G435" s="517"/>
      <c r="H435" s="518"/>
      <c r="I435" s="171"/>
      <c r="J435" s="101"/>
      <c r="K435" s="20">
        <v>0</v>
      </c>
      <c r="L435" s="31"/>
      <c r="M435" s="32" t="s">
        <v>46</v>
      </c>
      <c r="N435" s="33" t="s">
        <v>46</v>
      </c>
      <c r="O435" s="33"/>
      <c r="P435" s="34"/>
      <c r="Q435" s="108"/>
      <c r="R435" s="4"/>
      <c r="S435" s="38"/>
      <c r="T435" s="267"/>
    </row>
    <row r="436" spans="1:20" hidden="1" x14ac:dyDescent="0.25">
      <c r="A436" s="1"/>
      <c r="B436" s="59" t="s">
        <v>1</v>
      </c>
      <c r="C436" s="194" t="s">
        <v>1</v>
      </c>
      <c r="D436" s="194" t="s">
        <v>2</v>
      </c>
      <c r="E436" s="194" t="s">
        <v>3</v>
      </c>
      <c r="F436" s="194" t="s">
        <v>4</v>
      </c>
      <c r="G436" s="156" t="s">
        <v>5</v>
      </c>
      <c r="H436" s="269"/>
      <c r="I436" s="172"/>
      <c r="J436" s="254"/>
      <c r="K436" s="20">
        <v>0</v>
      </c>
      <c r="L436" s="31"/>
      <c r="M436" s="32" t="s">
        <v>46</v>
      </c>
      <c r="N436" s="33" t="s">
        <v>46</v>
      </c>
      <c r="O436" s="33"/>
      <c r="P436" s="34"/>
      <c r="Q436" s="108"/>
      <c r="R436" s="4"/>
      <c r="S436" s="38"/>
      <c r="T436" s="267"/>
    </row>
    <row r="437" spans="1:20" ht="14.25" hidden="1" customHeight="1" x14ac:dyDescent="0.25">
      <c r="A437" s="29"/>
      <c r="B437" s="78">
        <v>3040</v>
      </c>
      <c r="C437" s="519">
        <v>3040</v>
      </c>
      <c r="D437" s="527" t="s">
        <v>345</v>
      </c>
      <c r="E437" s="161">
        <v>1</v>
      </c>
      <c r="F437" s="161" t="s">
        <v>346</v>
      </c>
      <c r="G437" s="162">
        <v>212.27</v>
      </c>
      <c r="H437" s="269">
        <v>2452143</v>
      </c>
      <c r="I437" s="175"/>
      <c r="J437" s="102"/>
      <c r="K437" s="20">
        <v>0</v>
      </c>
      <c r="L437" s="51" t="s">
        <v>318</v>
      </c>
      <c r="M437" s="32">
        <v>100</v>
      </c>
      <c r="N437" s="33" t="s">
        <v>24</v>
      </c>
      <c r="O437" s="66" t="s">
        <v>347</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37" s="25" t="s">
        <v>318</v>
      </c>
      <c r="S437" s="32">
        <v>100</v>
      </c>
      <c r="T437" s="267"/>
    </row>
    <row r="438" spans="1:20" ht="14.25" hidden="1" customHeight="1" x14ac:dyDescent="0.25">
      <c r="A438" s="29">
        <v>3041</v>
      </c>
      <c r="B438" s="78"/>
      <c r="C438" s="523"/>
      <c r="D438" s="528"/>
      <c r="E438" s="140">
        <v>2</v>
      </c>
      <c r="F438" s="140" t="s">
        <v>348</v>
      </c>
      <c r="G438" s="141">
        <v>297.14</v>
      </c>
      <c r="H438" s="269">
        <v>3432561</v>
      </c>
      <c r="I438" s="171">
        <f>+G438-G437</f>
        <v>84.869999999999976</v>
      </c>
      <c r="J438" s="264">
        <v>84.869999999999976</v>
      </c>
      <c r="K438" s="268">
        <v>980418</v>
      </c>
      <c r="L438" s="51" t="s">
        <v>318</v>
      </c>
      <c r="M438" s="32">
        <v>100</v>
      </c>
      <c r="N438" s="33" t="s">
        <v>24</v>
      </c>
      <c r="O438" s="66" t="s">
        <v>347</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38" s="4"/>
      <c r="S438" s="38"/>
      <c r="T438" s="267"/>
    </row>
    <row r="439" spans="1:20" ht="14.25" hidden="1" customHeight="1" x14ac:dyDescent="0.25">
      <c r="A439" s="29">
        <v>3042</v>
      </c>
      <c r="B439" s="78"/>
      <c r="C439" s="523"/>
      <c r="D439" s="528"/>
      <c r="E439" s="140">
        <v>3</v>
      </c>
      <c r="F439" s="140" t="s">
        <v>349</v>
      </c>
      <c r="G439" s="141">
        <v>382.01</v>
      </c>
      <c r="H439" s="269">
        <v>4412980</v>
      </c>
      <c r="I439" s="171">
        <f>+G439-G438</f>
        <v>84.87</v>
      </c>
      <c r="K439" s="20">
        <v>0</v>
      </c>
      <c r="L439" s="51" t="s">
        <v>318</v>
      </c>
      <c r="M439" s="32">
        <v>100</v>
      </c>
      <c r="N439" s="33" t="s">
        <v>24</v>
      </c>
      <c r="O439" s="66" t="s">
        <v>347</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39" s="4"/>
      <c r="S439" s="38"/>
      <c r="T439" s="267"/>
    </row>
    <row r="440" spans="1:20" ht="14.25" hidden="1" customHeight="1" x14ac:dyDescent="0.25">
      <c r="A440" s="29">
        <v>3043</v>
      </c>
      <c r="B440" s="78"/>
      <c r="C440" s="523"/>
      <c r="D440" s="528"/>
      <c r="E440" s="140">
        <v>4</v>
      </c>
      <c r="F440" s="140" t="s">
        <v>350</v>
      </c>
      <c r="G440" s="141">
        <v>466.87</v>
      </c>
      <c r="H440" s="269">
        <v>5393282</v>
      </c>
      <c r="I440" s="171">
        <f t="shared" ref="I440:I451" si="0">+G440-G439</f>
        <v>84.860000000000014</v>
      </c>
      <c r="J440" s="103"/>
      <c r="K440" s="20">
        <v>0</v>
      </c>
      <c r="L440" s="51" t="s">
        <v>318</v>
      </c>
      <c r="M440" s="32">
        <v>100</v>
      </c>
      <c r="N440" s="33" t="s">
        <v>24</v>
      </c>
      <c r="O440" s="66" t="s">
        <v>347</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0" s="4"/>
      <c r="S440" s="38"/>
      <c r="T440" s="267"/>
    </row>
    <row r="441" spans="1:20" ht="14.25" hidden="1" customHeight="1" x14ac:dyDescent="0.25">
      <c r="A441" s="29">
        <v>3044</v>
      </c>
      <c r="B441" s="78"/>
      <c r="C441" s="523"/>
      <c r="D441" s="528"/>
      <c r="E441" s="140">
        <v>5</v>
      </c>
      <c r="F441" s="140" t="s">
        <v>351</v>
      </c>
      <c r="G441" s="141">
        <v>551.74</v>
      </c>
      <c r="H441" s="269">
        <v>6373700</v>
      </c>
      <c r="I441" s="171">
        <f t="shared" si="0"/>
        <v>84.87</v>
      </c>
      <c r="J441" s="102"/>
      <c r="K441" s="20">
        <v>0</v>
      </c>
      <c r="L441" s="51" t="s">
        <v>318</v>
      </c>
      <c r="M441" s="32">
        <v>100</v>
      </c>
      <c r="N441" s="33" t="s">
        <v>24</v>
      </c>
      <c r="O441" s="66" t="s">
        <v>347</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41" s="4"/>
      <c r="S441" s="38"/>
      <c r="T441" s="267"/>
    </row>
    <row r="442" spans="1:20" ht="14.25" hidden="1" customHeight="1" x14ac:dyDescent="0.25">
      <c r="A442" s="29">
        <v>3045</v>
      </c>
      <c r="B442" s="78"/>
      <c r="C442" s="523"/>
      <c r="D442" s="528"/>
      <c r="E442" s="140">
        <v>6</v>
      </c>
      <c r="F442" s="140" t="s">
        <v>352</v>
      </c>
      <c r="G442" s="141">
        <v>636.61</v>
      </c>
      <c r="H442" s="269">
        <v>7354119</v>
      </c>
      <c r="I442" s="171">
        <f t="shared" si="0"/>
        <v>84.87</v>
      </c>
      <c r="J442" s="102"/>
      <c r="K442" s="20">
        <v>0</v>
      </c>
      <c r="L442" s="51" t="s">
        <v>318</v>
      </c>
      <c r="M442" s="32">
        <v>100</v>
      </c>
      <c r="N442" s="33" t="s">
        <v>24</v>
      </c>
      <c r="O442" s="66" t="s">
        <v>347</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42" s="4"/>
      <c r="S442" s="38"/>
      <c r="T442" s="267"/>
    </row>
    <row r="443" spans="1:20" ht="14.25" hidden="1" customHeight="1" x14ac:dyDescent="0.25">
      <c r="A443" s="29">
        <v>3046</v>
      </c>
      <c r="B443" s="78"/>
      <c r="C443" s="523"/>
      <c r="D443" s="528"/>
      <c r="E443" s="140">
        <v>7</v>
      </c>
      <c r="F443" s="140" t="s">
        <v>353</v>
      </c>
      <c r="G443" s="141">
        <v>721.47</v>
      </c>
      <c r="H443" s="269">
        <v>8334421</v>
      </c>
      <c r="I443" s="171">
        <f t="shared" si="0"/>
        <v>84.860000000000014</v>
      </c>
      <c r="J443" s="102"/>
      <c r="K443" s="20">
        <v>0</v>
      </c>
      <c r="L443" s="51" t="s">
        <v>318</v>
      </c>
      <c r="M443" s="32">
        <v>100</v>
      </c>
      <c r="N443" s="33" t="s">
        <v>24</v>
      </c>
      <c r="O443" s="66" t="s">
        <v>347</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43" s="4"/>
      <c r="S443" s="38"/>
      <c r="T443" s="267"/>
    </row>
    <row r="444" spans="1:20" ht="14.25" hidden="1" customHeight="1" x14ac:dyDescent="0.25">
      <c r="A444" s="29">
        <v>3047</v>
      </c>
      <c r="B444" s="78"/>
      <c r="C444" s="523"/>
      <c r="D444" s="528"/>
      <c r="E444" s="140">
        <v>8</v>
      </c>
      <c r="F444" s="140" t="s">
        <v>354</v>
      </c>
      <c r="G444" s="141">
        <v>806.34</v>
      </c>
      <c r="H444" s="269">
        <v>9314840</v>
      </c>
      <c r="I444" s="171">
        <f t="shared" si="0"/>
        <v>84.87</v>
      </c>
      <c r="J444" s="102"/>
      <c r="K444" s="20">
        <v>0</v>
      </c>
      <c r="L444" s="51" t="s">
        <v>318</v>
      </c>
      <c r="M444" s="32">
        <v>100</v>
      </c>
      <c r="N444" s="33" t="s">
        <v>24</v>
      </c>
      <c r="O444" s="66" t="s">
        <v>347</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44" s="4"/>
      <c r="S444" s="38"/>
      <c r="T444" s="267"/>
    </row>
    <row r="445" spans="1:20" ht="14.25" hidden="1" customHeight="1" x14ac:dyDescent="0.25">
      <c r="A445" s="29">
        <v>3048</v>
      </c>
      <c r="B445" s="78"/>
      <c r="C445" s="523"/>
      <c r="D445" s="528"/>
      <c r="E445" s="140">
        <v>9</v>
      </c>
      <c r="F445" s="140" t="s">
        <v>355</v>
      </c>
      <c r="G445" s="141">
        <v>891.21</v>
      </c>
      <c r="H445" s="269">
        <v>10295258</v>
      </c>
      <c r="I445" s="171">
        <f t="shared" si="0"/>
        <v>84.87</v>
      </c>
      <c r="J445" s="102"/>
      <c r="K445" s="20">
        <v>0</v>
      </c>
      <c r="L445" s="51" t="s">
        <v>318</v>
      </c>
      <c r="M445" s="32">
        <v>100</v>
      </c>
      <c r="N445" s="33" t="s">
        <v>24</v>
      </c>
      <c r="O445" s="66" t="s">
        <v>347</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45" s="4"/>
      <c r="S445" s="38"/>
      <c r="T445" s="267"/>
    </row>
    <row r="446" spans="1:20" ht="14.25" hidden="1" customHeight="1" x14ac:dyDescent="0.25">
      <c r="A446" s="29">
        <v>3049</v>
      </c>
      <c r="B446" s="78"/>
      <c r="C446" s="523"/>
      <c r="D446" s="528"/>
      <c r="E446" s="140">
        <v>10</v>
      </c>
      <c r="F446" s="140" t="s">
        <v>356</v>
      </c>
      <c r="G446" s="141">
        <v>976.07</v>
      </c>
      <c r="H446" s="269">
        <v>11275561</v>
      </c>
      <c r="I446" s="171">
        <f t="shared" si="0"/>
        <v>84.860000000000014</v>
      </c>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46" s="4"/>
      <c r="S446" s="38"/>
      <c r="T446" s="267"/>
    </row>
    <row r="447" spans="1:20" ht="14.25" hidden="1" customHeight="1" x14ac:dyDescent="0.25">
      <c r="A447" s="29">
        <v>3050</v>
      </c>
      <c r="B447" s="78"/>
      <c r="C447" s="523"/>
      <c r="D447" s="528"/>
      <c r="E447" s="140">
        <v>11</v>
      </c>
      <c r="F447" s="140" t="s">
        <v>357</v>
      </c>
      <c r="G447" s="141">
        <v>1060.94</v>
      </c>
      <c r="H447" s="269">
        <v>12255979</v>
      </c>
      <c r="I447" s="171">
        <f t="shared" si="0"/>
        <v>84.87</v>
      </c>
      <c r="J447" s="102"/>
      <c r="K447" s="20">
        <v>0</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47" s="4"/>
      <c r="S447" s="38"/>
      <c r="T447" s="267"/>
    </row>
    <row r="448" spans="1:20" ht="14.25" hidden="1" customHeight="1" x14ac:dyDescent="0.25">
      <c r="A448" s="29">
        <v>3051</v>
      </c>
      <c r="B448" s="78"/>
      <c r="C448" s="523"/>
      <c r="D448" s="528"/>
      <c r="E448" s="140">
        <v>12</v>
      </c>
      <c r="F448" s="140" t="s">
        <v>358</v>
      </c>
      <c r="G448" s="141">
        <v>1145.81</v>
      </c>
      <c r="H448" s="269">
        <v>13236397</v>
      </c>
      <c r="I448" s="171">
        <f t="shared" si="0"/>
        <v>84.869999999999891</v>
      </c>
      <c r="J448" s="102"/>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48" s="4"/>
      <c r="S448" s="38"/>
      <c r="T448" s="267"/>
    </row>
    <row r="449" spans="1:20" ht="14.25" hidden="1" customHeight="1" x14ac:dyDescent="0.25">
      <c r="A449" s="29">
        <v>3052</v>
      </c>
      <c r="B449" s="78"/>
      <c r="C449" s="523"/>
      <c r="D449" s="528"/>
      <c r="E449" s="140">
        <v>13</v>
      </c>
      <c r="F449" s="140" t="s">
        <v>359</v>
      </c>
      <c r="G449" s="141">
        <v>1230.6699999999998</v>
      </c>
      <c r="H449" s="269">
        <v>14216700</v>
      </c>
      <c r="I449" s="171">
        <f t="shared" si="0"/>
        <v>84.8599999999999</v>
      </c>
      <c r="J449" s="102"/>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49" s="4"/>
      <c r="S449" s="38"/>
      <c r="T449" s="267"/>
    </row>
    <row r="450" spans="1:20" ht="14.25" hidden="1" customHeight="1" x14ac:dyDescent="0.25">
      <c r="A450" s="29">
        <v>3053</v>
      </c>
      <c r="B450" s="78"/>
      <c r="C450" s="523"/>
      <c r="D450" s="528"/>
      <c r="E450" s="140">
        <v>14</v>
      </c>
      <c r="F450" s="140" t="s">
        <v>360</v>
      </c>
      <c r="G450" s="141">
        <v>1315.54</v>
      </c>
      <c r="H450" s="269">
        <v>15197118</v>
      </c>
      <c r="I450" s="171">
        <f t="shared" si="0"/>
        <v>84.870000000000118</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0" s="4"/>
      <c r="S450" s="38"/>
      <c r="T450" s="267"/>
    </row>
    <row r="451" spans="1:20" ht="14.25" hidden="1" customHeight="1" thickBot="1" x14ac:dyDescent="0.3">
      <c r="A451" s="29">
        <v>3054</v>
      </c>
      <c r="B451" s="78"/>
      <c r="C451" s="520"/>
      <c r="D451" s="529"/>
      <c r="E451" s="163">
        <v>15</v>
      </c>
      <c r="F451" s="163" t="s">
        <v>361</v>
      </c>
      <c r="G451" s="164">
        <v>1400.4099999999999</v>
      </c>
      <c r="H451" s="269">
        <v>16177536</v>
      </c>
      <c r="I451" s="171">
        <f t="shared" si="0"/>
        <v>84.869999999999891</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51" s="4"/>
      <c r="S451" s="38"/>
      <c r="T451" s="267"/>
    </row>
    <row r="452" spans="1:20" ht="12" hidden="1" customHeight="1" x14ac:dyDescent="0.25">
      <c r="A452" s="29"/>
      <c r="B452" s="78"/>
      <c r="C452" s="576">
        <v>90049</v>
      </c>
      <c r="D452" s="527" t="s">
        <v>362</v>
      </c>
      <c r="E452" s="161">
        <v>1</v>
      </c>
      <c r="F452" s="161" t="s">
        <v>346</v>
      </c>
      <c r="G452" s="162">
        <v>0</v>
      </c>
      <c r="H452" s="269">
        <v>0</v>
      </c>
      <c r="I452" s="175"/>
      <c r="J452" s="30"/>
      <c r="K452" s="20">
        <v>0</v>
      </c>
      <c r="L452" s="51" t="s">
        <v>318</v>
      </c>
      <c r="M452" s="52">
        <v>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2" s="25" t="s">
        <v>318</v>
      </c>
      <c r="S452" s="52">
        <v>0</v>
      </c>
      <c r="T452" s="267"/>
    </row>
    <row r="453" spans="1:20" ht="12" hidden="1" customHeight="1" x14ac:dyDescent="0.25">
      <c r="A453" s="29">
        <v>90050</v>
      </c>
      <c r="B453" s="78"/>
      <c r="C453" s="577"/>
      <c r="D453" s="528"/>
      <c r="E453" s="140">
        <v>2</v>
      </c>
      <c r="F453" s="140" t="s">
        <v>348</v>
      </c>
      <c r="G453" s="141">
        <v>0</v>
      </c>
      <c r="H453" s="269">
        <v>0</v>
      </c>
      <c r="I453" s="176"/>
      <c r="J453" s="30"/>
      <c r="K453" s="20">
        <v>0</v>
      </c>
      <c r="L453" s="51" t="s">
        <v>318</v>
      </c>
      <c r="M453" s="52">
        <v>0</v>
      </c>
      <c r="N453" s="33" t="s">
        <v>24</v>
      </c>
      <c r="O453" s="66" t="s">
        <v>347</v>
      </c>
      <c r="P453" s="34"/>
      <c r="Q453" s="108"/>
      <c r="R453" s="4"/>
      <c r="S453" s="38"/>
      <c r="T453" s="267"/>
    </row>
    <row r="454" spans="1:20" ht="12" hidden="1" customHeight="1" x14ac:dyDescent="0.25">
      <c r="A454" s="29">
        <v>90051</v>
      </c>
      <c r="B454" s="78"/>
      <c r="C454" s="577"/>
      <c r="D454" s="528"/>
      <c r="E454" s="140">
        <v>3</v>
      </c>
      <c r="F454" s="140" t="s">
        <v>349</v>
      </c>
      <c r="G454" s="141">
        <v>0</v>
      </c>
      <c r="H454" s="269">
        <v>0</v>
      </c>
      <c r="I454" s="176"/>
      <c r="J454" s="30"/>
      <c r="K454" s="20">
        <v>0</v>
      </c>
      <c r="L454" s="51" t="s">
        <v>318</v>
      </c>
      <c r="M454" s="52">
        <v>0</v>
      </c>
      <c r="N454" s="33" t="s">
        <v>24</v>
      </c>
      <c r="O454" s="66" t="s">
        <v>347</v>
      </c>
      <c r="P454" s="34"/>
      <c r="Q454" s="108"/>
      <c r="R454" s="4"/>
      <c r="S454" s="38"/>
      <c r="T454" s="267"/>
    </row>
    <row r="455" spans="1:20" ht="12" hidden="1" customHeight="1" x14ac:dyDescent="0.25">
      <c r="A455" s="29">
        <v>90052</v>
      </c>
      <c r="B455" s="78"/>
      <c r="C455" s="577"/>
      <c r="D455" s="528"/>
      <c r="E455" s="140">
        <v>4</v>
      </c>
      <c r="F455" s="140" t="s">
        <v>350</v>
      </c>
      <c r="G455" s="141">
        <v>0</v>
      </c>
      <c r="H455" s="269">
        <v>0</v>
      </c>
      <c r="I455" s="176"/>
      <c r="J455" s="30"/>
      <c r="K455" s="20">
        <v>0</v>
      </c>
      <c r="L455" s="51" t="s">
        <v>318</v>
      </c>
      <c r="M455" s="52">
        <v>0</v>
      </c>
      <c r="N455" s="33" t="s">
        <v>24</v>
      </c>
      <c r="O455" s="66" t="s">
        <v>347</v>
      </c>
      <c r="P455" s="34"/>
      <c r="Q455" s="108"/>
      <c r="R455" s="4"/>
      <c r="S455" s="38"/>
      <c r="T455" s="267"/>
    </row>
    <row r="456" spans="1:20" ht="12" hidden="1" customHeight="1" x14ac:dyDescent="0.25">
      <c r="A456" s="29">
        <v>90053</v>
      </c>
      <c r="B456" s="78"/>
      <c r="C456" s="577"/>
      <c r="D456" s="528"/>
      <c r="E456" s="140">
        <v>5</v>
      </c>
      <c r="F456" s="140" t="s">
        <v>351</v>
      </c>
      <c r="G456" s="141">
        <v>0</v>
      </c>
      <c r="H456" s="269">
        <v>0</v>
      </c>
      <c r="I456" s="176"/>
      <c r="J456" s="30"/>
      <c r="K456" s="20">
        <v>0</v>
      </c>
      <c r="L456" s="51" t="s">
        <v>318</v>
      </c>
      <c r="M456" s="52">
        <v>0</v>
      </c>
      <c r="N456" s="33" t="s">
        <v>24</v>
      </c>
      <c r="O456" s="66" t="s">
        <v>347</v>
      </c>
      <c r="P456" s="34"/>
      <c r="Q456" s="108"/>
      <c r="R456" s="4"/>
      <c r="S456" s="38"/>
      <c r="T456" s="267"/>
    </row>
    <row r="457" spans="1:20" ht="12" hidden="1" customHeight="1" x14ac:dyDescent="0.25">
      <c r="A457" s="29">
        <v>90054</v>
      </c>
      <c r="B457" s="78"/>
      <c r="C457" s="577"/>
      <c r="D457" s="528"/>
      <c r="E457" s="140">
        <v>6</v>
      </c>
      <c r="F457" s="140" t="s">
        <v>352</v>
      </c>
      <c r="G457" s="141">
        <v>0</v>
      </c>
      <c r="H457" s="269">
        <v>0</v>
      </c>
      <c r="I457" s="176"/>
      <c r="J457" s="30"/>
      <c r="K457" s="20">
        <v>0</v>
      </c>
      <c r="L457" s="51" t="s">
        <v>318</v>
      </c>
      <c r="M457" s="52">
        <v>0</v>
      </c>
      <c r="N457" s="33" t="s">
        <v>24</v>
      </c>
      <c r="O457" s="66" t="s">
        <v>347</v>
      </c>
      <c r="P457" s="34"/>
      <c r="Q457" s="108"/>
      <c r="R457" s="4"/>
      <c r="S457" s="38"/>
      <c r="T457" s="267"/>
    </row>
    <row r="458" spans="1:20" ht="12" hidden="1" customHeight="1" x14ac:dyDescent="0.25">
      <c r="A458" s="29">
        <v>90055</v>
      </c>
      <c r="B458" s="78"/>
      <c r="C458" s="577"/>
      <c r="D458" s="528"/>
      <c r="E458" s="140">
        <v>7</v>
      </c>
      <c r="F458" s="140" t="s">
        <v>353</v>
      </c>
      <c r="G458" s="141">
        <v>0</v>
      </c>
      <c r="H458" s="269">
        <v>0</v>
      </c>
      <c r="I458" s="176"/>
      <c r="J458" s="30"/>
      <c r="K458" s="20">
        <v>0</v>
      </c>
      <c r="L458" s="51" t="s">
        <v>318</v>
      </c>
      <c r="M458" s="52">
        <v>0</v>
      </c>
      <c r="N458" s="33" t="s">
        <v>24</v>
      </c>
      <c r="O458" s="66" t="s">
        <v>347</v>
      </c>
      <c r="P458" s="34"/>
      <c r="Q458" s="108"/>
      <c r="R458" s="4"/>
      <c r="S458" s="38"/>
      <c r="T458" s="267"/>
    </row>
    <row r="459" spans="1:20" ht="12" hidden="1" customHeight="1" x14ac:dyDescent="0.25">
      <c r="A459" s="29">
        <v>90056</v>
      </c>
      <c r="B459" s="78"/>
      <c r="C459" s="577"/>
      <c r="D459" s="528"/>
      <c r="E459" s="140">
        <v>8</v>
      </c>
      <c r="F459" s="140" t="s">
        <v>354</v>
      </c>
      <c r="G459" s="141">
        <v>0</v>
      </c>
      <c r="H459" s="269">
        <v>0</v>
      </c>
      <c r="I459" s="176"/>
      <c r="J459" s="30"/>
      <c r="K459" s="20">
        <v>0</v>
      </c>
      <c r="L459" s="51" t="s">
        <v>318</v>
      </c>
      <c r="M459" s="52">
        <v>0</v>
      </c>
      <c r="N459" s="33" t="s">
        <v>24</v>
      </c>
      <c r="O459" s="66" t="s">
        <v>347</v>
      </c>
      <c r="P459" s="34"/>
      <c r="Q459" s="108"/>
      <c r="R459" s="4"/>
      <c r="S459" s="38"/>
      <c r="T459" s="267"/>
    </row>
    <row r="460" spans="1:20" ht="12" hidden="1" customHeight="1" x14ac:dyDescent="0.25">
      <c r="A460" s="29">
        <v>90057</v>
      </c>
      <c r="B460" s="78"/>
      <c r="C460" s="577"/>
      <c r="D460" s="528"/>
      <c r="E460" s="140">
        <v>9</v>
      </c>
      <c r="F460" s="140" t="s">
        <v>355</v>
      </c>
      <c r="G460" s="141">
        <v>0</v>
      </c>
      <c r="H460" s="269">
        <v>0</v>
      </c>
      <c r="I460" s="176"/>
      <c r="J460" s="30"/>
      <c r="K460" s="20">
        <v>0</v>
      </c>
      <c r="L460" s="51" t="s">
        <v>318</v>
      </c>
      <c r="M460" s="52">
        <v>0</v>
      </c>
      <c r="N460" s="33" t="s">
        <v>24</v>
      </c>
      <c r="O460" s="66" t="s">
        <v>347</v>
      </c>
      <c r="P460" s="34"/>
      <c r="Q460" s="108"/>
      <c r="R460" s="4"/>
      <c r="S460" s="38"/>
      <c r="T460" s="267"/>
    </row>
    <row r="461" spans="1:20" ht="12" hidden="1" customHeight="1" x14ac:dyDescent="0.25">
      <c r="A461" s="29">
        <v>90058</v>
      </c>
      <c r="B461" s="78"/>
      <c r="C461" s="577"/>
      <c r="D461" s="528"/>
      <c r="E461" s="140">
        <v>10</v>
      </c>
      <c r="F461" s="140" t="s">
        <v>356</v>
      </c>
      <c r="G461" s="141">
        <v>0</v>
      </c>
      <c r="H461" s="269">
        <v>0</v>
      </c>
      <c r="I461" s="176"/>
      <c r="J461" s="30"/>
      <c r="K461" s="20">
        <v>0</v>
      </c>
      <c r="L461" s="51" t="s">
        <v>318</v>
      </c>
      <c r="M461" s="52">
        <v>0</v>
      </c>
      <c r="N461" s="33" t="s">
        <v>24</v>
      </c>
      <c r="O461" s="66" t="s">
        <v>347</v>
      </c>
      <c r="P461" s="34"/>
      <c r="Q461" s="108"/>
      <c r="R461" s="4"/>
      <c r="S461" s="38"/>
      <c r="T461" s="267"/>
    </row>
    <row r="462" spans="1:20" ht="12" hidden="1" customHeight="1" x14ac:dyDescent="0.25">
      <c r="A462" s="29">
        <v>90059</v>
      </c>
      <c r="B462" s="78"/>
      <c r="C462" s="577"/>
      <c r="D462" s="528"/>
      <c r="E462" s="140">
        <v>11</v>
      </c>
      <c r="F462" s="140" t="s">
        <v>357</v>
      </c>
      <c r="G462" s="141">
        <v>0</v>
      </c>
      <c r="H462" s="269">
        <v>0</v>
      </c>
      <c r="I462" s="176"/>
      <c r="J462" s="30"/>
      <c r="K462" s="20">
        <v>0</v>
      </c>
      <c r="L462" s="51" t="s">
        <v>318</v>
      </c>
      <c r="M462" s="52">
        <v>0</v>
      </c>
      <c r="N462" s="33" t="s">
        <v>24</v>
      </c>
      <c r="O462" s="66" t="s">
        <v>347</v>
      </c>
      <c r="P462" s="34"/>
      <c r="Q462" s="108"/>
      <c r="R462" s="4"/>
      <c r="S462" s="38"/>
      <c r="T462" s="267"/>
    </row>
    <row r="463" spans="1:20" ht="12" hidden="1" customHeight="1" x14ac:dyDescent="0.25">
      <c r="A463" s="29">
        <v>90060</v>
      </c>
      <c r="B463" s="78"/>
      <c r="C463" s="577"/>
      <c r="D463" s="528"/>
      <c r="E463" s="140">
        <v>12</v>
      </c>
      <c r="F463" s="140" t="s">
        <v>358</v>
      </c>
      <c r="G463" s="141">
        <v>0</v>
      </c>
      <c r="H463" s="269">
        <v>0</v>
      </c>
      <c r="I463" s="176"/>
      <c r="J463" s="30"/>
      <c r="K463" s="20">
        <v>0</v>
      </c>
      <c r="L463" s="51" t="s">
        <v>318</v>
      </c>
      <c r="M463" s="52">
        <v>0</v>
      </c>
      <c r="N463" s="33" t="s">
        <v>24</v>
      </c>
      <c r="O463" s="66" t="s">
        <v>347</v>
      </c>
      <c r="P463" s="34"/>
      <c r="Q463" s="108"/>
      <c r="R463" s="4"/>
      <c r="S463" s="38"/>
      <c r="T463" s="267"/>
    </row>
    <row r="464" spans="1:20" ht="12" hidden="1" customHeight="1" x14ac:dyDescent="0.25">
      <c r="A464" s="29">
        <v>90061</v>
      </c>
      <c r="B464" s="78"/>
      <c r="C464" s="577"/>
      <c r="D464" s="528"/>
      <c r="E464" s="140">
        <v>13</v>
      </c>
      <c r="F464" s="140" t="s">
        <v>359</v>
      </c>
      <c r="G464" s="141">
        <v>0</v>
      </c>
      <c r="H464" s="269">
        <v>0</v>
      </c>
      <c r="I464" s="176"/>
      <c r="J464" s="30"/>
      <c r="K464" s="20">
        <v>0</v>
      </c>
      <c r="L464" s="51" t="s">
        <v>318</v>
      </c>
      <c r="M464" s="52">
        <v>0</v>
      </c>
      <c r="N464" s="33" t="s">
        <v>24</v>
      </c>
      <c r="O464" s="66" t="s">
        <v>347</v>
      </c>
      <c r="P464" s="34"/>
      <c r="Q464" s="108"/>
      <c r="R464" s="4"/>
      <c r="S464" s="38"/>
      <c r="T464" s="267"/>
    </row>
    <row r="465" spans="1:20" ht="12" hidden="1" customHeight="1" x14ac:dyDescent="0.25">
      <c r="A465" s="29">
        <v>90062</v>
      </c>
      <c r="B465" s="78"/>
      <c r="C465" s="577"/>
      <c r="D465" s="528"/>
      <c r="E465" s="140">
        <v>14</v>
      </c>
      <c r="F465" s="140" t="s">
        <v>360</v>
      </c>
      <c r="G465" s="141">
        <v>0</v>
      </c>
      <c r="H465" s="269">
        <v>0</v>
      </c>
      <c r="I465" s="176"/>
      <c r="J465" s="30"/>
      <c r="K465" s="20">
        <v>0</v>
      </c>
      <c r="L465" s="51" t="s">
        <v>318</v>
      </c>
      <c r="M465" s="52">
        <v>0</v>
      </c>
      <c r="N465" s="33" t="s">
        <v>24</v>
      </c>
      <c r="O465" s="66" t="s">
        <v>347</v>
      </c>
      <c r="P465" s="34"/>
      <c r="Q465" s="108"/>
      <c r="R465" s="4"/>
      <c r="S465" s="38"/>
      <c r="T465" s="267"/>
    </row>
    <row r="466" spans="1:20" ht="12" hidden="1" customHeight="1" thickBot="1" x14ac:dyDescent="0.3">
      <c r="A466" s="29">
        <v>90063</v>
      </c>
      <c r="B466" s="78"/>
      <c r="C466" s="578"/>
      <c r="D466" s="529"/>
      <c r="E466" s="163">
        <v>15</v>
      </c>
      <c r="F466" s="163" t="s">
        <v>361</v>
      </c>
      <c r="G466" s="164">
        <v>0</v>
      </c>
      <c r="H466" s="269">
        <v>0</v>
      </c>
      <c r="I466" s="177"/>
      <c r="J466" s="30"/>
      <c r="K466" s="20">
        <v>0</v>
      </c>
      <c r="L466" s="51" t="s">
        <v>318</v>
      </c>
      <c r="M466" s="52">
        <v>0</v>
      </c>
      <c r="N466" s="33" t="s">
        <v>24</v>
      </c>
      <c r="O466" s="66" t="s">
        <v>347</v>
      </c>
      <c r="P466" s="34"/>
      <c r="Q466" s="108"/>
      <c r="R466" s="4"/>
      <c r="S466" s="38"/>
      <c r="T466" s="267"/>
    </row>
    <row r="467" spans="1:20" ht="12.75" hidden="1" customHeight="1" x14ac:dyDescent="0.25">
      <c r="A467" s="29"/>
      <c r="B467" s="78"/>
      <c r="C467" s="577">
        <v>91130</v>
      </c>
      <c r="D467" s="609" t="s">
        <v>363</v>
      </c>
      <c r="E467" s="206">
        <v>1</v>
      </c>
      <c r="F467" s="151" t="s">
        <v>346</v>
      </c>
      <c r="G467" s="195">
        <v>84.95</v>
      </c>
      <c r="H467" s="269">
        <v>981342</v>
      </c>
      <c r="I467" s="175"/>
      <c r="J467" s="15"/>
      <c r="K467" s="20">
        <v>0</v>
      </c>
      <c r="L467" s="51" t="s">
        <v>318</v>
      </c>
      <c r="M467" s="52">
        <v>40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7" s="25" t="s">
        <v>318</v>
      </c>
      <c r="S467" s="52">
        <v>40</v>
      </c>
      <c r="T467" s="267"/>
    </row>
    <row r="468" spans="1:20" ht="12.75" hidden="1" customHeight="1" x14ac:dyDescent="0.25">
      <c r="A468" s="29">
        <v>91133</v>
      </c>
      <c r="B468" s="78"/>
      <c r="C468" s="577"/>
      <c r="D468" s="609"/>
      <c r="E468" s="207">
        <v>2</v>
      </c>
      <c r="F468" s="140" t="s">
        <v>348</v>
      </c>
      <c r="G468" s="141">
        <v>118.88</v>
      </c>
      <c r="H468" s="269">
        <v>1373302</v>
      </c>
      <c r="I468" s="184">
        <f t="shared" ref="I468:I481" si="1">+G468-G467</f>
        <v>33.929999999999993</v>
      </c>
      <c r="J468" s="264">
        <v>33.929999999999993</v>
      </c>
      <c r="K468" s="268">
        <v>391959</v>
      </c>
      <c r="L468" s="51" t="s">
        <v>318</v>
      </c>
      <c r="M468" s="52">
        <v>40</v>
      </c>
      <c r="N468" s="33" t="s">
        <v>24</v>
      </c>
      <c r="O468" s="66" t="s">
        <v>347</v>
      </c>
      <c r="P468" s="34"/>
      <c r="Q468" s="108"/>
      <c r="R468" s="4"/>
      <c r="S468" s="38"/>
      <c r="T468" s="267"/>
    </row>
    <row r="469" spans="1:20" ht="12.75" hidden="1" customHeight="1" x14ac:dyDescent="0.25">
      <c r="A469" s="29">
        <v>91136</v>
      </c>
      <c r="B469" s="78"/>
      <c r="C469" s="577"/>
      <c r="D469" s="609"/>
      <c r="E469" s="207">
        <v>3</v>
      </c>
      <c r="F469" s="140" t="s">
        <v>349</v>
      </c>
      <c r="G469" s="141">
        <v>152.81</v>
      </c>
      <c r="H469" s="269">
        <v>1765261</v>
      </c>
      <c r="I469" s="184">
        <f t="shared" si="1"/>
        <v>33.930000000000007</v>
      </c>
      <c r="J469" s="15"/>
      <c r="K469" s="20">
        <v>0</v>
      </c>
      <c r="L469" s="51" t="s">
        <v>318</v>
      </c>
      <c r="M469" s="52">
        <v>40</v>
      </c>
      <c r="N469" s="33" t="s">
        <v>24</v>
      </c>
      <c r="O469" s="66" t="s">
        <v>347</v>
      </c>
      <c r="P469" s="34"/>
      <c r="Q469" s="108"/>
      <c r="R469" s="4"/>
      <c r="S469" s="38"/>
      <c r="T469" s="267"/>
    </row>
    <row r="470" spans="1:20" ht="12.75" hidden="1" customHeight="1" x14ac:dyDescent="0.25">
      <c r="A470" s="29">
        <v>91139</v>
      </c>
      <c r="B470" s="78"/>
      <c r="C470" s="577"/>
      <c r="D470" s="609"/>
      <c r="E470" s="207">
        <v>4</v>
      </c>
      <c r="F470" s="140" t="s">
        <v>350</v>
      </c>
      <c r="G470" s="141">
        <v>186.74</v>
      </c>
      <c r="H470" s="269">
        <v>2157220</v>
      </c>
      <c r="I470" s="184">
        <f t="shared" si="1"/>
        <v>33.930000000000007</v>
      </c>
      <c r="J470" s="15"/>
      <c r="K470" s="20">
        <v>0</v>
      </c>
      <c r="L470" s="51" t="s">
        <v>318</v>
      </c>
      <c r="M470" s="52">
        <v>40</v>
      </c>
      <c r="N470" s="33" t="s">
        <v>24</v>
      </c>
      <c r="O470" s="66" t="s">
        <v>347</v>
      </c>
      <c r="P470" s="34"/>
      <c r="Q470" s="108"/>
      <c r="R470" s="4"/>
      <c r="S470" s="38"/>
      <c r="T470" s="267"/>
    </row>
    <row r="471" spans="1:20" ht="12.75" hidden="1" customHeight="1" x14ac:dyDescent="0.25">
      <c r="A471" s="29">
        <v>91142</v>
      </c>
      <c r="B471" s="78"/>
      <c r="C471" s="577"/>
      <c r="D471" s="609"/>
      <c r="E471" s="207">
        <v>5</v>
      </c>
      <c r="F471" s="140" t="s">
        <v>351</v>
      </c>
      <c r="G471" s="141">
        <v>220.67</v>
      </c>
      <c r="H471" s="269">
        <v>2549180</v>
      </c>
      <c r="I471" s="184">
        <f t="shared" si="1"/>
        <v>33.929999999999978</v>
      </c>
      <c r="J471" s="91"/>
      <c r="K471" s="20">
        <v>0</v>
      </c>
      <c r="L471" s="51" t="s">
        <v>318</v>
      </c>
      <c r="M471" s="52">
        <v>40</v>
      </c>
      <c r="N471" s="33" t="s">
        <v>24</v>
      </c>
      <c r="O471" s="66" t="s">
        <v>347</v>
      </c>
      <c r="P471" s="34"/>
      <c r="Q471" s="108"/>
      <c r="R471" s="4"/>
      <c r="S471" s="38"/>
      <c r="T471" s="267"/>
    </row>
    <row r="472" spans="1:20" ht="12.75" hidden="1" customHeight="1" x14ac:dyDescent="0.25">
      <c r="A472" s="29">
        <v>91145</v>
      </c>
      <c r="B472" s="78"/>
      <c r="C472" s="577"/>
      <c r="D472" s="609"/>
      <c r="E472" s="207">
        <v>6</v>
      </c>
      <c r="F472" s="140" t="s">
        <v>352</v>
      </c>
      <c r="G472" s="141">
        <v>254.6</v>
      </c>
      <c r="H472" s="269">
        <v>2941139</v>
      </c>
      <c r="I472" s="184">
        <f t="shared" si="1"/>
        <v>33.930000000000007</v>
      </c>
      <c r="J472" s="91"/>
      <c r="K472" s="20">
        <v>0</v>
      </c>
      <c r="L472" s="51" t="s">
        <v>318</v>
      </c>
      <c r="M472" s="52">
        <v>40</v>
      </c>
      <c r="N472" s="33" t="s">
        <v>24</v>
      </c>
      <c r="O472" s="66" t="s">
        <v>347</v>
      </c>
      <c r="P472" s="34"/>
      <c r="Q472" s="108"/>
      <c r="R472" s="4"/>
      <c r="S472" s="38"/>
      <c r="T472" s="267"/>
    </row>
    <row r="473" spans="1:20" ht="12.75" hidden="1" customHeight="1" x14ac:dyDescent="0.25">
      <c r="A473" s="29">
        <v>91148</v>
      </c>
      <c r="B473" s="78"/>
      <c r="C473" s="577"/>
      <c r="D473" s="609"/>
      <c r="E473" s="207">
        <v>7</v>
      </c>
      <c r="F473" s="140" t="s">
        <v>353</v>
      </c>
      <c r="G473" s="141">
        <v>288.52999999999997</v>
      </c>
      <c r="H473" s="269">
        <v>3333099</v>
      </c>
      <c r="I473" s="184">
        <f t="shared" si="1"/>
        <v>33.929999999999978</v>
      </c>
      <c r="J473" s="91"/>
      <c r="K473" s="20">
        <v>0</v>
      </c>
      <c r="L473" s="51" t="s">
        <v>318</v>
      </c>
      <c r="M473" s="52">
        <v>40</v>
      </c>
      <c r="N473" s="33" t="s">
        <v>24</v>
      </c>
      <c r="O473" s="66" t="s">
        <v>347</v>
      </c>
      <c r="P473" s="34"/>
      <c r="Q473" s="108"/>
      <c r="R473" s="4"/>
      <c r="S473" s="38"/>
      <c r="T473" s="267"/>
    </row>
    <row r="474" spans="1:20" ht="12.75" hidden="1" customHeight="1" x14ac:dyDescent="0.25">
      <c r="A474" s="29">
        <v>91151</v>
      </c>
      <c r="B474" s="78"/>
      <c r="C474" s="577"/>
      <c r="D474" s="609"/>
      <c r="E474" s="207">
        <v>8</v>
      </c>
      <c r="F474" s="140" t="s">
        <v>354</v>
      </c>
      <c r="G474" s="141">
        <v>322.45999999999998</v>
      </c>
      <c r="H474" s="269">
        <v>3725058</v>
      </c>
      <c r="I474" s="184">
        <f t="shared" si="1"/>
        <v>33.930000000000007</v>
      </c>
      <c r="J474" s="91"/>
      <c r="K474" s="20">
        <v>0</v>
      </c>
      <c r="L474" s="51" t="s">
        <v>318</v>
      </c>
      <c r="M474" s="52">
        <v>40</v>
      </c>
      <c r="N474" s="33" t="s">
        <v>24</v>
      </c>
      <c r="O474" s="66" t="s">
        <v>347</v>
      </c>
      <c r="P474" s="34"/>
      <c r="Q474" s="108"/>
      <c r="R474" s="4"/>
      <c r="S474" s="38"/>
      <c r="T474" s="267"/>
    </row>
    <row r="475" spans="1:20" ht="12.75" hidden="1" customHeight="1" x14ac:dyDescent="0.25">
      <c r="A475" s="29">
        <v>91154</v>
      </c>
      <c r="B475" s="78"/>
      <c r="C475" s="577"/>
      <c r="D475" s="609"/>
      <c r="E475" s="207">
        <v>9</v>
      </c>
      <c r="F475" s="140" t="s">
        <v>355</v>
      </c>
      <c r="G475" s="141">
        <v>356.39</v>
      </c>
      <c r="H475" s="269">
        <v>4117017</v>
      </c>
      <c r="I475" s="184">
        <f t="shared" si="1"/>
        <v>33.930000000000007</v>
      </c>
      <c r="J475" s="91"/>
      <c r="K475" s="20">
        <v>0</v>
      </c>
      <c r="L475" s="51" t="s">
        <v>318</v>
      </c>
      <c r="M475" s="52">
        <v>40</v>
      </c>
      <c r="N475" s="33" t="s">
        <v>24</v>
      </c>
      <c r="O475" s="66" t="s">
        <v>347</v>
      </c>
      <c r="P475" s="34"/>
      <c r="Q475" s="108"/>
      <c r="R475" s="4"/>
      <c r="S475" s="38"/>
      <c r="T475" s="267"/>
    </row>
    <row r="476" spans="1:20" ht="12.75" hidden="1" customHeight="1" x14ac:dyDescent="0.25">
      <c r="A476" s="29">
        <v>91157</v>
      </c>
      <c r="B476" s="78"/>
      <c r="C476" s="577"/>
      <c r="D476" s="609"/>
      <c r="E476" s="207">
        <v>10</v>
      </c>
      <c r="F476" s="140" t="s">
        <v>356</v>
      </c>
      <c r="G476" s="141">
        <v>390.32</v>
      </c>
      <c r="H476" s="269">
        <v>4508977</v>
      </c>
      <c r="I476" s="184">
        <f t="shared" si="1"/>
        <v>33.930000000000007</v>
      </c>
      <c r="J476" s="91"/>
      <c r="K476" s="20">
        <v>0</v>
      </c>
      <c r="L476" s="51" t="s">
        <v>318</v>
      </c>
      <c r="M476" s="52">
        <v>40</v>
      </c>
      <c r="N476" s="33" t="s">
        <v>24</v>
      </c>
      <c r="O476" s="66" t="s">
        <v>347</v>
      </c>
      <c r="P476" s="34"/>
      <c r="Q476" s="108"/>
      <c r="R476" s="4"/>
      <c r="S476" s="38"/>
      <c r="T476" s="267"/>
    </row>
    <row r="477" spans="1:20" ht="12.75" hidden="1" customHeight="1" x14ac:dyDescent="0.25">
      <c r="A477" s="29">
        <v>91160</v>
      </c>
      <c r="B477" s="78"/>
      <c r="C477" s="577"/>
      <c r="D477" s="609"/>
      <c r="E477" s="207">
        <v>11</v>
      </c>
      <c r="F477" s="140" t="s">
        <v>357</v>
      </c>
      <c r="G477" s="141">
        <v>424.25</v>
      </c>
      <c r="H477" s="269">
        <v>4900936</v>
      </c>
      <c r="I477" s="184">
        <f t="shared" si="1"/>
        <v>33.930000000000007</v>
      </c>
      <c r="J477" s="91"/>
      <c r="K477" s="20">
        <v>0</v>
      </c>
      <c r="L477" s="51" t="s">
        <v>318</v>
      </c>
      <c r="M477" s="52">
        <v>40</v>
      </c>
      <c r="N477" s="33" t="s">
        <v>24</v>
      </c>
      <c r="O477" s="66" t="s">
        <v>347</v>
      </c>
      <c r="P477" s="34"/>
      <c r="Q477" s="108"/>
      <c r="R477" s="4"/>
      <c r="S477" s="38"/>
      <c r="T477" s="267"/>
    </row>
    <row r="478" spans="1:20" ht="12.75" hidden="1" customHeight="1" x14ac:dyDescent="0.25">
      <c r="A478" s="29">
        <v>91163</v>
      </c>
      <c r="B478" s="78"/>
      <c r="C478" s="577"/>
      <c r="D478" s="609"/>
      <c r="E478" s="207">
        <v>12</v>
      </c>
      <c r="F478" s="140" t="s">
        <v>358</v>
      </c>
      <c r="G478" s="141">
        <v>458.18</v>
      </c>
      <c r="H478" s="269">
        <v>5292895</v>
      </c>
      <c r="I478" s="184">
        <f t="shared" si="1"/>
        <v>33.930000000000007</v>
      </c>
      <c r="J478" s="91"/>
      <c r="K478" s="20">
        <v>0</v>
      </c>
      <c r="L478" s="51" t="s">
        <v>318</v>
      </c>
      <c r="M478" s="52">
        <v>40</v>
      </c>
      <c r="N478" s="33" t="s">
        <v>24</v>
      </c>
      <c r="O478" s="66" t="s">
        <v>347</v>
      </c>
      <c r="P478" s="34"/>
      <c r="Q478" s="108"/>
      <c r="R478" s="4"/>
      <c r="S478" s="38"/>
      <c r="T478" s="267"/>
    </row>
    <row r="479" spans="1:20" ht="12.75" hidden="1" customHeight="1" x14ac:dyDescent="0.25">
      <c r="A479" s="29">
        <v>91166</v>
      </c>
      <c r="B479" s="78"/>
      <c r="C479" s="577"/>
      <c r="D479" s="609"/>
      <c r="E479" s="207">
        <v>13</v>
      </c>
      <c r="F479" s="140" t="s">
        <v>359</v>
      </c>
      <c r="G479" s="141">
        <v>492.11</v>
      </c>
      <c r="H479" s="269">
        <v>5684855</v>
      </c>
      <c r="I479" s="184">
        <f t="shared" si="1"/>
        <v>33.930000000000007</v>
      </c>
      <c r="J479" s="91"/>
      <c r="K479" s="20">
        <v>0</v>
      </c>
      <c r="L479" s="51" t="s">
        <v>318</v>
      </c>
      <c r="M479" s="52">
        <v>40</v>
      </c>
      <c r="N479" s="33" t="s">
        <v>24</v>
      </c>
      <c r="O479" s="66" t="s">
        <v>347</v>
      </c>
      <c r="P479" s="34"/>
      <c r="Q479" s="108"/>
      <c r="R479" s="4"/>
      <c r="S479" s="38"/>
      <c r="T479" s="267"/>
    </row>
    <row r="480" spans="1:20" ht="12.75" hidden="1" customHeight="1" x14ac:dyDescent="0.25">
      <c r="A480" s="29">
        <v>91169</v>
      </c>
      <c r="B480" s="78"/>
      <c r="C480" s="577"/>
      <c r="D480" s="609"/>
      <c r="E480" s="207">
        <v>14</v>
      </c>
      <c r="F480" s="140" t="s">
        <v>360</v>
      </c>
      <c r="G480" s="141">
        <v>526.04</v>
      </c>
      <c r="H480" s="269">
        <v>6076814</v>
      </c>
      <c r="I480" s="184">
        <f t="shared" si="1"/>
        <v>33.92999999999995</v>
      </c>
      <c r="J480" s="91"/>
      <c r="K480" s="20">
        <v>0</v>
      </c>
      <c r="L480" s="51" t="s">
        <v>318</v>
      </c>
      <c r="M480" s="52">
        <v>40</v>
      </c>
      <c r="N480" s="33" t="s">
        <v>24</v>
      </c>
      <c r="O480" s="66" t="s">
        <v>347</v>
      </c>
      <c r="P480" s="34"/>
      <c r="Q480" s="108"/>
      <c r="R480" s="4"/>
      <c r="S480" s="38"/>
      <c r="T480" s="267"/>
    </row>
    <row r="481" spans="1:20" ht="18" hidden="1" customHeight="1" thickBot="1" x14ac:dyDescent="0.3">
      <c r="A481" s="29">
        <v>91172</v>
      </c>
      <c r="B481" s="78"/>
      <c r="C481" s="577"/>
      <c r="D481" s="609"/>
      <c r="E481" s="208">
        <v>15</v>
      </c>
      <c r="F481" s="150" t="s">
        <v>361</v>
      </c>
      <c r="G481" s="158">
        <v>559.97</v>
      </c>
      <c r="H481" s="269">
        <v>6468773</v>
      </c>
      <c r="I481" s="185">
        <f t="shared" si="1"/>
        <v>33.930000000000064</v>
      </c>
      <c r="J481" s="91"/>
      <c r="K481" s="20">
        <v>0</v>
      </c>
      <c r="L481" s="51" t="s">
        <v>318</v>
      </c>
      <c r="M481" s="52">
        <v>40</v>
      </c>
      <c r="N481" s="33" t="s">
        <v>24</v>
      </c>
      <c r="O481" s="66" t="s">
        <v>347</v>
      </c>
      <c r="P481" s="34"/>
      <c r="Q481" s="108"/>
      <c r="R481" s="4"/>
      <c r="S481" s="38"/>
      <c r="T481" s="267"/>
    </row>
    <row r="482" spans="1:20" ht="14.25" hidden="1" customHeight="1" x14ac:dyDescent="0.25">
      <c r="A482" s="29"/>
      <c r="B482" s="78"/>
      <c r="C482" s="576">
        <v>91131</v>
      </c>
      <c r="D482" s="610" t="s">
        <v>364</v>
      </c>
      <c r="E482" s="161">
        <v>1</v>
      </c>
      <c r="F482" s="161" t="s">
        <v>346</v>
      </c>
      <c r="G482" s="162">
        <v>106.16</v>
      </c>
      <c r="H482" s="269">
        <v>1226360</v>
      </c>
      <c r="I482" s="175"/>
      <c r="J482" s="15"/>
      <c r="K482" s="20">
        <v>0</v>
      </c>
      <c r="L482" s="51" t="s">
        <v>318</v>
      </c>
      <c r="M482" s="52">
        <v>50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82" s="25" t="s">
        <v>318</v>
      </c>
      <c r="S482" s="52">
        <v>50</v>
      </c>
      <c r="T482" s="267"/>
    </row>
    <row r="483" spans="1:20" ht="14.25" hidden="1" customHeight="1" x14ac:dyDescent="0.25">
      <c r="A483" s="29">
        <v>91134</v>
      </c>
      <c r="B483" s="78"/>
      <c r="C483" s="577"/>
      <c r="D483" s="611"/>
      <c r="E483" s="140">
        <v>2</v>
      </c>
      <c r="F483" s="140" t="s">
        <v>348</v>
      </c>
      <c r="G483" s="141">
        <v>148.57</v>
      </c>
      <c r="H483" s="269">
        <v>1716281</v>
      </c>
      <c r="I483" s="184">
        <f t="shared" ref="I483:I496" si="2">+G483-G482</f>
        <v>42.41</v>
      </c>
      <c r="J483" s="264">
        <v>42.41</v>
      </c>
      <c r="K483" s="268">
        <v>489920</v>
      </c>
      <c r="L483" s="51" t="s">
        <v>318</v>
      </c>
      <c r="M483" s="52">
        <v>50</v>
      </c>
      <c r="N483" s="33" t="s">
        <v>24</v>
      </c>
      <c r="O483" s="66" t="s">
        <v>347</v>
      </c>
      <c r="P483" s="34"/>
      <c r="Q483" s="108"/>
      <c r="R483" s="4"/>
      <c r="S483" s="38"/>
      <c r="T483" s="267"/>
    </row>
    <row r="484" spans="1:20" ht="14.25" hidden="1" customHeight="1" x14ac:dyDescent="0.25">
      <c r="A484" s="29">
        <v>91137</v>
      </c>
      <c r="B484" s="78"/>
      <c r="C484" s="577"/>
      <c r="D484" s="611"/>
      <c r="E484" s="140">
        <v>3</v>
      </c>
      <c r="F484" s="140" t="s">
        <v>349</v>
      </c>
      <c r="G484" s="141">
        <v>190.98</v>
      </c>
      <c r="H484" s="269">
        <v>2206201</v>
      </c>
      <c r="I484" s="184">
        <f t="shared" si="2"/>
        <v>42.41</v>
      </c>
      <c r="J484" s="137"/>
      <c r="K484" s="20">
        <v>0</v>
      </c>
      <c r="L484" s="51" t="s">
        <v>318</v>
      </c>
      <c r="M484" s="52">
        <v>50</v>
      </c>
      <c r="N484" s="33" t="s">
        <v>24</v>
      </c>
      <c r="O484" s="66" t="s">
        <v>347</v>
      </c>
      <c r="P484" s="34"/>
      <c r="Q484" s="108"/>
      <c r="R484" s="4"/>
      <c r="S484" s="38"/>
      <c r="T484" s="267"/>
    </row>
    <row r="485" spans="1:20" ht="14.25" hidden="1" customHeight="1" x14ac:dyDescent="0.25">
      <c r="A485" s="29">
        <v>91140</v>
      </c>
      <c r="B485" s="78"/>
      <c r="C485" s="577"/>
      <c r="D485" s="611"/>
      <c r="E485" s="140">
        <v>4</v>
      </c>
      <c r="F485" s="140" t="s">
        <v>350</v>
      </c>
      <c r="G485" s="141">
        <v>233.39</v>
      </c>
      <c r="H485" s="269">
        <v>2696121</v>
      </c>
      <c r="I485" s="184">
        <f t="shared" si="2"/>
        <v>42.41</v>
      </c>
      <c r="J485" s="137"/>
      <c r="K485" s="20">
        <v>0</v>
      </c>
      <c r="L485" s="51" t="s">
        <v>318</v>
      </c>
      <c r="M485" s="52">
        <v>50</v>
      </c>
      <c r="N485" s="33" t="s">
        <v>24</v>
      </c>
      <c r="O485" s="66" t="s">
        <v>347</v>
      </c>
      <c r="P485" s="34"/>
      <c r="Q485" s="108"/>
      <c r="R485" s="4"/>
      <c r="S485" s="38"/>
      <c r="T485" s="267"/>
    </row>
    <row r="486" spans="1:20" ht="14.25" hidden="1" customHeight="1" x14ac:dyDescent="0.25">
      <c r="A486" s="29">
        <v>91143</v>
      </c>
      <c r="B486" s="78"/>
      <c r="C486" s="577"/>
      <c r="D486" s="611"/>
      <c r="E486" s="140">
        <v>5</v>
      </c>
      <c r="F486" s="140" t="s">
        <v>351</v>
      </c>
      <c r="G486" s="141">
        <v>275.79999999999995</v>
      </c>
      <c r="H486" s="269">
        <v>3186042</v>
      </c>
      <c r="I486" s="184">
        <f t="shared" si="2"/>
        <v>42.409999999999968</v>
      </c>
      <c r="J486" s="137"/>
      <c r="K486" s="20">
        <v>0</v>
      </c>
      <c r="L486" s="51" t="s">
        <v>318</v>
      </c>
      <c r="M486" s="52">
        <v>50</v>
      </c>
      <c r="N486" s="33" t="s">
        <v>24</v>
      </c>
      <c r="O486" s="66" t="s">
        <v>347</v>
      </c>
      <c r="P486" s="34"/>
      <c r="Q486" s="108"/>
      <c r="R486" s="4"/>
      <c r="S486" s="38"/>
      <c r="T486" s="267"/>
    </row>
    <row r="487" spans="1:20" ht="14.25" hidden="1" customHeight="1" x14ac:dyDescent="0.25">
      <c r="A487" s="29">
        <v>91146</v>
      </c>
      <c r="B487" s="78"/>
      <c r="C487" s="577"/>
      <c r="D487" s="611"/>
      <c r="E487" s="140">
        <v>6</v>
      </c>
      <c r="F487" s="140" t="s">
        <v>352</v>
      </c>
      <c r="G487" s="141">
        <v>318.22000000000003</v>
      </c>
      <c r="H487" s="269">
        <v>3676077</v>
      </c>
      <c r="I487" s="184">
        <f t="shared" si="2"/>
        <v>42.420000000000073</v>
      </c>
      <c r="J487" s="137"/>
      <c r="K487" s="20">
        <v>0</v>
      </c>
      <c r="L487" s="51" t="s">
        <v>318</v>
      </c>
      <c r="M487" s="52">
        <v>50</v>
      </c>
      <c r="N487" s="33" t="s">
        <v>24</v>
      </c>
      <c r="O487" s="66" t="s">
        <v>347</v>
      </c>
      <c r="P487" s="34"/>
      <c r="Q487" s="108"/>
      <c r="R487" s="4"/>
      <c r="S487" s="38"/>
      <c r="T487" s="267"/>
    </row>
    <row r="488" spans="1:20" ht="14.25" hidden="1" customHeight="1" x14ac:dyDescent="0.25">
      <c r="A488" s="29">
        <v>91149</v>
      </c>
      <c r="B488" s="78"/>
      <c r="C488" s="577"/>
      <c r="D488" s="611"/>
      <c r="E488" s="140">
        <v>7</v>
      </c>
      <c r="F488" s="140" t="s">
        <v>353</v>
      </c>
      <c r="G488" s="141">
        <v>360.63</v>
      </c>
      <c r="H488" s="269">
        <v>4165998</v>
      </c>
      <c r="I488" s="184">
        <f t="shared" si="2"/>
        <v>42.409999999999968</v>
      </c>
      <c r="J488" s="137"/>
      <c r="K488" s="20">
        <v>0</v>
      </c>
      <c r="L488" s="51" t="s">
        <v>318</v>
      </c>
      <c r="M488" s="52">
        <v>50</v>
      </c>
      <c r="N488" s="33" t="s">
        <v>24</v>
      </c>
      <c r="O488" s="66" t="s">
        <v>347</v>
      </c>
      <c r="P488" s="34"/>
      <c r="Q488" s="108"/>
      <c r="R488" s="4"/>
      <c r="S488" s="38"/>
      <c r="T488" s="267"/>
    </row>
    <row r="489" spans="1:20" ht="14.25" hidden="1" customHeight="1" x14ac:dyDescent="0.25">
      <c r="A489" s="29">
        <v>91152</v>
      </c>
      <c r="B489" s="78"/>
      <c r="C489" s="577"/>
      <c r="D489" s="611"/>
      <c r="E489" s="140">
        <v>8</v>
      </c>
      <c r="F489" s="140" t="s">
        <v>354</v>
      </c>
      <c r="G489" s="141">
        <v>403.03999999999996</v>
      </c>
      <c r="H489" s="269">
        <v>4655918</v>
      </c>
      <c r="I489" s="184">
        <f t="shared" si="2"/>
        <v>42.409999999999968</v>
      </c>
      <c r="J489" s="137"/>
      <c r="K489" s="20">
        <v>0</v>
      </c>
      <c r="L489" s="51" t="s">
        <v>318</v>
      </c>
      <c r="M489" s="52">
        <v>50</v>
      </c>
      <c r="N489" s="33" t="s">
        <v>24</v>
      </c>
      <c r="O489" s="66" t="s">
        <v>347</v>
      </c>
      <c r="P489" s="34"/>
      <c r="Q489" s="108"/>
      <c r="R489" s="4"/>
      <c r="S489" s="38"/>
      <c r="T489" s="267"/>
    </row>
    <row r="490" spans="1:20" ht="14.25" hidden="1" customHeight="1" x14ac:dyDescent="0.25">
      <c r="A490" s="29">
        <v>91155</v>
      </c>
      <c r="B490" s="78"/>
      <c r="C490" s="577"/>
      <c r="D490" s="611"/>
      <c r="E490" s="140">
        <v>9</v>
      </c>
      <c r="F490" s="140" t="s">
        <v>355</v>
      </c>
      <c r="G490" s="141">
        <v>445.45000000000005</v>
      </c>
      <c r="H490" s="269">
        <v>5145838</v>
      </c>
      <c r="I490" s="184">
        <f t="shared" si="2"/>
        <v>42.410000000000082</v>
      </c>
      <c r="J490" s="137"/>
      <c r="K490" s="20">
        <v>0</v>
      </c>
      <c r="L490" s="51" t="s">
        <v>318</v>
      </c>
      <c r="M490" s="52">
        <v>50</v>
      </c>
      <c r="N490" s="33" t="s">
        <v>24</v>
      </c>
      <c r="O490" s="66" t="s">
        <v>347</v>
      </c>
      <c r="P490" s="34"/>
      <c r="Q490" s="108"/>
      <c r="R490" s="4"/>
      <c r="S490" s="38"/>
      <c r="T490" s="267"/>
    </row>
    <row r="491" spans="1:20" ht="14.25" hidden="1" customHeight="1" x14ac:dyDescent="0.25">
      <c r="A491" s="29">
        <v>91158</v>
      </c>
      <c r="B491" s="78"/>
      <c r="C491" s="577"/>
      <c r="D491" s="611"/>
      <c r="E491" s="140">
        <v>10</v>
      </c>
      <c r="F491" s="140" t="s">
        <v>356</v>
      </c>
      <c r="G491" s="141">
        <v>487.86</v>
      </c>
      <c r="H491" s="269">
        <v>5635759</v>
      </c>
      <c r="I491" s="184">
        <f t="shared" si="2"/>
        <v>42.409999999999968</v>
      </c>
      <c r="J491" s="137"/>
      <c r="K491" s="20">
        <v>0</v>
      </c>
      <c r="L491" s="51" t="s">
        <v>318</v>
      </c>
      <c r="M491" s="52">
        <v>50</v>
      </c>
      <c r="N491" s="33" t="s">
        <v>24</v>
      </c>
      <c r="O491" s="66" t="s">
        <v>347</v>
      </c>
      <c r="P491" s="34"/>
      <c r="Q491" s="108"/>
      <c r="R491" s="4"/>
      <c r="S491" s="38"/>
      <c r="T491" s="267"/>
    </row>
    <row r="492" spans="1:20" ht="14.25" hidden="1" customHeight="1" x14ac:dyDescent="0.25">
      <c r="A492" s="29">
        <v>91161</v>
      </c>
      <c r="B492" s="78"/>
      <c r="C492" s="577"/>
      <c r="D492" s="611"/>
      <c r="E492" s="140">
        <v>11</v>
      </c>
      <c r="F492" s="140" t="s">
        <v>357</v>
      </c>
      <c r="G492" s="141">
        <v>530.28</v>
      </c>
      <c r="H492" s="269">
        <v>6125795</v>
      </c>
      <c r="I492" s="184">
        <f t="shared" si="2"/>
        <v>42.419999999999959</v>
      </c>
      <c r="J492" s="137"/>
      <c r="K492" s="20">
        <v>0</v>
      </c>
      <c r="L492" s="51" t="s">
        <v>318</v>
      </c>
      <c r="M492" s="52">
        <v>50</v>
      </c>
      <c r="N492" s="33" t="s">
        <v>24</v>
      </c>
      <c r="O492" s="66" t="s">
        <v>347</v>
      </c>
      <c r="P492" s="34"/>
      <c r="Q492" s="108"/>
      <c r="R492" s="4"/>
      <c r="S492" s="38"/>
      <c r="T492" s="267"/>
    </row>
    <row r="493" spans="1:20" ht="14.25" hidden="1" customHeight="1" x14ac:dyDescent="0.25">
      <c r="A493" s="29">
        <v>91164</v>
      </c>
      <c r="B493" s="78"/>
      <c r="C493" s="577"/>
      <c r="D493" s="611"/>
      <c r="E493" s="140">
        <v>12</v>
      </c>
      <c r="F493" s="140" t="s">
        <v>358</v>
      </c>
      <c r="G493" s="141">
        <v>572.68999999999994</v>
      </c>
      <c r="H493" s="269">
        <v>6615715</v>
      </c>
      <c r="I493" s="184">
        <f t="shared" si="2"/>
        <v>42.409999999999968</v>
      </c>
      <c r="J493" s="137"/>
      <c r="K493" s="20">
        <v>0</v>
      </c>
      <c r="L493" s="51" t="s">
        <v>318</v>
      </c>
      <c r="M493" s="52">
        <v>50</v>
      </c>
      <c r="N493" s="33" t="s">
        <v>24</v>
      </c>
      <c r="O493" s="66" t="s">
        <v>347</v>
      </c>
      <c r="P493" s="34"/>
      <c r="Q493" s="108"/>
      <c r="R493" s="4"/>
      <c r="S493" s="38"/>
      <c r="T493" s="267"/>
    </row>
    <row r="494" spans="1:20" ht="14.25" hidden="1" customHeight="1" x14ac:dyDescent="0.25">
      <c r="A494" s="29">
        <v>91167</v>
      </c>
      <c r="B494" s="78"/>
      <c r="C494" s="577"/>
      <c r="D494" s="611"/>
      <c r="E494" s="140">
        <v>13</v>
      </c>
      <c r="F494" s="140" t="s">
        <v>359</v>
      </c>
      <c r="G494" s="141">
        <v>615.1</v>
      </c>
      <c r="H494" s="269">
        <v>7105635</v>
      </c>
      <c r="I494" s="184">
        <f t="shared" si="2"/>
        <v>42.410000000000082</v>
      </c>
      <c r="J494" s="137"/>
      <c r="K494" s="20">
        <v>0</v>
      </c>
      <c r="L494" s="51" t="s">
        <v>318</v>
      </c>
      <c r="M494" s="52">
        <v>50</v>
      </c>
      <c r="N494" s="33" t="s">
        <v>24</v>
      </c>
      <c r="O494" s="66" t="s">
        <v>347</v>
      </c>
      <c r="P494" s="34"/>
      <c r="Q494" s="108"/>
      <c r="R494" s="4"/>
      <c r="S494" s="38"/>
      <c r="T494" s="267"/>
    </row>
    <row r="495" spans="1:20" ht="14.25" hidden="1" customHeight="1" x14ac:dyDescent="0.25">
      <c r="A495" s="29">
        <v>91170</v>
      </c>
      <c r="B495" s="78"/>
      <c r="C495" s="577"/>
      <c r="D495" s="611"/>
      <c r="E495" s="140">
        <v>14</v>
      </c>
      <c r="F495" s="140" t="s">
        <v>365</v>
      </c>
      <c r="G495" s="141">
        <v>657.51</v>
      </c>
      <c r="H495" s="269">
        <v>7595556</v>
      </c>
      <c r="I495" s="184">
        <f t="shared" si="2"/>
        <v>42.409999999999968</v>
      </c>
      <c r="J495" s="137"/>
      <c r="K495" s="20">
        <v>0</v>
      </c>
      <c r="L495" s="51" t="s">
        <v>318</v>
      </c>
      <c r="M495" s="52">
        <v>50</v>
      </c>
      <c r="N495" s="33" t="s">
        <v>24</v>
      </c>
      <c r="O495" s="66" t="s">
        <v>347</v>
      </c>
      <c r="P495" s="34"/>
      <c r="Q495" s="108"/>
      <c r="R495" s="4"/>
      <c r="S495" s="38"/>
      <c r="T495" s="267"/>
    </row>
    <row r="496" spans="1:20" ht="14.25" hidden="1" customHeight="1" thickBot="1" x14ac:dyDescent="0.3">
      <c r="A496" s="29">
        <v>91173</v>
      </c>
      <c r="B496" s="78"/>
      <c r="C496" s="578"/>
      <c r="D496" s="612"/>
      <c r="E496" s="163">
        <v>15</v>
      </c>
      <c r="F496" s="163" t="s">
        <v>361</v>
      </c>
      <c r="G496" s="164">
        <v>699.92</v>
      </c>
      <c r="H496" s="269">
        <v>8085476</v>
      </c>
      <c r="I496" s="185">
        <f t="shared" si="2"/>
        <v>42.409999999999968</v>
      </c>
      <c r="J496" s="137"/>
      <c r="K496" s="20">
        <v>0</v>
      </c>
      <c r="L496" s="51" t="s">
        <v>318</v>
      </c>
      <c r="M496" s="52">
        <v>50</v>
      </c>
      <c r="N496" s="33" t="s">
        <v>24</v>
      </c>
      <c r="O496" s="66" t="s">
        <v>347</v>
      </c>
      <c r="P496" s="34"/>
      <c r="Q496" s="108"/>
      <c r="R496" s="4"/>
      <c r="S496" s="38"/>
      <c r="T496" s="267"/>
    </row>
    <row r="497" spans="1:20" ht="14.25" hidden="1" customHeight="1" x14ac:dyDescent="0.25">
      <c r="A497" s="29"/>
      <c r="B497" s="78"/>
      <c r="C497" s="576">
        <v>91132</v>
      </c>
      <c r="D497" s="527" t="s">
        <v>366</v>
      </c>
      <c r="E497" s="161">
        <v>1</v>
      </c>
      <c r="F497" s="161" t="s">
        <v>346</v>
      </c>
      <c r="G497" s="162">
        <v>127.41</v>
      </c>
      <c r="H497" s="269">
        <v>1471840</v>
      </c>
      <c r="I497" s="175"/>
      <c r="J497" s="15"/>
      <c r="K497" s="20">
        <v>0</v>
      </c>
      <c r="L497" s="51" t="s">
        <v>318</v>
      </c>
      <c r="M497" s="52">
        <v>60</v>
      </c>
      <c r="N497" s="33" t="s">
        <v>24</v>
      </c>
      <c r="O497" s="66" t="s">
        <v>347</v>
      </c>
      <c r="P497" s="34"/>
      <c r="Q4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97" s="25" t="s">
        <v>318</v>
      </c>
      <c r="S497" s="52">
        <v>60</v>
      </c>
      <c r="T497" s="267"/>
    </row>
    <row r="498" spans="1:20" ht="14.25" hidden="1" customHeight="1" x14ac:dyDescent="0.25">
      <c r="A498" s="29">
        <v>91135</v>
      </c>
      <c r="B498" s="78"/>
      <c r="C498" s="577"/>
      <c r="D498" s="528"/>
      <c r="E498" s="140">
        <v>2</v>
      </c>
      <c r="F498" s="140" t="s">
        <v>348</v>
      </c>
      <c r="G498" s="141">
        <v>178.3</v>
      </c>
      <c r="H498" s="269">
        <v>2059722</v>
      </c>
      <c r="I498" s="184">
        <f>+G498-G497</f>
        <v>50.890000000000015</v>
      </c>
      <c r="J498" s="264">
        <v>50.890000000000015</v>
      </c>
      <c r="K498" s="268">
        <v>587881</v>
      </c>
      <c r="L498" s="51" t="s">
        <v>318</v>
      </c>
      <c r="M498" s="52">
        <v>60</v>
      </c>
      <c r="N498" s="33" t="s">
        <v>24</v>
      </c>
      <c r="O498" s="66" t="s">
        <v>347</v>
      </c>
      <c r="P498" s="34"/>
      <c r="Q498" s="108"/>
      <c r="R498" s="4"/>
      <c r="S498" s="38"/>
      <c r="T498" s="267"/>
    </row>
    <row r="499" spans="1:20" ht="14.25" hidden="1" customHeight="1" x14ac:dyDescent="0.25">
      <c r="A499" s="29">
        <v>91138</v>
      </c>
      <c r="B499" s="78"/>
      <c r="C499" s="577"/>
      <c r="D499" s="528"/>
      <c r="E499" s="140">
        <v>3</v>
      </c>
      <c r="F499" s="140" t="s">
        <v>349</v>
      </c>
      <c r="G499" s="141">
        <v>229.19000000000003</v>
      </c>
      <c r="H499" s="269">
        <v>2647603</v>
      </c>
      <c r="I499" s="184">
        <f t="shared" ref="I499:I511" si="3">+G499-G498</f>
        <v>50.890000000000015</v>
      </c>
      <c r="J499" s="137"/>
      <c r="K499" s="20">
        <v>0</v>
      </c>
      <c r="L499" s="51" t="s">
        <v>318</v>
      </c>
      <c r="M499" s="52">
        <v>60</v>
      </c>
      <c r="N499" s="33" t="s">
        <v>24</v>
      </c>
      <c r="O499" s="66" t="s">
        <v>347</v>
      </c>
      <c r="P499" s="34"/>
      <c r="Q499" s="108"/>
      <c r="R499" s="4"/>
      <c r="S499" s="38"/>
      <c r="T499" s="267"/>
    </row>
    <row r="500" spans="1:20" ht="14.25" hidden="1" customHeight="1" x14ac:dyDescent="0.25">
      <c r="A500" s="29">
        <v>91141</v>
      </c>
      <c r="B500" s="78"/>
      <c r="C500" s="577"/>
      <c r="D500" s="528"/>
      <c r="E500" s="140">
        <v>4</v>
      </c>
      <c r="F500" s="140" t="s">
        <v>350</v>
      </c>
      <c r="G500" s="141">
        <v>280.08000000000004</v>
      </c>
      <c r="H500" s="269">
        <v>3235484</v>
      </c>
      <c r="I500" s="184">
        <f t="shared" si="3"/>
        <v>50.890000000000015</v>
      </c>
      <c r="J500" s="137"/>
      <c r="K500" s="20">
        <v>0</v>
      </c>
      <c r="L500" s="51" t="s">
        <v>318</v>
      </c>
      <c r="M500" s="52">
        <v>60</v>
      </c>
      <c r="N500" s="33" t="s">
        <v>24</v>
      </c>
      <c r="O500" s="66" t="s">
        <v>347</v>
      </c>
      <c r="P500" s="34"/>
      <c r="Q500" s="108"/>
      <c r="R500" s="4"/>
      <c r="S500" s="38"/>
      <c r="T500" s="267"/>
    </row>
    <row r="501" spans="1:20" ht="14.25" hidden="1" customHeight="1" x14ac:dyDescent="0.25">
      <c r="A501" s="29">
        <v>91144</v>
      </c>
      <c r="B501" s="78"/>
      <c r="C501" s="577"/>
      <c r="D501" s="528"/>
      <c r="E501" s="140">
        <v>5</v>
      </c>
      <c r="F501" s="140" t="s">
        <v>351</v>
      </c>
      <c r="G501" s="141">
        <v>330.98</v>
      </c>
      <c r="H501" s="269">
        <v>3823481</v>
      </c>
      <c r="I501" s="184">
        <f t="shared" si="3"/>
        <v>50.899999999999977</v>
      </c>
      <c r="J501" s="137"/>
      <c r="K501" s="20">
        <v>0</v>
      </c>
      <c r="L501" s="51" t="s">
        <v>318</v>
      </c>
      <c r="M501" s="52">
        <v>60</v>
      </c>
      <c r="N501" s="33" t="s">
        <v>24</v>
      </c>
      <c r="O501" s="66" t="s">
        <v>347</v>
      </c>
      <c r="P501" s="34"/>
      <c r="Q501" s="108"/>
      <c r="R501" s="4"/>
      <c r="S501" s="38"/>
      <c r="T501" s="267"/>
    </row>
    <row r="502" spans="1:20" ht="14.25" hidden="1" customHeight="1" x14ac:dyDescent="0.25">
      <c r="A502" s="29">
        <v>91147</v>
      </c>
      <c r="B502" s="78"/>
      <c r="C502" s="577"/>
      <c r="D502" s="528"/>
      <c r="E502" s="140">
        <v>6</v>
      </c>
      <c r="F502" s="140" t="s">
        <v>352</v>
      </c>
      <c r="G502" s="141">
        <v>381.87</v>
      </c>
      <c r="H502" s="269">
        <v>4411362</v>
      </c>
      <c r="I502" s="184">
        <f t="shared" si="3"/>
        <v>50.889999999999986</v>
      </c>
      <c r="J502" s="137"/>
      <c r="K502" s="20">
        <v>0</v>
      </c>
      <c r="L502" s="51" t="s">
        <v>318</v>
      </c>
      <c r="M502" s="52">
        <v>60</v>
      </c>
      <c r="N502" s="33" t="s">
        <v>24</v>
      </c>
      <c r="O502" s="66" t="s">
        <v>347</v>
      </c>
      <c r="P502" s="34"/>
      <c r="Q502" s="108"/>
      <c r="R502" s="4"/>
      <c r="S502" s="38"/>
      <c r="T502" s="267"/>
    </row>
    <row r="503" spans="1:20" ht="14.25" hidden="1" customHeight="1" x14ac:dyDescent="0.25">
      <c r="A503" s="29">
        <v>91150</v>
      </c>
      <c r="B503" s="78"/>
      <c r="C503" s="577"/>
      <c r="D503" s="528"/>
      <c r="E503" s="140">
        <v>7</v>
      </c>
      <c r="F503" s="140" t="s">
        <v>353</v>
      </c>
      <c r="G503" s="141">
        <v>432.77</v>
      </c>
      <c r="H503" s="269">
        <v>4999359</v>
      </c>
      <c r="I503" s="184">
        <f t="shared" si="3"/>
        <v>50.899999999999977</v>
      </c>
      <c r="J503" s="137"/>
      <c r="K503" s="20">
        <v>0</v>
      </c>
      <c r="L503" s="51" t="s">
        <v>318</v>
      </c>
      <c r="M503" s="52">
        <v>60</v>
      </c>
      <c r="N503" s="33" t="s">
        <v>24</v>
      </c>
      <c r="O503" s="66" t="s">
        <v>347</v>
      </c>
      <c r="P503" s="34"/>
      <c r="Q503" s="108"/>
      <c r="R503" s="4"/>
      <c r="S503" s="38"/>
      <c r="T503" s="267"/>
    </row>
    <row r="504" spans="1:20" ht="14.25" hidden="1" customHeight="1" x14ac:dyDescent="0.25">
      <c r="A504" s="29">
        <v>91153</v>
      </c>
      <c r="B504" s="78"/>
      <c r="C504" s="577"/>
      <c r="D504" s="528"/>
      <c r="E504" s="140">
        <v>8</v>
      </c>
      <c r="F504" s="140" t="s">
        <v>354</v>
      </c>
      <c r="G504" s="141">
        <v>483.65999999999997</v>
      </c>
      <c r="H504" s="269">
        <v>5587240</v>
      </c>
      <c r="I504" s="184">
        <f t="shared" si="3"/>
        <v>50.889999999999986</v>
      </c>
      <c r="J504" s="137"/>
      <c r="K504" s="20">
        <v>0</v>
      </c>
      <c r="L504" s="51" t="s">
        <v>318</v>
      </c>
      <c r="M504" s="52">
        <v>60</v>
      </c>
      <c r="N504" s="33" t="s">
        <v>24</v>
      </c>
      <c r="O504" s="66" t="s">
        <v>347</v>
      </c>
      <c r="P504" s="34"/>
      <c r="Q504" s="108"/>
      <c r="R504" s="4"/>
      <c r="S504" s="38"/>
      <c r="T504" s="267"/>
    </row>
    <row r="505" spans="1:20" ht="14.25" hidden="1" customHeight="1" x14ac:dyDescent="0.25">
      <c r="A505" s="29">
        <v>91156</v>
      </c>
      <c r="B505" s="78"/>
      <c r="C505" s="577"/>
      <c r="D505" s="528"/>
      <c r="E505" s="140">
        <v>9</v>
      </c>
      <c r="F505" s="140" t="s">
        <v>355</v>
      </c>
      <c r="G505" s="141">
        <v>534.56000000000006</v>
      </c>
      <c r="H505" s="269">
        <v>6175237</v>
      </c>
      <c r="I505" s="184">
        <f t="shared" si="3"/>
        <v>50.900000000000091</v>
      </c>
      <c r="J505" s="137"/>
      <c r="K505" s="20">
        <v>0</v>
      </c>
      <c r="L505" s="51" t="s">
        <v>318</v>
      </c>
      <c r="M505" s="52">
        <v>60</v>
      </c>
      <c r="N505" s="33" t="s">
        <v>24</v>
      </c>
      <c r="O505" s="66" t="s">
        <v>347</v>
      </c>
      <c r="P505" s="34"/>
      <c r="Q505" s="108"/>
      <c r="R505" s="4"/>
      <c r="S505" s="38"/>
      <c r="T505" s="267"/>
    </row>
    <row r="506" spans="1:20" ht="14.25" hidden="1" customHeight="1" x14ac:dyDescent="0.25">
      <c r="A506" s="29">
        <v>91159</v>
      </c>
      <c r="B506" s="78"/>
      <c r="C506" s="577"/>
      <c r="D506" s="528"/>
      <c r="E506" s="140">
        <v>10</v>
      </c>
      <c r="F506" s="140" t="s">
        <v>356</v>
      </c>
      <c r="G506" s="141">
        <v>585.44999999999993</v>
      </c>
      <c r="H506" s="269">
        <v>6763118</v>
      </c>
      <c r="I506" s="184">
        <f t="shared" si="3"/>
        <v>50.889999999999873</v>
      </c>
      <c r="J506" s="137"/>
      <c r="K506" s="20">
        <v>0</v>
      </c>
      <c r="L506" s="51" t="s">
        <v>318</v>
      </c>
      <c r="M506" s="52">
        <v>60</v>
      </c>
      <c r="N506" s="33" t="s">
        <v>24</v>
      </c>
      <c r="O506" s="66" t="s">
        <v>347</v>
      </c>
      <c r="P506" s="34"/>
      <c r="Q506" s="108"/>
      <c r="R506" s="4"/>
      <c r="S506" s="38"/>
      <c r="T506" s="267"/>
    </row>
    <row r="507" spans="1:20" ht="14.25" hidden="1" customHeight="1" x14ac:dyDescent="0.25">
      <c r="A507" s="29">
        <v>91162</v>
      </c>
      <c r="B507" s="78"/>
      <c r="C507" s="577"/>
      <c r="D507" s="528"/>
      <c r="E507" s="140">
        <v>11</v>
      </c>
      <c r="F507" s="140" t="s">
        <v>357</v>
      </c>
      <c r="G507" s="141">
        <v>636.35</v>
      </c>
      <c r="H507" s="269">
        <v>7351115</v>
      </c>
      <c r="I507" s="184">
        <f t="shared" si="3"/>
        <v>50.900000000000091</v>
      </c>
      <c r="J507" s="137"/>
      <c r="K507" s="20">
        <v>0</v>
      </c>
      <c r="L507" s="51" t="s">
        <v>318</v>
      </c>
      <c r="M507" s="52">
        <v>60</v>
      </c>
      <c r="N507" s="33" t="s">
        <v>24</v>
      </c>
      <c r="O507" s="66" t="s">
        <v>347</v>
      </c>
      <c r="P507" s="34"/>
      <c r="Q507" s="108"/>
      <c r="R507" s="4"/>
      <c r="S507" s="38"/>
      <c r="T507" s="267"/>
    </row>
    <row r="508" spans="1:20" ht="14.25" hidden="1" customHeight="1" x14ac:dyDescent="0.25">
      <c r="A508" s="29">
        <v>91165</v>
      </c>
      <c r="B508" s="78"/>
      <c r="C508" s="577"/>
      <c r="D508" s="528"/>
      <c r="E508" s="140">
        <v>12</v>
      </c>
      <c r="F508" s="140" t="s">
        <v>358</v>
      </c>
      <c r="G508" s="141">
        <v>687.24</v>
      </c>
      <c r="H508" s="269">
        <v>7938996</v>
      </c>
      <c r="I508" s="184">
        <f t="shared" si="3"/>
        <v>50.889999999999986</v>
      </c>
      <c r="J508" s="137"/>
      <c r="K508" s="20">
        <v>0</v>
      </c>
      <c r="L508" s="51" t="s">
        <v>318</v>
      </c>
      <c r="M508" s="52">
        <v>60</v>
      </c>
      <c r="N508" s="33" t="s">
        <v>24</v>
      </c>
      <c r="O508" s="66" t="s">
        <v>347</v>
      </c>
      <c r="P508" s="34"/>
      <c r="Q508" s="108"/>
      <c r="R508" s="4"/>
      <c r="S508" s="38"/>
      <c r="T508" s="267"/>
    </row>
    <row r="509" spans="1:20" ht="14.25" hidden="1" customHeight="1" x14ac:dyDescent="0.25">
      <c r="A509" s="29">
        <v>91168</v>
      </c>
      <c r="B509" s="78"/>
      <c r="C509" s="577"/>
      <c r="D509" s="528"/>
      <c r="E509" s="140">
        <v>13</v>
      </c>
      <c r="F509" s="140" t="s">
        <v>359</v>
      </c>
      <c r="G509" s="141">
        <v>738.13</v>
      </c>
      <c r="H509" s="269">
        <v>8526878</v>
      </c>
      <c r="I509" s="184">
        <f t="shared" si="3"/>
        <v>50.889999999999986</v>
      </c>
      <c r="J509" s="137"/>
      <c r="K509" s="20">
        <v>0</v>
      </c>
      <c r="L509" s="51" t="s">
        <v>318</v>
      </c>
      <c r="M509" s="52">
        <v>60</v>
      </c>
      <c r="N509" s="33" t="s">
        <v>24</v>
      </c>
      <c r="O509" s="66" t="s">
        <v>347</v>
      </c>
      <c r="P509" s="34"/>
      <c r="Q509" s="108"/>
      <c r="R509" s="4"/>
      <c r="S509" s="38"/>
      <c r="T509" s="267"/>
    </row>
    <row r="510" spans="1:20" ht="14.25" hidden="1" customHeight="1" x14ac:dyDescent="0.25">
      <c r="A510" s="29">
        <v>91171</v>
      </c>
      <c r="B510" s="78"/>
      <c r="C510" s="577"/>
      <c r="D510" s="528"/>
      <c r="E510" s="140">
        <v>14</v>
      </c>
      <c r="F510" s="140" t="s">
        <v>360</v>
      </c>
      <c r="G510" s="141">
        <v>789.03</v>
      </c>
      <c r="H510" s="269">
        <v>9114875</v>
      </c>
      <c r="I510" s="188">
        <f t="shared" si="3"/>
        <v>50.899999999999977</v>
      </c>
      <c r="J510" s="137"/>
      <c r="K510" s="20">
        <v>0</v>
      </c>
      <c r="L510" s="51" t="s">
        <v>318</v>
      </c>
      <c r="M510" s="52">
        <v>60</v>
      </c>
      <c r="N510" s="33" t="s">
        <v>24</v>
      </c>
      <c r="O510" s="66" t="s">
        <v>347</v>
      </c>
      <c r="P510" s="34"/>
      <c r="Q510" s="108"/>
      <c r="R510" s="4"/>
      <c r="S510" s="38"/>
      <c r="T510" s="267"/>
    </row>
    <row r="511" spans="1:20" ht="14.25" hidden="1" customHeight="1" thickBot="1" x14ac:dyDescent="0.3">
      <c r="A511" s="29">
        <v>91174</v>
      </c>
      <c r="B511" s="78"/>
      <c r="C511" s="578"/>
      <c r="D511" s="529"/>
      <c r="E511" s="163">
        <v>15</v>
      </c>
      <c r="F511" s="163" t="s">
        <v>361</v>
      </c>
      <c r="G511" s="164">
        <v>839.92</v>
      </c>
      <c r="H511" s="269">
        <v>9702756</v>
      </c>
      <c r="I511" s="184">
        <f t="shared" si="3"/>
        <v>50.889999999999986</v>
      </c>
      <c r="J511" s="137"/>
      <c r="K511" s="20">
        <v>0</v>
      </c>
      <c r="L511" s="51" t="s">
        <v>318</v>
      </c>
      <c r="M511" s="52">
        <v>60</v>
      </c>
      <c r="N511" s="33" t="s">
        <v>24</v>
      </c>
      <c r="O511" s="66" t="s">
        <v>347</v>
      </c>
      <c r="P511" s="34"/>
      <c r="Q511" s="108"/>
      <c r="R511" s="4"/>
      <c r="S511" s="38"/>
      <c r="T511" s="267"/>
    </row>
    <row r="512" spans="1:20" ht="14.25" hidden="1" customHeight="1" x14ac:dyDescent="0.25">
      <c r="A512" s="29"/>
      <c r="B512" s="78"/>
      <c r="C512" s="532">
        <v>92130</v>
      </c>
      <c r="D512" s="521" t="s">
        <v>367</v>
      </c>
      <c r="E512" s="161">
        <v>1</v>
      </c>
      <c r="F512" s="161" t="s">
        <v>346</v>
      </c>
      <c r="G512" s="162">
        <v>148.61000000000001</v>
      </c>
      <c r="H512" s="269">
        <v>1716743</v>
      </c>
      <c r="I512" s="175"/>
      <c r="J512" s="15"/>
      <c r="K512" s="20">
        <v>0</v>
      </c>
      <c r="L512" s="51" t="s">
        <v>318</v>
      </c>
      <c r="M512" s="52">
        <v>70</v>
      </c>
      <c r="N512" s="33" t="s">
        <v>24</v>
      </c>
      <c r="O512" s="66" t="s">
        <v>368</v>
      </c>
      <c r="P512" s="34"/>
      <c r="Q5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12" s="25" t="s">
        <v>318</v>
      </c>
      <c r="S512" s="52">
        <v>70</v>
      </c>
      <c r="T512" s="267"/>
    </row>
    <row r="513" spans="1:20" ht="14.25" hidden="1" customHeight="1" x14ac:dyDescent="0.25">
      <c r="A513" s="29">
        <v>92133</v>
      </c>
      <c r="B513" s="78"/>
      <c r="C513" s="533"/>
      <c r="D513" s="531"/>
      <c r="E513" s="140">
        <v>2</v>
      </c>
      <c r="F513" s="140" t="s">
        <v>348</v>
      </c>
      <c r="G513" s="141">
        <v>207.99</v>
      </c>
      <c r="H513" s="269">
        <v>2402700</v>
      </c>
      <c r="I513" s="184">
        <f>+G513-G512</f>
        <v>59.379999999999995</v>
      </c>
      <c r="J513" s="264">
        <v>59.379999999999995</v>
      </c>
      <c r="K513" s="268">
        <v>685958</v>
      </c>
      <c r="L513" s="51" t="s">
        <v>318</v>
      </c>
      <c r="M513" s="52">
        <v>70</v>
      </c>
      <c r="N513" s="33" t="s">
        <v>24</v>
      </c>
      <c r="O513" s="66" t="s">
        <v>369</v>
      </c>
      <c r="P513" s="34"/>
      <c r="Q513" s="108"/>
      <c r="R513" s="4"/>
      <c r="S513" s="38"/>
      <c r="T513" s="267"/>
    </row>
    <row r="514" spans="1:20" ht="14.25" hidden="1" customHeight="1" x14ac:dyDescent="0.25">
      <c r="A514" s="29">
        <v>92136</v>
      </c>
      <c r="B514" s="78"/>
      <c r="C514" s="533"/>
      <c r="D514" s="531"/>
      <c r="E514" s="140">
        <v>3</v>
      </c>
      <c r="F514" s="140" t="s">
        <v>349</v>
      </c>
      <c r="G514" s="141">
        <v>267.37</v>
      </c>
      <c r="H514" s="269">
        <v>3088658</v>
      </c>
      <c r="I514" s="184">
        <f t="shared" ref="I514:I526" si="4">+G514-G513</f>
        <v>59.379999999999995</v>
      </c>
      <c r="J514" s="137"/>
      <c r="K514" s="20">
        <v>0</v>
      </c>
      <c r="L514" s="51" t="s">
        <v>318</v>
      </c>
      <c r="M514" s="52">
        <v>70</v>
      </c>
      <c r="N514" s="33" t="s">
        <v>24</v>
      </c>
      <c r="O514" s="66" t="s">
        <v>370</v>
      </c>
      <c r="P514" s="34"/>
      <c r="Q514" s="108"/>
      <c r="R514" s="4"/>
      <c r="S514" s="38"/>
      <c r="T514" s="267"/>
    </row>
    <row r="515" spans="1:20" ht="14.25" hidden="1" customHeight="1" x14ac:dyDescent="0.25">
      <c r="A515" s="29">
        <v>92139</v>
      </c>
      <c r="B515" s="78"/>
      <c r="C515" s="533"/>
      <c r="D515" s="531"/>
      <c r="E515" s="140">
        <v>4</v>
      </c>
      <c r="F515" s="140" t="s">
        <v>350</v>
      </c>
      <c r="G515" s="141">
        <v>326.75</v>
      </c>
      <c r="H515" s="269">
        <v>3774616</v>
      </c>
      <c r="I515" s="184">
        <f t="shared" si="4"/>
        <v>59.379999999999995</v>
      </c>
      <c r="J515" s="137"/>
      <c r="K515" s="20">
        <v>0</v>
      </c>
      <c r="L515" s="51" t="s">
        <v>318</v>
      </c>
      <c r="M515" s="52">
        <v>70</v>
      </c>
      <c r="N515" s="33" t="s">
        <v>24</v>
      </c>
      <c r="O515" s="66" t="s">
        <v>371</v>
      </c>
      <c r="P515" s="34"/>
      <c r="Q515" s="108"/>
      <c r="R515" s="4"/>
      <c r="S515" s="38"/>
      <c r="T515" s="267"/>
    </row>
    <row r="516" spans="1:20" ht="14.25" hidden="1" customHeight="1" x14ac:dyDescent="0.25">
      <c r="A516" s="29">
        <v>92142</v>
      </c>
      <c r="B516" s="78"/>
      <c r="C516" s="533"/>
      <c r="D516" s="531"/>
      <c r="E516" s="140">
        <v>5</v>
      </c>
      <c r="F516" s="140" t="s">
        <v>351</v>
      </c>
      <c r="G516" s="141">
        <v>386.12</v>
      </c>
      <c r="H516" s="269">
        <v>4460458</v>
      </c>
      <c r="I516" s="184">
        <f t="shared" si="4"/>
        <v>59.370000000000005</v>
      </c>
      <c r="J516" s="137"/>
      <c r="K516" s="20">
        <v>0</v>
      </c>
      <c r="L516" s="51" t="s">
        <v>318</v>
      </c>
      <c r="M516" s="52">
        <v>70</v>
      </c>
      <c r="N516" s="33" t="s">
        <v>24</v>
      </c>
      <c r="O516" s="66" t="s">
        <v>372</v>
      </c>
      <c r="P516" s="34"/>
      <c r="Q516" s="108"/>
      <c r="R516" s="4"/>
      <c r="S516" s="38"/>
      <c r="T516" s="267"/>
    </row>
    <row r="517" spans="1:20" ht="14.25" hidden="1" customHeight="1" x14ac:dyDescent="0.25">
      <c r="A517" s="29">
        <v>92145</v>
      </c>
      <c r="B517" s="78"/>
      <c r="C517" s="533"/>
      <c r="D517" s="531"/>
      <c r="E517" s="140">
        <v>6</v>
      </c>
      <c r="F517" s="140" t="s">
        <v>352</v>
      </c>
      <c r="G517" s="141">
        <v>445.5</v>
      </c>
      <c r="H517" s="269">
        <v>5146416</v>
      </c>
      <c r="I517" s="184">
        <f t="shared" si="4"/>
        <v>59.379999999999995</v>
      </c>
      <c r="J517" s="137"/>
      <c r="K517" s="20">
        <v>0</v>
      </c>
      <c r="L517" s="51" t="s">
        <v>318</v>
      </c>
      <c r="M517" s="52">
        <v>70</v>
      </c>
      <c r="N517" s="33" t="s">
        <v>24</v>
      </c>
      <c r="O517" s="66" t="s">
        <v>373</v>
      </c>
      <c r="P517" s="34"/>
      <c r="Q517" s="108"/>
      <c r="R517" s="4"/>
      <c r="S517" s="38"/>
      <c r="T517" s="267"/>
    </row>
    <row r="518" spans="1:20" ht="14.25" hidden="1" customHeight="1" x14ac:dyDescent="0.25">
      <c r="A518" s="29">
        <v>92148</v>
      </c>
      <c r="B518" s="78"/>
      <c r="C518" s="533"/>
      <c r="D518" s="531"/>
      <c r="E518" s="140">
        <v>7</v>
      </c>
      <c r="F518" s="140" t="s">
        <v>353</v>
      </c>
      <c r="G518" s="141">
        <v>504.88</v>
      </c>
      <c r="H518" s="269">
        <v>5832374</v>
      </c>
      <c r="I518" s="184">
        <f t="shared" si="4"/>
        <v>59.379999999999995</v>
      </c>
      <c r="J518" s="137"/>
      <c r="K518" s="20">
        <v>0</v>
      </c>
      <c r="L518" s="51" t="s">
        <v>318</v>
      </c>
      <c r="M518" s="52">
        <v>70</v>
      </c>
      <c r="N518" s="33" t="s">
        <v>24</v>
      </c>
      <c r="O518" s="66" t="s">
        <v>374</v>
      </c>
      <c r="P518" s="34"/>
      <c r="Q518" s="108"/>
      <c r="R518" s="4"/>
      <c r="S518" s="38"/>
      <c r="T518" s="267"/>
    </row>
    <row r="519" spans="1:20" ht="14.25" hidden="1" customHeight="1" x14ac:dyDescent="0.25">
      <c r="A519" s="29">
        <v>92151</v>
      </c>
      <c r="B519" s="78"/>
      <c r="C519" s="533"/>
      <c r="D519" s="531"/>
      <c r="E519" s="140">
        <v>8</v>
      </c>
      <c r="F519" s="140" t="s">
        <v>354</v>
      </c>
      <c r="G519" s="141">
        <v>564.25</v>
      </c>
      <c r="H519" s="269">
        <v>6518216</v>
      </c>
      <c r="I519" s="184">
        <f t="shared" si="4"/>
        <v>59.370000000000005</v>
      </c>
      <c r="J519" s="137"/>
      <c r="K519" s="20">
        <v>0</v>
      </c>
      <c r="L519" s="51" t="s">
        <v>318</v>
      </c>
      <c r="M519" s="52">
        <v>70</v>
      </c>
      <c r="N519" s="33" t="s">
        <v>24</v>
      </c>
      <c r="O519" s="66" t="s">
        <v>375</v>
      </c>
      <c r="P519" s="34"/>
      <c r="Q519" s="108"/>
      <c r="R519" s="4"/>
      <c r="S519" s="38"/>
      <c r="T519" s="267"/>
    </row>
    <row r="520" spans="1:20" ht="14.25" hidden="1" customHeight="1" x14ac:dyDescent="0.25">
      <c r="A520" s="29">
        <v>92154</v>
      </c>
      <c r="B520" s="78"/>
      <c r="C520" s="533"/>
      <c r="D520" s="531"/>
      <c r="E520" s="140">
        <v>9</v>
      </c>
      <c r="F520" s="140" t="s">
        <v>355</v>
      </c>
      <c r="G520" s="141">
        <v>623.63</v>
      </c>
      <c r="H520" s="269">
        <v>7204174</v>
      </c>
      <c r="I520" s="184">
        <f t="shared" si="4"/>
        <v>59.379999999999995</v>
      </c>
      <c r="J520" s="137"/>
      <c r="K520" s="20">
        <v>0</v>
      </c>
      <c r="L520" s="51" t="s">
        <v>318</v>
      </c>
      <c r="M520" s="52">
        <v>70</v>
      </c>
      <c r="N520" s="33" t="s">
        <v>24</v>
      </c>
      <c r="O520" s="66" t="s">
        <v>376</v>
      </c>
      <c r="P520" s="34"/>
      <c r="Q520" s="108"/>
      <c r="R520" s="4"/>
      <c r="S520" s="38"/>
      <c r="T520" s="267"/>
    </row>
    <row r="521" spans="1:20" ht="14.25" hidden="1" customHeight="1" x14ac:dyDescent="0.25">
      <c r="A521" s="29">
        <v>92157</v>
      </c>
      <c r="B521" s="78"/>
      <c r="C521" s="533"/>
      <c r="D521" s="531"/>
      <c r="E521" s="140">
        <v>10</v>
      </c>
      <c r="F521" s="140" t="s">
        <v>356</v>
      </c>
      <c r="G521" s="141">
        <v>683.01</v>
      </c>
      <c r="H521" s="269">
        <v>7890132</v>
      </c>
      <c r="I521" s="184">
        <f t="shared" si="4"/>
        <v>59.379999999999995</v>
      </c>
      <c r="J521" s="137"/>
      <c r="K521" s="20">
        <v>0</v>
      </c>
      <c r="L521" s="51" t="s">
        <v>318</v>
      </c>
      <c r="M521" s="52">
        <v>70</v>
      </c>
      <c r="N521" s="33" t="s">
        <v>24</v>
      </c>
      <c r="O521" s="66" t="s">
        <v>377</v>
      </c>
      <c r="P521" s="34"/>
      <c r="Q521" s="108"/>
      <c r="R521" s="4"/>
      <c r="S521" s="38"/>
      <c r="T521" s="267"/>
    </row>
    <row r="522" spans="1:20" ht="14.25" hidden="1" customHeight="1" x14ac:dyDescent="0.25">
      <c r="A522" s="29">
        <v>92160</v>
      </c>
      <c r="B522" s="78"/>
      <c r="C522" s="533"/>
      <c r="D522" s="531"/>
      <c r="E522" s="140">
        <v>11</v>
      </c>
      <c r="F522" s="140" t="s">
        <v>357</v>
      </c>
      <c r="G522" s="141">
        <v>742.38</v>
      </c>
      <c r="H522" s="269">
        <v>8575974</v>
      </c>
      <c r="I522" s="184">
        <f t="shared" si="4"/>
        <v>59.370000000000005</v>
      </c>
      <c r="J522" s="137"/>
      <c r="K522" s="20">
        <v>0</v>
      </c>
      <c r="L522" s="51" t="s">
        <v>318</v>
      </c>
      <c r="M522" s="52">
        <v>70</v>
      </c>
      <c r="N522" s="33" t="s">
        <v>24</v>
      </c>
      <c r="O522" s="66" t="s">
        <v>378</v>
      </c>
      <c r="P522" s="34"/>
      <c r="Q522" s="108"/>
      <c r="R522" s="4"/>
      <c r="S522" s="38"/>
      <c r="T522" s="267"/>
    </row>
    <row r="523" spans="1:20" ht="14.25" hidden="1" customHeight="1" x14ac:dyDescent="0.25">
      <c r="A523" s="29">
        <v>92163</v>
      </c>
      <c r="B523" s="78"/>
      <c r="C523" s="533"/>
      <c r="D523" s="531"/>
      <c r="E523" s="140">
        <v>12</v>
      </c>
      <c r="F523" s="140" t="s">
        <v>358</v>
      </c>
      <c r="G523" s="141">
        <v>801.76</v>
      </c>
      <c r="H523" s="269">
        <v>9261932</v>
      </c>
      <c r="I523" s="184">
        <f t="shared" si="4"/>
        <v>59.379999999999995</v>
      </c>
      <c r="J523" s="137"/>
      <c r="K523" s="20">
        <v>0</v>
      </c>
      <c r="L523" s="51" t="s">
        <v>318</v>
      </c>
      <c r="M523" s="52">
        <v>70</v>
      </c>
      <c r="N523" s="33" t="s">
        <v>24</v>
      </c>
      <c r="O523" s="66" t="s">
        <v>379</v>
      </c>
      <c r="P523" s="34"/>
      <c r="Q523" s="108"/>
      <c r="R523" s="4"/>
      <c r="S523" s="38"/>
      <c r="T523" s="267"/>
    </row>
    <row r="524" spans="1:20" ht="14.25" hidden="1" customHeight="1" x14ac:dyDescent="0.25">
      <c r="A524" s="29">
        <v>92166</v>
      </c>
      <c r="B524" s="78"/>
      <c r="C524" s="533"/>
      <c r="D524" s="531"/>
      <c r="E524" s="140">
        <v>13</v>
      </c>
      <c r="F524" s="140" t="s">
        <v>359</v>
      </c>
      <c r="G524" s="141">
        <v>861.14</v>
      </c>
      <c r="H524" s="269">
        <v>9947889</v>
      </c>
      <c r="I524" s="184">
        <f t="shared" si="4"/>
        <v>59.379999999999995</v>
      </c>
      <c r="J524" s="137"/>
      <c r="K524" s="20">
        <v>0</v>
      </c>
      <c r="L524" s="51" t="s">
        <v>318</v>
      </c>
      <c r="M524" s="52">
        <v>70</v>
      </c>
      <c r="N524" s="33" t="s">
        <v>24</v>
      </c>
      <c r="O524" s="66" t="s">
        <v>380</v>
      </c>
      <c r="P524" s="34"/>
      <c r="Q524" s="108"/>
      <c r="R524" s="4"/>
      <c r="S524" s="38"/>
      <c r="T524" s="267"/>
    </row>
    <row r="525" spans="1:20" ht="14.25" hidden="1" customHeight="1" x14ac:dyDescent="0.25">
      <c r="A525" s="29">
        <v>92169</v>
      </c>
      <c r="B525" s="78"/>
      <c r="C525" s="533"/>
      <c r="D525" s="531"/>
      <c r="E525" s="140">
        <v>14</v>
      </c>
      <c r="F525" s="140" t="s">
        <v>360</v>
      </c>
      <c r="G525" s="141">
        <v>920.51</v>
      </c>
      <c r="H525" s="269">
        <v>10633732</v>
      </c>
      <c r="I525" s="184">
        <f t="shared" si="4"/>
        <v>59.370000000000005</v>
      </c>
      <c r="J525" s="137"/>
      <c r="K525" s="20">
        <v>0</v>
      </c>
      <c r="L525" s="51" t="s">
        <v>318</v>
      </c>
      <c r="M525" s="52">
        <v>70</v>
      </c>
      <c r="N525" s="33" t="s">
        <v>24</v>
      </c>
      <c r="O525" s="66" t="s">
        <v>381</v>
      </c>
      <c r="P525" s="34"/>
      <c r="Q525" s="108"/>
      <c r="R525" s="4"/>
      <c r="S525" s="38"/>
      <c r="T525" s="267"/>
    </row>
    <row r="526" spans="1:20" ht="14.25" hidden="1" customHeight="1" thickBot="1" x14ac:dyDescent="0.3">
      <c r="A526" s="29">
        <v>92172</v>
      </c>
      <c r="B526" s="78"/>
      <c r="C526" s="534"/>
      <c r="D526" s="522"/>
      <c r="E526" s="163">
        <v>15</v>
      </c>
      <c r="F526" s="163" t="s">
        <v>382</v>
      </c>
      <c r="G526" s="164">
        <v>979.89</v>
      </c>
      <c r="H526" s="269">
        <v>11319689</v>
      </c>
      <c r="I526" s="185">
        <f t="shared" si="4"/>
        <v>59.379999999999995</v>
      </c>
      <c r="J526" s="137"/>
      <c r="K526" s="20">
        <v>0</v>
      </c>
      <c r="L526" s="51" t="s">
        <v>318</v>
      </c>
      <c r="M526" s="52">
        <v>70</v>
      </c>
      <c r="N526" s="33" t="s">
        <v>24</v>
      </c>
      <c r="O526" s="66" t="s">
        <v>383</v>
      </c>
      <c r="P526" s="34"/>
      <c r="Q526" s="108"/>
      <c r="R526" s="4"/>
      <c r="S526" s="38"/>
      <c r="T526" s="267"/>
    </row>
    <row r="527" spans="1:20" ht="14.25" hidden="1" customHeight="1" x14ac:dyDescent="0.25">
      <c r="A527" s="29"/>
      <c r="B527" s="78"/>
      <c r="C527" s="533">
        <v>92131</v>
      </c>
      <c r="D527" s="528" t="s">
        <v>384</v>
      </c>
      <c r="E527" s="151">
        <v>1</v>
      </c>
      <c r="F527" s="151" t="s">
        <v>346</v>
      </c>
      <c r="G527" s="195">
        <v>169.82</v>
      </c>
      <c r="H527" s="269">
        <v>1961761</v>
      </c>
      <c r="I527" s="175"/>
      <c r="J527" s="15"/>
      <c r="K527" s="20">
        <v>0</v>
      </c>
      <c r="L527" s="51" t="s">
        <v>318</v>
      </c>
      <c r="M527" s="52">
        <v>80</v>
      </c>
      <c r="N527" s="33" t="s">
        <v>24</v>
      </c>
      <c r="O527" s="66" t="s">
        <v>385</v>
      </c>
      <c r="P527" s="34"/>
      <c r="Q5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27" s="25" t="s">
        <v>318</v>
      </c>
      <c r="S527" s="52">
        <v>80</v>
      </c>
      <c r="T527" s="267"/>
    </row>
    <row r="528" spans="1:20" ht="14.25" hidden="1" customHeight="1" x14ac:dyDescent="0.25">
      <c r="A528" s="29">
        <v>92134</v>
      </c>
      <c r="B528" s="78"/>
      <c r="C528" s="533"/>
      <c r="D528" s="528"/>
      <c r="E528" s="140">
        <v>2</v>
      </c>
      <c r="F528" s="140" t="s">
        <v>348</v>
      </c>
      <c r="G528" s="141">
        <v>237.72</v>
      </c>
      <c r="H528" s="269">
        <v>2746141</v>
      </c>
      <c r="I528" s="184">
        <f t="shared" ref="I528:I541" si="5">+G528-G527</f>
        <v>67.900000000000006</v>
      </c>
      <c r="J528" s="264">
        <v>67.900000000000006</v>
      </c>
      <c r="K528" s="268">
        <v>784381</v>
      </c>
      <c r="L528" s="51" t="s">
        <v>318</v>
      </c>
      <c r="M528" s="52">
        <v>80</v>
      </c>
      <c r="N528" s="33" t="s">
        <v>24</v>
      </c>
      <c r="O528" s="66" t="s">
        <v>386</v>
      </c>
      <c r="P528" s="34"/>
      <c r="Q528" s="108"/>
      <c r="R528" s="4"/>
      <c r="S528" s="38"/>
      <c r="T528" s="267"/>
    </row>
    <row r="529" spans="1:20" ht="14.25" hidden="1" customHeight="1" x14ac:dyDescent="0.25">
      <c r="A529" s="29">
        <v>92137</v>
      </c>
      <c r="B529" s="78"/>
      <c r="C529" s="533"/>
      <c r="D529" s="528"/>
      <c r="E529" s="140">
        <v>3</v>
      </c>
      <c r="F529" s="140" t="s">
        <v>349</v>
      </c>
      <c r="G529" s="141">
        <v>305.62</v>
      </c>
      <c r="H529" s="269">
        <v>3530522</v>
      </c>
      <c r="I529" s="184">
        <f t="shared" si="5"/>
        <v>67.900000000000006</v>
      </c>
      <c r="J529" s="137"/>
      <c r="K529" s="20">
        <v>0</v>
      </c>
      <c r="L529" s="51" t="s">
        <v>318</v>
      </c>
      <c r="M529" s="52">
        <v>80</v>
      </c>
      <c r="N529" s="33" t="s">
        <v>24</v>
      </c>
      <c r="O529" s="66" t="s">
        <v>387</v>
      </c>
      <c r="P529" s="34"/>
      <c r="Q529" s="108"/>
      <c r="R529" s="4"/>
      <c r="S529" s="38"/>
      <c r="T529" s="267"/>
    </row>
    <row r="530" spans="1:20" ht="14.25" hidden="1" customHeight="1" x14ac:dyDescent="0.25">
      <c r="A530" s="29">
        <v>92140</v>
      </c>
      <c r="B530" s="78"/>
      <c r="C530" s="533"/>
      <c r="D530" s="528"/>
      <c r="E530" s="140">
        <v>4</v>
      </c>
      <c r="F530" s="140" t="s">
        <v>350</v>
      </c>
      <c r="G530" s="141">
        <v>373.52</v>
      </c>
      <c r="H530" s="269">
        <v>4314903</v>
      </c>
      <c r="I530" s="184">
        <f t="shared" si="5"/>
        <v>67.899999999999977</v>
      </c>
      <c r="J530" s="137"/>
      <c r="K530" s="20">
        <v>0</v>
      </c>
      <c r="L530" s="51" t="s">
        <v>318</v>
      </c>
      <c r="M530" s="52">
        <v>80</v>
      </c>
      <c r="N530" s="33" t="s">
        <v>24</v>
      </c>
      <c r="O530" s="66" t="s">
        <v>388</v>
      </c>
      <c r="P530" s="34"/>
      <c r="Q530" s="108"/>
      <c r="R530" s="4"/>
      <c r="S530" s="38"/>
      <c r="T530" s="267"/>
    </row>
    <row r="531" spans="1:20" ht="14.25" hidden="1" customHeight="1" x14ac:dyDescent="0.25">
      <c r="A531" s="29">
        <v>92143</v>
      </c>
      <c r="B531" s="78"/>
      <c r="C531" s="533"/>
      <c r="D531" s="528"/>
      <c r="E531" s="140">
        <v>5</v>
      </c>
      <c r="F531" s="140" t="s">
        <v>351</v>
      </c>
      <c r="G531" s="141">
        <v>441.41999999999996</v>
      </c>
      <c r="H531" s="269">
        <v>5099284</v>
      </c>
      <c r="I531" s="184">
        <f t="shared" si="5"/>
        <v>67.899999999999977</v>
      </c>
      <c r="J531" s="137"/>
      <c r="K531" s="20">
        <v>0</v>
      </c>
      <c r="L531" s="51" t="s">
        <v>318</v>
      </c>
      <c r="M531" s="52">
        <v>80</v>
      </c>
      <c r="N531" s="33" t="s">
        <v>24</v>
      </c>
      <c r="O531" s="66" t="s">
        <v>389</v>
      </c>
      <c r="P531" s="34"/>
      <c r="Q531" s="108"/>
      <c r="R531" s="4"/>
      <c r="S531" s="38"/>
      <c r="T531" s="267"/>
    </row>
    <row r="532" spans="1:20" ht="14.25" hidden="1" customHeight="1" x14ac:dyDescent="0.25">
      <c r="A532" s="29">
        <v>92146</v>
      </c>
      <c r="B532" s="78"/>
      <c r="C532" s="533"/>
      <c r="D532" s="528"/>
      <c r="E532" s="140">
        <v>6</v>
      </c>
      <c r="F532" s="140" t="s">
        <v>352</v>
      </c>
      <c r="G532" s="141">
        <v>509.32000000000005</v>
      </c>
      <c r="H532" s="269">
        <v>5883665</v>
      </c>
      <c r="I532" s="184">
        <f t="shared" si="5"/>
        <v>67.900000000000091</v>
      </c>
      <c r="J532" s="137"/>
      <c r="K532" s="20">
        <v>0</v>
      </c>
      <c r="L532" s="51" t="s">
        <v>318</v>
      </c>
      <c r="M532" s="52">
        <v>80</v>
      </c>
      <c r="N532" s="33" t="s">
        <v>24</v>
      </c>
      <c r="O532" s="66" t="s">
        <v>390</v>
      </c>
      <c r="P532" s="34"/>
      <c r="Q532" s="108"/>
      <c r="R532" s="4"/>
      <c r="S532" s="38"/>
      <c r="T532" s="267"/>
    </row>
    <row r="533" spans="1:20" ht="14.25" hidden="1" customHeight="1" x14ac:dyDescent="0.25">
      <c r="A533" s="29">
        <v>92149</v>
      </c>
      <c r="B533" s="78"/>
      <c r="C533" s="533"/>
      <c r="D533" s="528"/>
      <c r="E533" s="140">
        <v>7</v>
      </c>
      <c r="F533" s="140" t="s">
        <v>353</v>
      </c>
      <c r="G533" s="141">
        <v>577.23</v>
      </c>
      <c r="H533" s="269">
        <v>6668161</v>
      </c>
      <c r="I533" s="184">
        <f t="shared" si="5"/>
        <v>67.909999999999968</v>
      </c>
      <c r="J533" s="137"/>
      <c r="K533" s="20">
        <v>0</v>
      </c>
      <c r="L533" s="51" t="s">
        <v>318</v>
      </c>
      <c r="M533" s="52">
        <v>80</v>
      </c>
      <c r="N533" s="33" t="s">
        <v>24</v>
      </c>
      <c r="O533" s="66" t="s">
        <v>391</v>
      </c>
      <c r="P533" s="34"/>
      <c r="Q533" s="108"/>
      <c r="R533" s="4"/>
      <c r="S533" s="38"/>
      <c r="T533" s="267"/>
    </row>
    <row r="534" spans="1:20" ht="14.25" hidden="1" customHeight="1" x14ac:dyDescent="0.25">
      <c r="A534" s="29">
        <v>92152</v>
      </c>
      <c r="B534" s="78"/>
      <c r="C534" s="533"/>
      <c r="D534" s="528"/>
      <c r="E534" s="140">
        <v>8</v>
      </c>
      <c r="F534" s="140" t="s">
        <v>354</v>
      </c>
      <c r="G534" s="141">
        <v>645.13</v>
      </c>
      <c r="H534" s="269">
        <v>7452542</v>
      </c>
      <c r="I534" s="184">
        <f t="shared" si="5"/>
        <v>67.899999999999977</v>
      </c>
      <c r="J534" s="137"/>
      <c r="K534" s="20">
        <v>0</v>
      </c>
      <c r="L534" s="51" t="s">
        <v>318</v>
      </c>
      <c r="M534" s="52">
        <v>80</v>
      </c>
      <c r="N534" s="33" t="s">
        <v>24</v>
      </c>
      <c r="O534" s="66" t="s">
        <v>392</v>
      </c>
      <c r="P534" s="34"/>
      <c r="Q534" s="108"/>
      <c r="R534" s="4"/>
      <c r="S534" s="38"/>
      <c r="T534" s="267"/>
    </row>
    <row r="535" spans="1:20" ht="14.25" hidden="1" customHeight="1" x14ac:dyDescent="0.25">
      <c r="A535" s="29">
        <v>92155</v>
      </c>
      <c r="B535" s="78"/>
      <c r="C535" s="533"/>
      <c r="D535" s="528"/>
      <c r="E535" s="140">
        <v>9</v>
      </c>
      <c r="F535" s="140" t="s">
        <v>355</v>
      </c>
      <c r="G535" s="141">
        <v>713.03</v>
      </c>
      <c r="H535" s="269">
        <v>8236923</v>
      </c>
      <c r="I535" s="184">
        <f t="shared" si="5"/>
        <v>67.899999999999977</v>
      </c>
      <c r="J535" s="137"/>
      <c r="K535" s="20">
        <v>0</v>
      </c>
      <c r="L535" s="51" t="s">
        <v>318</v>
      </c>
      <c r="M535" s="52">
        <v>80</v>
      </c>
      <c r="N535" s="33" t="s">
        <v>24</v>
      </c>
      <c r="O535" s="66" t="s">
        <v>393</v>
      </c>
      <c r="P535" s="34"/>
      <c r="Q535" s="108"/>
      <c r="R535" s="4"/>
      <c r="S535" s="38"/>
      <c r="T535" s="267"/>
    </row>
    <row r="536" spans="1:20" ht="14.25" hidden="1" customHeight="1" x14ac:dyDescent="0.25">
      <c r="A536" s="29">
        <v>92158</v>
      </c>
      <c r="B536" s="78"/>
      <c r="C536" s="533"/>
      <c r="D536" s="528"/>
      <c r="E536" s="140">
        <v>10</v>
      </c>
      <c r="F536" s="140" t="s">
        <v>356</v>
      </c>
      <c r="G536" s="141">
        <v>780.93</v>
      </c>
      <c r="H536" s="269">
        <v>9021303</v>
      </c>
      <c r="I536" s="184">
        <f t="shared" si="5"/>
        <v>67.899999999999977</v>
      </c>
      <c r="J536" s="137"/>
      <c r="K536" s="20">
        <v>0</v>
      </c>
      <c r="L536" s="51" t="s">
        <v>318</v>
      </c>
      <c r="M536" s="52">
        <v>80</v>
      </c>
      <c r="N536" s="33" t="s">
        <v>24</v>
      </c>
      <c r="O536" s="66" t="s">
        <v>394</v>
      </c>
      <c r="P536" s="34"/>
      <c r="Q536" s="108"/>
      <c r="R536" s="4"/>
      <c r="S536" s="38"/>
      <c r="T536" s="267"/>
    </row>
    <row r="537" spans="1:20" ht="14.25" hidden="1" customHeight="1" x14ac:dyDescent="0.25">
      <c r="A537" s="29">
        <v>92161</v>
      </c>
      <c r="B537" s="78"/>
      <c r="C537" s="533"/>
      <c r="D537" s="528"/>
      <c r="E537" s="140">
        <v>11</v>
      </c>
      <c r="F537" s="140" t="s">
        <v>357</v>
      </c>
      <c r="G537" s="141">
        <v>848.82999999999993</v>
      </c>
      <c r="H537" s="269">
        <v>9805684</v>
      </c>
      <c r="I537" s="184">
        <f t="shared" si="5"/>
        <v>67.899999999999977</v>
      </c>
      <c r="J537" s="137"/>
      <c r="K537" s="20">
        <v>0</v>
      </c>
      <c r="L537" s="51" t="s">
        <v>318</v>
      </c>
      <c r="M537" s="52">
        <v>80</v>
      </c>
      <c r="N537" s="33" t="s">
        <v>24</v>
      </c>
      <c r="O537" s="66" t="s">
        <v>395</v>
      </c>
      <c r="P537" s="34"/>
      <c r="Q537" s="108"/>
      <c r="R537" s="4"/>
      <c r="S537" s="38"/>
      <c r="T537" s="267"/>
    </row>
    <row r="538" spans="1:20" ht="14.25" hidden="1" customHeight="1" x14ac:dyDescent="0.25">
      <c r="A538" s="29">
        <v>92164</v>
      </c>
      <c r="B538" s="78"/>
      <c r="C538" s="533"/>
      <c r="D538" s="528"/>
      <c r="E538" s="140">
        <v>12</v>
      </c>
      <c r="F538" s="140" t="s">
        <v>358</v>
      </c>
      <c r="G538" s="141">
        <v>916.73</v>
      </c>
      <c r="H538" s="269">
        <v>10590065</v>
      </c>
      <c r="I538" s="184">
        <f t="shared" si="5"/>
        <v>67.900000000000091</v>
      </c>
      <c r="J538" s="137"/>
      <c r="K538" s="20">
        <v>0</v>
      </c>
      <c r="L538" s="51" t="s">
        <v>318</v>
      </c>
      <c r="M538" s="52">
        <v>80</v>
      </c>
      <c r="N538" s="33" t="s">
        <v>24</v>
      </c>
      <c r="O538" s="66" t="s">
        <v>396</v>
      </c>
      <c r="P538" s="34"/>
      <c r="Q538" s="108"/>
      <c r="R538" s="4"/>
      <c r="S538" s="38"/>
      <c r="T538" s="267"/>
    </row>
    <row r="539" spans="1:20" ht="14.25" hidden="1" customHeight="1" x14ac:dyDescent="0.25">
      <c r="A539" s="29">
        <v>92167</v>
      </c>
      <c r="B539" s="78"/>
      <c r="C539" s="533"/>
      <c r="D539" s="528"/>
      <c r="E539" s="140">
        <v>13</v>
      </c>
      <c r="F539" s="140" t="s">
        <v>359</v>
      </c>
      <c r="G539" s="141">
        <v>984.64</v>
      </c>
      <c r="H539" s="269">
        <v>11374561</v>
      </c>
      <c r="I539" s="184">
        <f t="shared" si="5"/>
        <v>67.909999999999968</v>
      </c>
      <c r="J539" s="137"/>
      <c r="K539" s="20">
        <v>0</v>
      </c>
      <c r="L539" s="51" t="s">
        <v>318</v>
      </c>
      <c r="M539" s="52">
        <v>80</v>
      </c>
      <c r="N539" s="33" t="s">
        <v>24</v>
      </c>
      <c r="O539" s="66" t="s">
        <v>397</v>
      </c>
      <c r="P539" s="34"/>
      <c r="Q539" s="108"/>
      <c r="R539" s="4"/>
      <c r="S539" s="38"/>
      <c r="T539" s="267"/>
    </row>
    <row r="540" spans="1:20" ht="14.25" hidden="1" customHeight="1" x14ac:dyDescent="0.25">
      <c r="A540" s="29">
        <v>92170</v>
      </c>
      <c r="B540" s="78"/>
      <c r="C540" s="533"/>
      <c r="D540" s="528"/>
      <c r="E540" s="140">
        <v>14</v>
      </c>
      <c r="F540" s="140" t="s">
        <v>365</v>
      </c>
      <c r="G540" s="141">
        <v>1052.54</v>
      </c>
      <c r="H540" s="269">
        <v>12158942</v>
      </c>
      <c r="I540" s="184">
        <f t="shared" si="5"/>
        <v>67.899999999999977</v>
      </c>
      <c r="J540" s="137"/>
      <c r="K540" s="20">
        <v>0</v>
      </c>
      <c r="L540" s="51" t="s">
        <v>318</v>
      </c>
      <c r="M540" s="52">
        <v>80</v>
      </c>
      <c r="N540" s="33" t="s">
        <v>24</v>
      </c>
      <c r="O540" s="66" t="s">
        <v>398</v>
      </c>
      <c r="P540" s="34"/>
      <c r="Q540" s="108"/>
      <c r="R540" s="4"/>
      <c r="S540" s="38"/>
      <c r="T540" s="267"/>
    </row>
    <row r="541" spans="1:20" ht="14.25" hidden="1" customHeight="1" thickBot="1" x14ac:dyDescent="0.3">
      <c r="A541" s="29">
        <v>92173</v>
      </c>
      <c r="B541" s="78"/>
      <c r="C541" s="533"/>
      <c r="D541" s="528"/>
      <c r="E541" s="150">
        <v>15</v>
      </c>
      <c r="F541" s="150" t="s">
        <v>361</v>
      </c>
      <c r="G541" s="158">
        <v>1120.44</v>
      </c>
      <c r="H541" s="269">
        <v>12943323</v>
      </c>
      <c r="I541" s="185">
        <f t="shared" si="5"/>
        <v>67.900000000000091</v>
      </c>
      <c r="J541" s="137"/>
      <c r="K541" s="20">
        <v>0</v>
      </c>
      <c r="L541" s="51" t="s">
        <v>318</v>
      </c>
      <c r="M541" s="52">
        <v>80</v>
      </c>
      <c r="N541" s="33" t="s">
        <v>24</v>
      </c>
      <c r="O541" s="66" t="s">
        <v>399</v>
      </c>
      <c r="P541" s="34"/>
      <c r="Q541" s="108"/>
      <c r="R541" s="4"/>
      <c r="S541" s="38"/>
      <c r="T541" s="267"/>
    </row>
    <row r="542" spans="1:20" ht="12" hidden="1" customHeight="1" x14ac:dyDescent="0.25">
      <c r="A542" s="29"/>
      <c r="B542" s="580"/>
      <c r="C542" s="532">
        <v>92132</v>
      </c>
      <c r="D542" s="527" t="s">
        <v>400</v>
      </c>
      <c r="E542" s="161">
        <v>1</v>
      </c>
      <c r="F542" s="161" t="s">
        <v>346</v>
      </c>
      <c r="G542" s="162">
        <v>191.07</v>
      </c>
      <c r="H542" s="269">
        <v>2207241</v>
      </c>
      <c r="I542" s="175"/>
      <c r="J542" s="15"/>
      <c r="K542" s="20">
        <v>0</v>
      </c>
      <c r="L542" s="51" t="s">
        <v>318</v>
      </c>
      <c r="M542" s="52">
        <v>90</v>
      </c>
      <c r="N542" s="33" t="s">
        <v>24</v>
      </c>
      <c r="O542" s="66" t="s">
        <v>401</v>
      </c>
      <c r="P542" s="34"/>
      <c r="Q5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42" s="25" t="s">
        <v>318</v>
      </c>
      <c r="S542" s="52">
        <v>90</v>
      </c>
      <c r="T542" s="267"/>
    </row>
    <row r="543" spans="1:20" ht="12" hidden="1" customHeight="1" x14ac:dyDescent="0.25">
      <c r="A543" s="29">
        <v>92135</v>
      </c>
      <c r="B543" s="581"/>
      <c r="C543" s="533"/>
      <c r="D543" s="528"/>
      <c r="E543" s="140">
        <v>2</v>
      </c>
      <c r="F543" s="140" t="s">
        <v>348</v>
      </c>
      <c r="G543" s="141">
        <v>267.45</v>
      </c>
      <c r="H543" s="269">
        <v>3089582</v>
      </c>
      <c r="I543" s="184">
        <f t="shared" ref="I543:I556" si="6">+G543-G542</f>
        <v>76.38</v>
      </c>
      <c r="J543" s="264">
        <v>76.38</v>
      </c>
      <c r="K543" s="268">
        <v>882342</v>
      </c>
      <c r="L543" s="51" t="s">
        <v>318</v>
      </c>
      <c r="M543" s="52">
        <v>90</v>
      </c>
      <c r="N543" s="33" t="s">
        <v>24</v>
      </c>
      <c r="O543" s="66" t="s">
        <v>402</v>
      </c>
      <c r="P543" s="34"/>
      <c r="Q543" s="108"/>
      <c r="R543" s="4"/>
      <c r="S543" s="38"/>
      <c r="T543" s="267"/>
    </row>
    <row r="544" spans="1:20" ht="12" hidden="1" customHeight="1" x14ac:dyDescent="0.25">
      <c r="A544" s="29">
        <v>92138</v>
      </c>
      <c r="B544" s="581"/>
      <c r="C544" s="533"/>
      <c r="D544" s="528"/>
      <c r="E544" s="140">
        <v>3</v>
      </c>
      <c r="F544" s="140" t="s">
        <v>349</v>
      </c>
      <c r="G544" s="141">
        <v>343.83</v>
      </c>
      <c r="H544" s="269">
        <v>3971924</v>
      </c>
      <c r="I544" s="184">
        <f t="shared" si="6"/>
        <v>76.38</v>
      </c>
      <c r="J544" s="137"/>
      <c r="K544" s="20">
        <v>0</v>
      </c>
      <c r="L544" s="51" t="s">
        <v>318</v>
      </c>
      <c r="M544" s="52">
        <v>90</v>
      </c>
      <c r="N544" s="33" t="s">
        <v>24</v>
      </c>
      <c r="O544" s="66" t="s">
        <v>403</v>
      </c>
      <c r="P544" s="34"/>
      <c r="Q544" s="108"/>
      <c r="R544" s="4"/>
      <c r="S544" s="38"/>
      <c r="T544" s="267"/>
    </row>
    <row r="545" spans="1:20" ht="12" hidden="1" customHeight="1" x14ac:dyDescent="0.25">
      <c r="A545" s="29">
        <v>92141</v>
      </c>
      <c r="B545" s="581"/>
      <c r="C545" s="533"/>
      <c r="D545" s="528"/>
      <c r="E545" s="140">
        <v>4</v>
      </c>
      <c r="F545" s="140" t="s">
        <v>350</v>
      </c>
      <c r="G545" s="141">
        <v>420.21</v>
      </c>
      <c r="H545" s="269">
        <v>4854266</v>
      </c>
      <c r="I545" s="184">
        <f t="shared" si="6"/>
        <v>76.38</v>
      </c>
      <c r="J545" s="137"/>
      <c r="K545" s="20">
        <v>0</v>
      </c>
      <c r="L545" s="51" t="s">
        <v>318</v>
      </c>
      <c r="M545" s="52">
        <v>90</v>
      </c>
      <c r="N545" s="33" t="s">
        <v>24</v>
      </c>
      <c r="O545" s="66" t="s">
        <v>404</v>
      </c>
      <c r="P545" s="34"/>
      <c r="Q545" s="108"/>
      <c r="R545" s="4"/>
      <c r="S545" s="38"/>
      <c r="T545" s="267"/>
    </row>
    <row r="546" spans="1:20" ht="12" hidden="1" customHeight="1" x14ac:dyDescent="0.25">
      <c r="A546" s="29">
        <v>92144</v>
      </c>
      <c r="B546" s="581"/>
      <c r="C546" s="533"/>
      <c r="D546" s="528"/>
      <c r="E546" s="140">
        <v>5</v>
      </c>
      <c r="F546" s="140" t="s">
        <v>351</v>
      </c>
      <c r="G546" s="141">
        <v>496.59</v>
      </c>
      <c r="H546" s="269">
        <v>5736608</v>
      </c>
      <c r="I546" s="184">
        <f t="shared" si="6"/>
        <v>76.38</v>
      </c>
      <c r="J546" s="137"/>
      <c r="K546" s="20">
        <v>0</v>
      </c>
      <c r="L546" s="51" t="s">
        <v>318</v>
      </c>
      <c r="M546" s="52">
        <v>90</v>
      </c>
      <c r="N546" s="33" t="s">
        <v>24</v>
      </c>
      <c r="O546" s="66" t="s">
        <v>405</v>
      </c>
      <c r="P546" s="34"/>
      <c r="Q546" s="108"/>
      <c r="R546" s="4"/>
      <c r="S546" s="38"/>
      <c r="T546" s="267"/>
    </row>
    <row r="547" spans="1:20" ht="12" hidden="1" customHeight="1" x14ac:dyDescent="0.25">
      <c r="A547" s="29">
        <v>92147</v>
      </c>
      <c r="B547" s="581"/>
      <c r="C547" s="533"/>
      <c r="D547" s="528"/>
      <c r="E547" s="140">
        <v>6</v>
      </c>
      <c r="F547" s="140" t="s">
        <v>352</v>
      </c>
      <c r="G547" s="141">
        <v>572.98</v>
      </c>
      <c r="H547" s="269">
        <v>6619065</v>
      </c>
      <c r="I547" s="184">
        <f t="shared" si="6"/>
        <v>76.390000000000043</v>
      </c>
      <c r="J547" s="137"/>
      <c r="K547" s="20">
        <v>0</v>
      </c>
      <c r="L547" s="51" t="s">
        <v>318</v>
      </c>
      <c r="M547" s="52">
        <v>90</v>
      </c>
      <c r="N547" s="33" t="s">
        <v>24</v>
      </c>
      <c r="O547" s="66" t="s">
        <v>406</v>
      </c>
      <c r="P547" s="34"/>
      <c r="Q547" s="108"/>
      <c r="R547" s="4"/>
      <c r="S547" s="38"/>
      <c r="T547" s="267"/>
    </row>
    <row r="548" spans="1:20" ht="12" hidden="1" customHeight="1" x14ac:dyDescent="0.25">
      <c r="A548" s="29">
        <v>92150</v>
      </c>
      <c r="B548" s="581"/>
      <c r="C548" s="533"/>
      <c r="D548" s="528"/>
      <c r="E548" s="140">
        <v>7</v>
      </c>
      <c r="F548" s="140" t="s">
        <v>353</v>
      </c>
      <c r="G548" s="141">
        <v>649.36</v>
      </c>
      <c r="H548" s="269">
        <v>7501407</v>
      </c>
      <c r="I548" s="184">
        <f t="shared" si="6"/>
        <v>76.38</v>
      </c>
      <c r="J548" s="137"/>
      <c r="K548" s="20">
        <v>0</v>
      </c>
      <c r="L548" s="51" t="s">
        <v>318</v>
      </c>
      <c r="M548" s="52">
        <v>90</v>
      </c>
      <c r="N548" s="33" t="s">
        <v>24</v>
      </c>
      <c r="O548" s="66" t="s">
        <v>407</v>
      </c>
      <c r="P548" s="34"/>
      <c r="Q548" s="108"/>
      <c r="R548" s="4"/>
      <c r="S548" s="38"/>
      <c r="T548" s="267"/>
    </row>
    <row r="549" spans="1:20" ht="12" hidden="1" customHeight="1" x14ac:dyDescent="0.25">
      <c r="A549" s="29">
        <v>92153</v>
      </c>
      <c r="B549" s="581"/>
      <c r="C549" s="533"/>
      <c r="D549" s="528"/>
      <c r="E549" s="140">
        <v>8</v>
      </c>
      <c r="F549" s="140" t="s">
        <v>354</v>
      </c>
      <c r="G549" s="141">
        <v>725.75</v>
      </c>
      <c r="H549" s="269">
        <v>8383864</v>
      </c>
      <c r="I549" s="184">
        <f t="shared" si="6"/>
        <v>76.389999999999986</v>
      </c>
      <c r="J549" s="137"/>
      <c r="K549" s="20">
        <v>0</v>
      </c>
      <c r="L549" s="51" t="s">
        <v>318</v>
      </c>
      <c r="M549" s="52">
        <v>90</v>
      </c>
      <c r="N549" s="33" t="s">
        <v>24</v>
      </c>
      <c r="O549" s="66" t="s">
        <v>408</v>
      </c>
      <c r="P549" s="34"/>
      <c r="Q549" s="108"/>
      <c r="R549" s="4"/>
      <c r="S549" s="38"/>
      <c r="T549" s="267"/>
    </row>
    <row r="550" spans="1:20" ht="12" hidden="1" customHeight="1" x14ac:dyDescent="0.25">
      <c r="A550" s="29">
        <v>92156</v>
      </c>
      <c r="B550" s="581"/>
      <c r="C550" s="533"/>
      <c r="D550" s="528"/>
      <c r="E550" s="140">
        <v>9</v>
      </c>
      <c r="F550" s="140" t="s">
        <v>355</v>
      </c>
      <c r="G550" s="141">
        <v>802.13</v>
      </c>
      <c r="H550" s="269">
        <v>9266206</v>
      </c>
      <c r="I550" s="184">
        <f t="shared" si="6"/>
        <v>76.38</v>
      </c>
      <c r="J550" s="137"/>
      <c r="K550" s="20">
        <v>0</v>
      </c>
      <c r="L550" s="51" t="s">
        <v>318</v>
      </c>
      <c r="M550" s="52">
        <v>90</v>
      </c>
      <c r="N550" s="33" t="s">
        <v>24</v>
      </c>
      <c r="O550" s="66" t="s">
        <v>409</v>
      </c>
      <c r="P550" s="34"/>
      <c r="Q550" s="108"/>
      <c r="R550" s="4"/>
      <c r="S550" s="38"/>
      <c r="T550" s="267"/>
    </row>
    <row r="551" spans="1:20" ht="12" hidden="1" customHeight="1" x14ac:dyDescent="0.25">
      <c r="A551" s="29">
        <v>92159</v>
      </c>
      <c r="B551" s="581"/>
      <c r="C551" s="533"/>
      <c r="D551" s="528"/>
      <c r="E551" s="140">
        <v>10</v>
      </c>
      <c r="F551" s="140" t="s">
        <v>356</v>
      </c>
      <c r="G551" s="141">
        <v>878.51</v>
      </c>
      <c r="H551" s="269">
        <v>10148548</v>
      </c>
      <c r="I551" s="184">
        <f t="shared" si="6"/>
        <v>76.38</v>
      </c>
      <c r="J551" s="137"/>
      <c r="K551" s="20">
        <v>0</v>
      </c>
      <c r="L551" s="51" t="s">
        <v>318</v>
      </c>
      <c r="M551" s="52">
        <v>90</v>
      </c>
      <c r="N551" s="33" t="s">
        <v>24</v>
      </c>
      <c r="O551" s="66" t="s">
        <v>410</v>
      </c>
      <c r="P551" s="34"/>
      <c r="Q551" s="108"/>
      <c r="R551" s="4"/>
      <c r="S551" s="38"/>
      <c r="T551" s="267"/>
    </row>
    <row r="552" spans="1:20" ht="12" hidden="1" customHeight="1" x14ac:dyDescent="0.25">
      <c r="A552" s="29">
        <v>92162</v>
      </c>
      <c r="B552" s="581"/>
      <c r="C552" s="533"/>
      <c r="D552" s="528"/>
      <c r="E552" s="140">
        <v>11</v>
      </c>
      <c r="F552" s="140" t="s">
        <v>357</v>
      </c>
      <c r="G552" s="141">
        <v>954.9</v>
      </c>
      <c r="H552" s="269">
        <v>11031005</v>
      </c>
      <c r="I552" s="184">
        <f t="shared" si="6"/>
        <v>76.389999999999986</v>
      </c>
      <c r="J552" s="137"/>
      <c r="K552" s="20">
        <v>0</v>
      </c>
      <c r="L552" s="51" t="s">
        <v>318</v>
      </c>
      <c r="M552" s="52">
        <v>90</v>
      </c>
      <c r="N552" s="33" t="s">
        <v>24</v>
      </c>
      <c r="O552" s="66" t="s">
        <v>411</v>
      </c>
      <c r="P552" s="34"/>
      <c r="Q552" s="108"/>
      <c r="R552" s="4"/>
      <c r="S552" s="38"/>
      <c r="T552" s="267"/>
    </row>
    <row r="553" spans="1:20" ht="12" hidden="1" customHeight="1" x14ac:dyDescent="0.25">
      <c r="A553" s="29">
        <v>92165</v>
      </c>
      <c r="B553" s="581"/>
      <c r="C553" s="533"/>
      <c r="D553" s="528"/>
      <c r="E553" s="140">
        <v>12</v>
      </c>
      <c r="F553" s="140" t="s">
        <v>358</v>
      </c>
      <c r="G553" s="141">
        <v>1031.28</v>
      </c>
      <c r="H553" s="269">
        <v>11913347</v>
      </c>
      <c r="I553" s="184">
        <f t="shared" si="6"/>
        <v>76.38</v>
      </c>
      <c r="J553" s="137"/>
      <c r="K553" s="20">
        <v>0</v>
      </c>
      <c r="L553" s="51" t="s">
        <v>318</v>
      </c>
      <c r="M553" s="52">
        <v>90</v>
      </c>
      <c r="N553" s="33" t="s">
        <v>24</v>
      </c>
      <c r="O553" s="66" t="s">
        <v>412</v>
      </c>
      <c r="P553" s="34"/>
      <c r="Q553" s="108"/>
      <c r="R553" s="4"/>
      <c r="S553" s="38"/>
      <c r="T553" s="267"/>
    </row>
    <row r="554" spans="1:20" ht="12" hidden="1" customHeight="1" x14ac:dyDescent="0.25">
      <c r="A554" s="29">
        <v>92168</v>
      </c>
      <c r="B554" s="581"/>
      <c r="C554" s="533"/>
      <c r="D554" s="528"/>
      <c r="E554" s="140">
        <v>13</v>
      </c>
      <c r="F554" s="140" t="s">
        <v>359</v>
      </c>
      <c r="G554" s="141">
        <v>1107.67</v>
      </c>
      <c r="H554" s="269">
        <v>12795804</v>
      </c>
      <c r="I554" s="184">
        <f t="shared" si="6"/>
        <v>76.3900000000001</v>
      </c>
      <c r="J554" s="137"/>
      <c r="K554" s="20">
        <v>0</v>
      </c>
      <c r="L554" s="51" t="s">
        <v>318</v>
      </c>
      <c r="M554" s="52">
        <v>90</v>
      </c>
      <c r="N554" s="33" t="s">
        <v>24</v>
      </c>
      <c r="O554" s="66" t="s">
        <v>413</v>
      </c>
      <c r="P554" s="34"/>
      <c r="Q554" s="108"/>
      <c r="R554" s="4"/>
      <c r="S554" s="38"/>
      <c r="T554" s="267"/>
    </row>
    <row r="555" spans="1:20" ht="12" hidden="1" customHeight="1" x14ac:dyDescent="0.25">
      <c r="A555" s="29">
        <v>92171</v>
      </c>
      <c r="B555" s="581"/>
      <c r="C555" s="533"/>
      <c r="D555" s="528"/>
      <c r="E555" s="140">
        <v>14</v>
      </c>
      <c r="F555" s="140" t="s">
        <v>360</v>
      </c>
      <c r="G555" s="141">
        <v>1184.0500000000002</v>
      </c>
      <c r="H555" s="269">
        <v>13678146</v>
      </c>
      <c r="I555" s="184">
        <f t="shared" si="6"/>
        <v>76.380000000000109</v>
      </c>
      <c r="J555" s="137"/>
      <c r="K555" s="20">
        <v>0</v>
      </c>
      <c r="L555" s="51" t="s">
        <v>318</v>
      </c>
      <c r="M555" s="52">
        <v>90</v>
      </c>
      <c r="N555" s="33" t="s">
        <v>24</v>
      </c>
      <c r="O555" s="66" t="s">
        <v>414</v>
      </c>
      <c r="P555" s="34"/>
      <c r="Q555" s="108"/>
      <c r="R555" s="4"/>
      <c r="S555" s="38"/>
      <c r="T555" s="267"/>
    </row>
    <row r="556" spans="1:20" ht="12" hidden="1" customHeight="1" thickBot="1" x14ac:dyDescent="0.3">
      <c r="A556" s="29">
        <v>92174</v>
      </c>
      <c r="B556" s="582"/>
      <c r="C556" s="534"/>
      <c r="D556" s="529"/>
      <c r="E556" s="163">
        <v>15</v>
      </c>
      <c r="F556" s="163" t="s">
        <v>361</v>
      </c>
      <c r="G556" s="164">
        <v>1260.4300000000003</v>
      </c>
      <c r="H556" s="269">
        <v>14560487</v>
      </c>
      <c r="I556" s="185">
        <f t="shared" si="6"/>
        <v>76.380000000000109</v>
      </c>
      <c r="J556" s="137"/>
      <c r="K556" s="20">
        <v>0</v>
      </c>
      <c r="L556" s="51" t="s">
        <v>318</v>
      </c>
      <c r="M556" s="52">
        <v>90</v>
      </c>
      <c r="N556" s="33" t="s">
        <v>24</v>
      </c>
      <c r="O556" s="66" t="s">
        <v>415</v>
      </c>
      <c r="P556" s="34"/>
      <c r="Q556" s="108"/>
      <c r="R556" s="4"/>
      <c r="S556" s="38"/>
      <c r="T556" s="267"/>
    </row>
    <row r="557" spans="1:20" ht="19.5" hidden="1" customHeight="1" x14ac:dyDescent="0.25">
      <c r="A557" s="1"/>
      <c r="B557" s="78">
        <v>3055</v>
      </c>
      <c r="C557" s="204">
        <v>3055</v>
      </c>
      <c r="D557" s="205" t="s">
        <v>416</v>
      </c>
      <c r="E557" s="151"/>
      <c r="F557" s="151" t="s">
        <v>22</v>
      </c>
      <c r="G557" s="195">
        <v>283.02</v>
      </c>
      <c r="H557" s="269">
        <v>3269447</v>
      </c>
      <c r="I557" s="174"/>
      <c r="J557" s="20"/>
      <c r="K557" s="20">
        <v>0</v>
      </c>
      <c r="L557" s="51" t="s">
        <v>318</v>
      </c>
      <c r="M557" s="32">
        <v>100</v>
      </c>
      <c r="N557" s="33" t="s">
        <v>24</v>
      </c>
      <c r="O557" s="33">
        <v>6560</v>
      </c>
      <c r="P557" s="34"/>
      <c r="Q5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57" s="25" t="s">
        <v>318</v>
      </c>
      <c r="S557" s="32">
        <v>100</v>
      </c>
      <c r="T557" s="267"/>
    </row>
    <row r="558" spans="1:20" ht="42.75" hidden="1" x14ac:dyDescent="0.25">
      <c r="A558" s="1"/>
      <c r="B558" s="78"/>
      <c r="C558" s="140">
        <v>90064</v>
      </c>
      <c r="D558" s="157" t="s">
        <v>417</v>
      </c>
      <c r="E558" s="140"/>
      <c r="F558" s="140" t="s">
        <v>22</v>
      </c>
      <c r="G558" s="141">
        <v>0</v>
      </c>
      <c r="H558" s="269">
        <v>0</v>
      </c>
      <c r="I558" s="171"/>
      <c r="J558" s="20"/>
      <c r="K558" s="20">
        <v>0</v>
      </c>
      <c r="L558" s="51" t="s">
        <v>318</v>
      </c>
      <c r="M558" s="52">
        <v>0</v>
      </c>
      <c r="N558" s="33" t="s">
        <v>24</v>
      </c>
      <c r="O558" s="33">
        <v>6560</v>
      </c>
      <c r="P558" s="34"/>
      <c r="Q5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58" s="25" t="s">
        <v>318</v>
      </c>
      <c r="S558" s="52">
        <v>0</v>
      </c>
      <c r="T558" s="267"/>
    </row>
    <row r="559" spans="1:20" ht="120" hidden="1" customHeight="1" x14ac:dyDescent="0.25">
      <c r="A559" s="1"/>
      <c r="B559" s="78"/>
      <c r="C559" s="140">
        <v>91175</v>
      </c>
      <c r="D559" s="157" t="s">
        <v>418</v>
      </c>
      <c r="E559" s="140"/>
      <c r="F559" s="140" t="s">
        <v>22</v>
      </c>
      <c r="G559" s="141">
        <v>113.24</v>
      </c>
      <c r="H559" s="269">
        <v>1308148</v>
      </c>
      <c r="I559" s="171"/>
      <c r="J559" s="15"/>
      <c r="K559" s="20">
        <v>0</v>
      </c>
      <c r="L559" s="51" t="s">
        <v>318</v>
      </c>
      <c r="M559" s="52">
        <v>40</v>
      </c>
      <c r="N559" s="33" t="s">
        <v>24</v>
      </c>
      <c r="O559" s="33">
        <v>6560</v>
      </c>
      <c r="P559" s="34"/>
      <c r="Q5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59" s="25" t="s">
        <v>318</v>
      </c>
      <c r="S559" s="52">
        <v>40</v>
      </c>
      <c r="T559" s="267"/>
    </row>
    <row r="560" spans="1:20" ht="123" hidden="1" customHeight="1" x14ac:dyDescent="0.25">
      <c r="A560" s="1"/>
      <c r="B560" s="78"/>
      <c r="C560" s="140">
        <v>91176</v>
      </c>
      <c r="D560" s="157" t="s">
        <v>419</v>
      </c>
      <c r="E560" s="140"/>
      <c r="F560" s="140" t="s">
        <v>22</v>
      </c>
      <c r="G560" s="141">
        <v>141.53</v>
      </c>
      <c r="H560" s="269">
        <v>1634955</v>
      </c>
      <c r="I560" s="171"/>
      <c r="J560" s="15"/>
      <c r="K560" s="20">
        <v>0</v>
      </c>
      <c r="L560" s="51" t="s">
        <v>318</v>
      </c>
      <c r="M560" s="52">
        <v>50</v>
      </c>
      <c r="N560" s="33" t="s">
        <v>24</v>
      </c>
      <c r="O560" s="33">
        <v>6560</v>
      </c>
      <c r="P560" s="34"/>
      <c r="Q5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0" s="25" t="s">
        <v>318</v>
      </c>
      <c r="S560" s="52">
        <v>50</v>
      </c>
      <c r="T560" s="267"/>
    </row>
    <row r="561" spans="1:20" ht="124.5" hidden="1" customHeight="1" x14ac:dyDescent="0.25">
      <c r="A561" s="1"/>
      <c r="B561" s="78"/>
      <c r="C561" s="140">
        <v>91177</v>
      </c>
      <c r="D561" s="197" t="s">
        <v>420</v>
      </c>
      <c r="E561" s="140"/>
      <c r="F561" s="140" t="s">
        <v>22</v>
      </c>
      <c r="G561" s="141">
        <v>169.82</v>
      </c>
      <c r="H561" s="269">
        <v>1961761</v>
      </c>
      <c r="I561" s="171"/>
      <c r="J561" s="15"/>
      <c r="K561" s="20">
        <v>0</v>
      </c>
      <c r="L561" s="51" t="s">
        <v>318</v>
      </c>
      <c r="M561" s="52">
        <v>60</v>
      </c>
      <c r="N561" s="33" t="s">
        <v>24</v>
      </c>
      <c r="O561" s="33">
        <v>6560</v>
      </c>
      <c r="P561" s="34"/>
      <c r="Q5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61" s="25" t="s">
        <v>318</v>
      </c>
      <c r="S561" s="52">
        <v>60</v>
      </c>
      <c r="T561" s="267"/>
    </row>
    <row r="562" spans="1:20" ht="120.75" hidden="1" customHeight="1" x14ac:dyDescent="0.25">
      <c r="A562" s="1"/>
      <c r="B562" s="78"/>
      <c r="C562" s="148">
        <v>92175</v>
      </c>
      <c r="D562" s="157" t="s">
        <v>421</v>
      </c>
      <c r="E562" s="140"/>
      <c r="F562" s="140" t="s">
        <v>22</v>
      </c>
      <c r="G562" s="141">
        <v>198.15</v>
      </c>
      <c r="H562" s="269">
        <v>2289029</v>
      </c>
      <c r="I562" s="171"/>
      <c r="J562" s="20"/>
      <c r="K562" s="20">
        <v>0</v>
      </c>
      <c r="L562" s="51" t="s">
        <v>318</v>
      </c>
      <c r="M562" s="52">
        <v>70</v>
      </c>
      <c r="N562" s="33" t="s">
        <v>24</v>
      </c>
      <c r="O562" s="33">
        <v>6560</v>
      </c>
      <c r="P562" s="34"/>
      <c r="Q5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62" s="25" t="s">
        <v>318</v>
      </c>
      <c r="S562" s="52">
        <v>70</v>
      </c>
      <c r="T562" s="267"/>
    </row>
    <row r="563" spans="1:20" ht="120.75" hidden="1" customHeight="1" x14ac:dyDescent="0.25">
      <c r="A563" s="1"/>
      <c r="B563" s="78"/>
      <c r="C563" s="148">
        <v>92176</v>
      </c>
      <c r="D563" s="157" t="s">
        <v>422</v>
      </c>
      <c r="E563" s="140"/>
      <c r="F563" s="140" t="s">
        <v>22</v>
      </c>
      <c r="G563" s="141">
        <v>226.44</v>
      </c>
      <c r="H563" s="269">
        <v>2615835</v>
      </c>
      <c r="I563" s="171"/>
      <c r="J563" s="20"/>
      <c r="K563" s="20">
        <v>0</v>
      </c>
      <c r="L563" s="51" t="s">
        <v>318</v>
      </c>
      <c r="M563" s="52">
        <v>80</v>
      </c>
      <c r="N563" s="33" t="s">
        <v>24</v>
      </c>
      <c r="O563" s="33">
        <v>6560</v>
      </c>
      <c r="P563" s="34"/>
      <c r="Q5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63" s="25" t="s">
        <v>318</v>
      </c>
      <c r="S563" s="52">
        <v>80</v>
      </c>
      <c r="T563" s="267"/>
    </row>
    <row r="564" spans="1:20" ht="123.75" hidden="1" customHeight="1" x14ac:dyDescent="0.25">
      <c r="A564" s="1"/>
      <c r="B564" s="78"/>
      <c r="C564" s="148">
        <v>92177</v>
      </c>
      <c r="D564" s="157" t="s">
        <v>423</v>
      </c>
      <c r="E564" s="140"/>
      <c r="F564" s="140" t="s">
        <v>22</v>
      </c>
      <c r="G564" s="141">
        <v>254.73</v>
      </c>
      <c r="H564" s="269">
        <v>2942641</v>
      </c>
      <c r="I564" s="171"/>
      <c r="J564" s="20"/>
      <c r="K564" s="20">
        <v>0</v>
      </c>
      <c r="L564" s="51" t="s">
        <v>318</v>
      </c>
      <c r="M564" s="52">
        <v>90</v>
      </c>
      <c r="N564" s="33" t="s">
        <v>24</v>
      </c>
      <c r="O564" s="33">
        <v>6560</v>
      </c>
      <c r="P564" s="34"/>
      <c r="Q5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64" s="25" t="s">
        <v>318</v>
      </c>
      <c r="S564" s="52">
        <v>90</v>
      </c>
      <c r="T564" s="267"/>
    </row>
    <row r="565" spans="1:20" hidden="1" x14ac:dyDescent="0.25">
      <c r="A565" s="1"/>
      <c r="B565" s="104">
        <v>3056</v>
      </c>
      <c r="C565" s="155">
        <v>3056</v>
      </c>
      <c r="D565" s="157" t="s">
        <v>424</v>
      </c>
      <c r="E565" s="140"/>
      <c r="F565" s="140" t="s">
        <v>22</v>
      </c>
      <c r="G565" s="141">
        <v>62.35</v>
      </c>
      <c r="H565" s="269">
        <v>720267</v>
      </c>
      <c r="I565" s="171"/>
      <c r="J565" s="20"/>
      <c r="K565" s="20">
        <v>0</v>
      </c>
      <c r="L565" s="51" t="s">
        <v>318</v>
      </c>
      <c r="M565" s="32">
        <v>100</v>
      </c>
      <c r="N565" s="33" t="s">
        <v>24</v>
      </c>
      <c r="O565" s="33">
        <v>1875</v>
      </c>
      <c r="P565" s="34"/>
      <c r="Q5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65" s="25" t="s">
        <v>318</v>
      </c>
      <c r="S565" s="32">
        <v>100</v>
      </c>
      <c r="T565" s="267"/>
    </row>
    <row r="566" spans="1:20" ht="57" hidden="1" x14ac:dyDescent="0.25">
      <c r="A566" s="1"/>
      <c r="B566" s="104"/>
      <c r="C566" s="140">
        <v>90065</v>
      </c>
      <c r="D566" s="157" t="s">
        <v>425</v>
      </c>
      <c r="E566" s="140"/>
      <c r="F566" s="140" t="s">
        <v>22</v>
      </c>
      <c r="G566" s="141">
        <v>0</v>
      </c>
      <c r="H566" s="269">
        <v>0</v>
      </c>
      <c r="I566" s="171"/>
      <c r="J566" s="20"/>
      <c r="K566" s="20">
        <v>0</v>
      </c>
      <c r="L566" s="51" t="s">
        <v>318</v>
      </c>
      <c r="M566" s="52">
        <v>0</v>
      </c>
      <c r="N566" s="33" t="s">
        <v>24</v>
      </c>
      <c r="O566" s="33">
        <v>1875</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66" s="25" t="s">
        <v>318</v>
      </c>
      <c r="S566" s="52">
        <v>0</v>
      </c>
      <c r="T566" s="267"/>
    </row>
    <row r="567" spans="1:20" ht="114" hidden="1" x14ac:dyDescent="0.25">
      <c r="A567" s="1"/>
      <c r="B567" s="104"/>
      <c r="C567" s="140">
        <v>91178</v>
      </c>
      <c r="D567" s="157" t="s">
        <v>426</v>
      </c>
      <c r="E567" s="140"/>
      <c r="F567" s="140" t="s">
        <v>22</v>
      </c>
      <c r="G567" s="141">
        <v>24.94</v>
      </c>
      <c r="H567" s="269">
        <v>288107</v>
      </c>
      <c r="I567" s="171"/>
      <c r="J567" s="20"/>
      <c r="K567" s="20">
        <v>0</v>
      </c>
      <c r="L567" s="51" t="s">
        <v>318</v>
      </c>
      <c r="M567" s="52">
        <v>40</v>
      </c>
      <c r="N567" s="33" t="s">
        <v>24</v>
      </c>
      <c r="O567" s="33">
        <v>1875</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67" s="25" t="s">
        <v>318</v>
      </c>
      <c r="S567" s="52">
        <v>40</v>
      </c>
      <c r="T567" s="267"/>
    </row>
    <row r="568" spans="1:20" ht="114" hidden="1" x14ac:dyDescent="0.25">
      <c r="A568" s="1"/>
      <c r="B568" s="104"/>
      <c r="C568" s="140">
        <v>91179</v>
      </c>
      <c r="D568" s="157" t="s">
        <v>427</v>
      </c>
      <c r="E568" s="140"/>
      <c r="F568" s="140" t="s">
        <v>22</v>
      </c>
      <c r="G568" s="141">
        <v>31.22</v>
      </c>
      <c r="H568" s="269">
        <v>360653</v>
      </c>
      <c r="I568" s="171"/>
      <c r="J568" s="20"/>
      <c r="K568" s="20">
        <v>0</v>
      </c>
      <c r="L568" s="51" t="s">
        <v>318</v>
      </c>
      <c r="M568" s="52">
        <v>50</v>
      </c>
      <c r="N568" s="33" t="s">
        <v>24</v>
      </c>
      <c r="O568" s="33">
        <v>1875</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68" s="25" t="s">
        <v>318</v>
      </c>
      <c r="S568" s="52">
        <v>50</v>
      </c>
      <c r="T568" s="267"/>
    </row>
    <row r="569" spans="1:20" ht="124.5" hidden="1" customHeight="1" x14ac:dyDescent="0.25">
      <c r="A569" s="1"/>
      <c r="B569" s="104"/>
      <c r="C569" s="140">
        <v>91180</v>
      </c>
      <c r="D569" s="197" t="s">
        <v>428</v>
      </c>
      <c r="E569" s="140"/>
      <c r="F569" s="140" t="s">
        <v>22</v>
      </c>
      <c r="G569" s="141">
        <v>37.409999999999997</v>
      </c>
      <c r="H569" s="269">
        <v>432160</v>
      </c>
      <c r="I569" s="171"/>
      <c r="J569" s="20"/>
      <c r="K569" s="20">
        <v>0</v>
      </c>
      <c r="L569" s="51" t="s">
        <v>318</v>
      </c>
      <c r="M569" s="52">
        <v>60</v>
      </c>
      <c r="N569" s="33" t="s">
        <v>24</v>
      </c>
      <c r="O569" s="33">
        <v>1875</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69" s="25" t="s">
        <v>318</v>
      </c>
      <c r="S569" s="52">
        <v>60</v>
      </c>
      <c r="T569" s="267"/>
    </row>
    <row r="570" spans="1:20" ht="114" hidden="1" x14ac:dyDescent="0.25">
      <c r="A570" s="1"/>
      <c r="B570" s="104"/>
      <c r="C570" s="148">
        <v>92178</v>
      </c>
      <c r="D570" s="157" t="s">
        <v>429</v>
      </c>
      <c r="E570" s="140"/>
      <c r="F570" s="140" t="s">
        <v>22</v>
      </c>
      <c r="G570" s="141">
        <v>43.64</v>
      </c>
      <c r="H570" s="269">
        <v>504129</v>
      </c>
      <c r="I570" s="171"/>
      <c r="J570" s="20"/>
      <c r="K570" s="20">
        <v>0</v>
      </c>
      <c r="L570" s="51" t="s">
        <v>318</v>
      </c>
      <c r="M570" s="52">
        <v>70</v>
      </c>
      <c r="N570" s="33" t="s">
        <v>24</v>
      </c>
      <c r="O570" s="33">
        <v>1875</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0" s="25" t="s">
        <v>318</v>
      </c>
      <c r="S570" s="52">
        <v>70</v>
      </c>
      <c r="T570" s="267"/>
    </row>
    <row r="571" spans="1:20" ht="114" hidden="1" x14ac:dyDescent="0.25">
      <c r="A571" s="1"/>
      <c r="B571" s="104"/>
      <c r="C571" s="148">
        <v>92179</v>
      </c>
      <c r="D571" s="157" t="s">
        <v>430</v>
      </c>
      <c r="E571" s="140"/>
      <c r="F571" s="140" t="s">
        <v>22</v>
      </c>
      <c r="G571" s="141">
        <v>49.88</v>
      </c>
      <c r="H571" s="269">
        <v>576214</v>
      </c>
      <c r="I571" s="171"/>
      <c r="J571" s="20"/>
      <c r="K571" s="20">
        <v>0</v>
      </c>
      <c r="L571" s="51" t="s">
        <v>318</v>
      </c>
      <c r="M571" s="52">
        <v>80</v>
      </c>
      <c r="N571" s="33" t="s">
        <v>24</v>
      </c>
      <c r="O571" s="33">
        <v>1875</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71" s="25" t="s">
        <v>318</v>
      </c>
      <c r="S571" s="52">
        <v>80</v>
      </c>
      <c r="T571" s="267"/>
    </row>
    <row r="572" spans="1:20" ht="114" hidden="1" x14ac:dyDescent="0.25">
      <c r="A572" s="1"/>
      <c r="B572" s="104"/>
      <c r="C572" s="209">
        <v>92180</v>
      </c>
      <c r="D572" s="165" t="s">
        <v>431</v>
      </c>
      <c r="E572" s="150"/>
      <c r="F572" s="150" t="s">
        <v>22</v>
      </c>
      <c r="G572" s="158">
        <v>56.15</v>
      </c>
      <c r="H572" s="269">
        <v>648645</v>
      </c>
      <c r="I572" s="171"/>
      <c r="J572" s="20"/>
      <c r="K572" s="20">
        <v>0</v>
      </c>
      <c r="L572" s="51" t="s">
        <v>318</v>
      </c>
      <c r="M572" s="52">
        <v>90</v>
      </c>
      <c r="N572" s="33" t="s">
        <v>24</v>
      </c>
      <c r="O572" s="33">
        <v>1875</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72" s="25" t="s">
        <v>318</v>
      </c>
      <c r="S572" s="52">
        <v>90</v>
      </c>
      <c r="T572" s="267"/>
    </row>
    <row r="573" spans="1:20" ht="15" hidden="1" customHeight="1" x14ac:dyDescent="0.25">
      <c r="A573" s="105"/>
      <c r="B573" s="104">
        <v>3057</v>
      </c>
      <c r="C573" s="519">
        <v>3057</v>
      </c>
      <c r="D573" s="524" t="s">
        <v>432</v>
      </c>
      <c r="E573" s="161">
        <v>1</v>
      </c>
      <c r="F573" s="161" t="s">
        <v>433</v>
      </c>
      <c r="G573" s="162">
        <v>396.98</v>
      </c>
      <c r="H573" s="269">
        <v>4585913</v>
      </c>
      <c r="I573" s="171"/>
      <c r="J573" s="15"/>
      <c r="K573" s="20">
        <v>0</v>
      </c>
      <c r="L573" s="51" t="s">
        <v>318</v>
      </c>
      <c r="M573" s="32">
        <v>100</v>
      </c>
      <c r="N573" s="33" t="s">
        <v>24</v>
      </c>
      <c r="O573" s="33">
        <v>1875</v>
      </c>
      <c r="P573" s="106"/>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73" s="25" t="s">
        <v>318</v>
      </c>
      <c r="S573" s="32">
        <v>100</v>
      </c>
      <c r="T573" s="267"/>
    </row>
    <row r="574" spans="1:20" ht="15" hidden="1" customHeight="1" x14ac:dyDescent="0.25">
      <c r="A574" s="107">
        <v>3058</v>
      </c>
      <c r="B574" s="104"/>
      <c r="C574" s="523"/>
      <c r="D574" s="525"/>
      <c r="E574" s="140">
        <v>2</v>
      </c>
      <c r="F574" s="140" t="s">
        <v>434</v>
      </c>
      <c r="G574" s="141">
        <v>769.78</v>
      </c>
      <c r="H574" s="269">
        <v>8892499</v>
      </c>
      <c r="I574" s="186">
        <f>+G574-G573</f>
        <v>372.79999999999995</v>
      </c>
      <c r="J574" s="264">
        <v>372.8</v>
      </c>
      <c r="K574" s="268">
        <v>4306586</v>
      </c>
      <c r="L574" s="51" t="s">
        <v>318</v>
      </c>
      <c r="M574" s="32">
        <v>100</v>
      </c>
      <c r="N574" s="33" t="s">
        <v>24</v>
      </c>
      <c r="O574" s="33">
        <v>1875</v>
      </c>
      <c r="P574" s="106"/>
      <c r="Q574" s="106"/>
      <c r="R574" s="108"/>
      <c r="S574" s="38"/>
      <c r="T574" s="267"/>
    </row>
    <row r="575" spans="1:20" ht="15" hidden="1" customHeight="1" x14ac:dyDescent="0.25">
      <c r="A575" s="107">
        <v>3059</v>
      </c>
      <c r="B575" s="104"/>
      <c r="C575" s="523"/>
      <c r="D575" s="525"/>
      <c r="E575" s="140">
        <v>3</v>
      </c>
      <c r="F575" s="140" t="s">
        <v>435</v>
      </c>
      <c r="G575" s="141">
        <v>1142.58</v>
      </c>
      <c r="H575" s="269">
        <v>13199084</v>
      </c>
      <c r="I575" s="186">
        <f>+G575-G574</f>
        <v>372.79999999999995</v>
      </c>
      <c r="J575" s="91"/>
      <c r="K575" s="20">
        <v>0</v>
      </c>
      <c r="L575" s="51" t="s">
        <v>318</v>
      </c>
      <c r="M575" s="32">
        <v>100</v>
      </c>
      <c r="N575" s="33" t="s">
        <v>24</v>
      </c>
      <c r="O575" s="33">
        <v>1875</v>
      </c>
      <c r="P575" s="106"/>
      <c r="Q575" s="106"/>
      <c r="R575" s="108"/>
      <c r="S575" s="38"/>
      <c r="T575" s="267"/>
    </row>
    <row r="576" spans="1:20" ht="27.75" hidden="1" customHeight="1" x14ac:dyDescent="0.25">
      <c r="A576" s="107">
        <v>3060</v>
      </c>
      <c r="B576" s="104"/>
      <c r="C576" s="523"/>
      <c r="D576" s="525"/>
      <c r="E576" s="140">
        <v>4</v>
      </c>
      <c r="F576" s="140" t="s">
        <v>436</v>
      </c>
      <c r="G576" s="141">
        <v>1515.38</v>
      </c>
      <c r="H576" s="269">
        <v>17505670</v>
      </c>
      <c r="I576" s="186">
        <f>+G576-G575</f>
        <v>372.80000000000018</v>
      </c>
      <c r="J576" s="91"/>
      <c r="K576" s="20">
        <v>0</v>
      </c>
      <c r="L576" s="51" t="s">
        <v>318</v>
      </c>
      <c r="M576" s="32">
        <v>100</v>
      </c>
      <c r="N576" s="33" t="s">
        <v>24</v>
      </c>
      <c r="O576" s="33">
        <v>1875</v>
      </c>
      <c r="P576" s="106"/>
      <c r="Q576" s="106"/>
      <c r="R576" s="108"/>
      <c r="S576" s="38"/>
      <c r="T576" s="267"/>
    </row>
    <row r="577" spans="1:20" ht="28.5" hidden="1" customHeight="1" thickBot="1" x14ac:dyDescent="0.3">
      <c r="A577" s="107">
        <v>3061</v>
      </c>
      <c r="B577" s="104"/>
      <c r="C577" s="520"/>
      <c r="D577" s="526"/>
      <c r="E577" s="163">
        <v>5</v>
      </c>
      <c r="F577" s="163" t="s">
        <v>437</v>
      </c>
      <c r="G577" s="164">
        <v>1888.18</v>
      </c>
      <c r="H577" s="269">
        <v>21812255</v>
      </c>
      <c r="I577" s="189">
        <f>+G577-G576</f>
        <v>372.79999999999995</v>
      </c>
      <c r="J577" s="91"/>
      <c r="K577" s="20">
        <v>0</v>
      </c>
      <c r="L577" s="51" t="s">
        <v>318</v>
      </c>
      <c r="M577" s="32">
        <v>100</v>
      </c>
      <c r="N577" s="33" t="s">
        <v>24</v>
      </c>
      <c r="O577" s="33">
        <v>1875</v>
      </c>
      <c r="P577" s="106"/>
      <c r="Q577" s="106"/>
      <c r="R577" s="108"/>
      <c r="S577" s="38"/>
      <c r="T577" s="267"/>
    </row>
    <row r="578" spans="1:20" ht="15" hidden="1" customHeight="1" x14ac:dyDescent="0.25">
      <c r="A578" s="1"/>
      <c r="B578" s="104"/>
      <c r="C578" s="576">
        <v>90066</v>
      </c>
      <c r="D578" s="527" t="s">
        <v>438</v>
      </c>
      <c r="E578" s="161">
        <v>1</v>
      </c>
      <c r="F578" s="161" t="s">
        <v>433</v>
      </c>
      <c r="G578" s="162">
        <v>0</v>
      </c>
      <c r="H578" s="269">
        <v>0</v>
      </c>
      <c r="I578" s="175"/>
      <c r="J578" s="15"/>
      <c r="K578" s="20">
        <v>0</v>
      </c>
      <c r="L578" s="51" t="s">
        <v>318</v>
      </c>
      <c r="M578" s="52">
        <v>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78" s="25" t="s">
        <v>318</v>
      </c>
      <c r="S578" s="52">
        <v>0</v>
      </c>
      <c r="T578" s="267"/>
    </row>
    <row r="579" spans="1:20" ht="15" hidden="1" customHeight="1" x14ac:dyDescent="0.25">
      <c r="A579" s="19">
        <v>90067</v>
      </c>
      <c r="B579" s="104"/>
      <c r="C579" s="577"/>
      <c r="D579" s="528"/>
      <c r="E579" s="140">
        <v>2</v>
      </c>
      <c r="F579" s="140" t="s">
        <v>434</v>
      </c>
      <c r="G579" s="141">
        <v>0</v>
      </c>
      <c r="H579" s="269">
        <v>0</v>
      </c>
      <c r="I579" s="176"/>
      <c r="J579" s="15"/>
      <c r="K579" s="20">
        <v>0</v>
      </c>
      <c r="L579" s="51" t="s">
        <v>318</v>
      </c>
      <c r="M579" s="52">
        <v>0</v>
      </c>
      <c r="N579" s="33" t="s">
        <v>24</v>
      </c>
      <c r="O579" s="33">
        <v>1875</v>
      </c>
      <c r="P579" s="34"/>
      <c r="Q579" s="106"/>
      <c r="R579" s="4"/>
      <c r="S579" s="38"/>
      <c r="T579" s="267"/>
    </row>
    <row r="580" spans="1:20" ht="15" hidden="1" customHeight="1" x14ac:dyDescent="0.25">
      <c r="A580" s="19">
        <v>90068</v>
      </c>
      <c r="B580" s="104"/>
      <c r="C580" s="577"/>
      <c r="D580" s="528"/>
      <c r="E580" s="140">
        <v>3</v>
      </c>
      <c r="F580" s="140" t="s">
        <v>435</v>
      </c>
      <c r="G580" s="141">
        <v>0</v>
      </c>
      <c r="H580" s="269">
        <v>0</v>
      </c>
      <c r="I580" s="176"/>
      <c r="J580" s="91"/>
      <c r="K580" s="20">
        <v>0</v>
      </c>
      <c r="L580" s="51" t="s">
        <v>318</v>
      </c>
      <c r="M580" s="52">
        <v>0</v>
      </c>
      <c r="N580" s="33" t="s">
        <v>24</v>
      </c>
      <c r="O580" s="33">
        <v>1875</v>
      </c>
      <c r="P580" s="34"/>
      <c r="Q580" s="106"/>
      <c r="R580" s="4"/>
      <c r="S580" s="38"/>
      <c r="T580" s="267"/>
    </row>
    <row r="581" spans="1:20" ht="29.25" hidden="1" customHeight="1" x14ac:dyDescent="0.25">
      <c r="A581" s="19">
        <v>90069</v>
      </c>
      <c r="B581" s="104"/>
      <c r="C581" s="577"/>
      <c r="D581" s="528"/>
      <c r="E581" s="140">
        <v>4</v>
      </c>
      <c r="F581" s="140" t="s">
        <v>436</v>
      </c>
      <c r="G581" s="141">
        <v>0</v>
      </c>
      <c r="H581" s="269">
        <v>0</v>
      </c>
      <c r="I581" s="176"/>
      <c r="J581" s="15"/>
      <c r="K581" s="20">
        <v>0</v>
      </c>
      <c r="L581" s="51" t="s">
        <v>318</v>
      </c>
      <c r="M581" s="52">
        <v>0</v>
      </c>
      <c r="N581" s="33" t="s">
        <v>24</v>
      </c>
      <c r="O581" s="33">
        <v>1875</v>
      </c>
      <c r="P581" s="34"/>
      <c r="Q581" s="106"/>
      <c r="R581" s="4"/>
      <c r="S581" s="38"/>
      <c r="T581" s="267"/>
    </row>
    <row r="582" spans="1:20" ht="28.5" hidden="1" customHeight="1" thickBot="1" x14ac:dyDescent="0.3">
      <c r="A582" s="19">
        <v>90070</v>
      </c>
      <c r="B582" s="104"/>
      <c r="C582" s="578"/>
      <c r="D582" s="529"/>
      <c r="E582" s="163">
        <v>5</v>
      </c>
      <c r="F582" s="163" t="s">
        <v>437</v>
      </c>
      <c r="G582" s="164">
        <v>0</v>
      </c>
      <c r="H582" s="269">
        <v>0</v>
      </c>
      <c r="I582" s="177"/>
      <c r="J582" s="15"/>
      <c r="K582" s="20">
        <v>0</v>
      </c>
      <c r="L582" s="51" t="s">
        <v>318</v>
      </c>
      <c r="M582" s="52">
        <v>0</v>
      </c>
      <c r="N582" s="33" t="s">
        <v>24</v>
      </c>
      <c r="O582" s="33">
        <v>1875</v>
      </c>
      <c r="P582" s="34"/>
      <c r="Q582" s="106"/>
      <c r="R582" s="4"/>
      <c r="S582" s="38"/>
      <c r="T582" s="267"/>
    </row>
    <row r="583" spans="1:20" ht="29.25" hidden="1" customHeight="1" x14ac:dyDescent="0.25">
      <c r="A583" s="1"/>
      <c r="B583" s="104"/>
      <c r="C583" s="576">
        <v>91181</v>
      </c>
      <c r="D583" s="527" t="s">
        <v>439</v>
      </c>
      <c r="E583" s="161">
        <v>1</v>
      </c>
      <c r="F583" s="161" t="s">
        <v>433</v>
      </c>
      <c r="G583" s="162">
        <v>158.79</v>
      </c>
      <c r="H583" s="269">
        <v>1834342</v>
      </c>
      <c r="I583" s="175"/>
      <c r="J583" s="91"/>
      <c r="K583" s="20">
        <v>0</v>
      </c>
      <c r="L583" s="51" t="s">
        <v>318</v>
      </c>
      <c r="M583" s="52">
        <v>40</v>
      </c>
      <c r="N583" s="33" t="s">
        <v>24</v>
      </c>
      <c r="O583" s="33">
        <v>1875</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83" s="25" t="s">
        <v>318</v>
      </c>
      <c r="S583" s="52">
        <v>40</v>
      </c>
      <c r="T583" s="267"/>
    </row>
    <row r="584" spans="1:20" ht="29.25" hidden="1" customHeight="1" x14ac:dyDescent="0.25">
      <c r="A584" s="19">
        <v>91184</v>
      </c>
      <c r="B584" s="104"/>
      <c r="C584" s="577"/>
      <c r="D584" s="528"/>
      <c r="E584" s="140">
        <v>2</v>
      </c>
      <c r="F584" s="140" t="s">
        <v>434</v>
      </c>
      <c r="G584" s="141">
        <v>307.91000000000003</v>
      </c>
      <c r="H584" s="269">
        <v>3556976</v>
      </c>
      <c r="I584" s="184">
        <f>+G584-G583</f>
        <v>149.12000000000003</v>
      </c>
      <c r="J584" s="264">
        <v>149.12000000000003</v>
      </c>
      <c r="K584" s="268">
        <v>1722634</v>
      </c>
      <c r="L584" s="51" t="s">
        <v>318</v>
      </c>
      <c r="M584" s="52">
        <v>40</v>
      </c>
      <c r="N584" s="33" t="s">
        <v>24</v>
      </c>
      <c r="O584" s="33">
        <v>1875</v>
      </c>
      <c r="P584" s="34"/>
      <c r="Q584" s="106"/>
      <c r="R584" s="4"/>
      <c r="S584" s="38"/>
      <c r="T584" s="267"/>
    </row>
    <row r="585" spans="1:20" ht="29.25" hidden="1" customHeight="1" x14ac:dyDescent="0.25">
      <c r="A585" s="19">
        <v>91187</v>
      </c>
      <c r="B585" s="104"/>
      <c r="C585" s="577"/>
      <c r="D585" s="528"/>
      <c r="E585" s="140">
        <v>3</v>
      </c>
      <c r="F585" s="140" t="s">
        <v>435</v>
      </c>
      <c r="G585" s="141">
        <v>457.03</v>
      </c>
      <c r="H585" s="269">
        <v>5279611</v>
      </c>
      <c r="I585" s="184">
        <f>+G585-G584</f>
        <v>149.11999999999995</v>
      </c>
      <c r="J585" s="264"/>
      <c r="K585" s="20">
        <v>0</v>
      </c>
      <c r="L585" s="51" t="s">
        <v>318</v>
      </c>
      <c r="M585" s="52">
        <v>40</v>
      </c>
      <c r="N585" s="33" t="s">
        <v>24</v>
      </c>
      <c r="O585" s="33">
        <v>1875</v>
      </c>
      <c r="P585" s="34"/>
      <c r="Q585" s="106"/>
      <c r="R585" s="4"/>
      <c r="S585" s="38"/>
      <c r="T585" s="267"/>
    </row>
    <row r="586" spans="1:20" ht="29.25" hidden="1" customHeight="1" x14ac:dyDescent="0.25">
      <c r="A586" s="19">
        <v>91190</v>
      </c>
      <c r="B586" s="104"/>
      <c r="C586" s="577"/>
      <c r="D586" s="528"/>
      <c r="E586" s="140">
        <v>4</v>
      </c>
      <c r="F586" s="140" t="s">
        <v>436</v>
      </c>
      <c r="G586" s="141">
        <v>606.15</v>
      </c>
      <c r="H586" s="269">
        <v>7002245</v>
      </c>
      <c r="I586" s="184">
        <f>+G586-G585</f>
        <v>149.12</v>
      </c>
      <c r="J586" s="264"/>
      <c r="K586" s="20">
        <v>0</v>
      </c>
      <c r="L586" s="51" t="s">
        <v>318</v>
      </c>
      <c r="M586" s="52">
        <v>40</v>
      </c>
      <c r="N586" s="33" t="s">
        <v>24</v>
      </c>
      <c r="O586" s="33">
        <v>1875</v>
      </c>
      <c r="P586" s="34"/>
      <c r="Q586" s="106"/>
      <c r="R586" s="4"/>
      <c r="S586" s="38"/>
      <c r="T586" s="267"/>
    </row>
    <row r="587" spans="1:20" ht="29.25" hidden="1" customHeight="1" thickBot="1" x14ac:dyDescent="0.3">
      <c r="A587" s="19">
        <v>91193</v>
      </c>
      <c r="B587" s="104"/>
      <c r="C587" s="578"/>
      <c r="D587" s="529"/>
      <c r="E587" s="163">
        <v>5</v>
      </c>
      <c r="F587" s="163" t="s">
        <v>437</v>
      </c>
      <c r="G587" s="164">
        <v>755.27</v>
      </c>
      <c r="H587" s="269">
        <v>8724879</v>
      </c>
      <c r="I587" s="185">
        <f>+G587-G586</f>
        <v>149.12</v>
      </c>
      <c r="J587" s="264"/>
      <c r="K587" s="20">
        <v>0</v>
      </c>
      <c r="L587" s="51" t="s">
        <v>318</v>
      </c>
      <c r="M587" s="52">
        <v>40</v>
      </c>
      <c r="N587" s="33" t="s">
        <v>24</v>
      </c>
      <c r="O587" s="33">
        <v>1875</v>
      </c>
      <c r="P587" s="34"/>
      <c r="Q587" s="106"/>
      <c r="R587" s="4"/>
      <c r="S587" s="38"/>
      <c r="T587" s="267"/>
    </row>
    <row r="588" spans="1:20" ht="27.75" hidden="1" customHeight="1" x14ac:dyDescent="0.25">
      <c r="A588" s="1"/>
      <c r="B588" s="104"/>
      <c r="C588" s="576">
        <v>91182</v>
      </c>
      <c r="D588" s="527" t="s">
        <v>440</v>
      </c>
      <c r="E588" s="161">
        <v>1</v>
      </c>
      <c r="F588" s="161" t="s">
        <v>433</v>
      </c>
      <c r="G588" s="162">
        <v>198.49</v>
      </c>
      <c r="H588" s="269">
        <v>2292956</v>
      </c>
      <c r="I588" s="175"/>
      <c r="J588" s="264"/>
      <c r="K588" s="20">
        <v>0</v>
      </c>
      <c r="L588" s="51" t="s">
        <v>318</v>
      </c>
      <c r="M588" s="52">
        <v>50</v>
      </c>
      <c r="N588" s="33" t="s">
        <v>24</v>
      </c>
      <c r="O588" s="33">
        <v>1875</v>
      </c>
      <c r="P588" s="34"/>
      <c r="Q5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88" s="25" t="s">
        <v>318</v>
      </c>
      <c r="S588" s="52">
        <v>50</v>
      </c>
      <c r="T588" s="267"/>
    </row>
    <row r="589" spans="1:20" ht="32.25" hidden="1" customHeight="1" x14ac:dyDescent="0.25">
      <c r="A589" s="19">
        <v>91185</v>
      </c>
      <c r="B589" s="104"/>
      <c r="C589" s="577"/>
      <c r="D589" s="528"/>
      <c r="E589" s="140">
        <v>2</v>
      </c>
      <c r="F589" s="140" t="s">
        <v>434</v>
      </c>
      <c r="G589" s="141">
        <v>384.89</v>
      </c>
      <c r="H589" s="269">
        <v>4446249</v>
      </c>
      <c r="I589" s="184">
        <f>+G589-G588</f>
        <v>186.39999999999998</v>
      </c>
      <c r="J589" s="264">
        <v>186.39999999999998</v>
      </c>
      <c r="K589" s="268">
        <v>2153293</v>
      </c>
      <c r="L589" s="51" t="s">
        <v>318</v>
      </c>
      <c r="M589" s="52">
        <v>50</v>
      </c>
      <c r="N589" s="33" t="s">
        <v>24</v>
      </c>
      <c r="O589" s="33">
        <v>1875</v>
      </c>
      <c r="P589" s="34"/>
      <c r="Q589" s="108"/>
      <c r="R589" s="4"/>
      <c r="S589" s="38"/>
      <c r="T589" s="267"/>
    </row>
    <row r="590" spans="1:20" ht="32.25" hidden="1" customHeight="1" x14ac:dyDescent="0.25">
      <c r="A590" s="19">
        <v>91188</v>
      </c>
      <c r="B590" s="104"/>
      <c r="C590" s="577"/>
      <c r="D590" s="528"/>
      <c r="E590" s="140">
        <v>3</v>
      </c>
      <c r="F590" s="140" t="s">
        <v>435</v>
      </c>
      <c r="G590" s="141">
        <v>571.29</v>
      </c>
      <c r="H590" s="269">
        <v>6599542</v>
      </c>
      <c r="I590" s="184">
        <f>+G590-G589</f>
        <v>186.39999999999998</v>
      </c>
      <c r="J590" s="264"/>
      <c r="K590" s="20">
        <v>0</v>
      </c>
      <c r="L590" s="51" t="s">
        <v>318</v>
      </c>
      <c r="M590" s="52">
        <v>50</v>
      </c>
      <c r="N590" s="33" t="s">
        <v>24</v>
      </c>
      <c r="O590" s="33">
        <v>1875</v>
      </c>
      <c r="P590" s="34"/>
      <c r="Q590" s="108"/>
      <c r="R590" s="4"/>
      <c r="S590" s="38"/>
      <c r="T590" s="267"/>
    </row>
    <row r="591" spans="1:20" ht="32.25" hidden="1" customHeight="1" x14ac:dyDescent="0.25">
      <c r="A591" s="19">
        <v>91191</v>
      </c>
      <c r="B591" s="104"/>
      <c r="C591" s="577"/>
      <c r="D591" s="528"/>
      <c r="E591" s="140">
        <v>4</v>
      </c>
      <c r="F591" s="140" t="s">
        <v>436</v>
      </c>
      <c r="G591" s="141">
        <v>757.69</v>
      </c>
      <c r="H591" s="269">
        <v>8752835</v>
      </c>
      <c r="I591" s="184">
        <f>+G591-G590</f>
        <v>186.40000000000009</v>
      </c>
      <c r="J591" s="264"/>
      <c r="K591" s="20">
        <v>0</v>
      </c>
      <c r="L591" s="51" t="s">
        <v>318</v>
      </c>
      <c r="M591" s="52">
        <v>50</v>
      </c>
      <c r="N591" s="33" t="s">
        <v>24</v>
      </c>
      <c r="O591" s="33">
        <v>1875</v>
      </c>
      <c r="P591" s="34"/>
      <c r="Q591" s="108"/>
      <c r="R591" s="4"/>
      <c r="S591" s="38"/>
      <c r="T591" s="267"/>
    </row>
    <row r="592" spans="1:20" ht="32.25" hidden="1" customHeight="1" thickBot="1" x14ac:dyDescent="0.3">
      <c r="A592" s="19">
        <v>91194</v>
      </c>
      <c r="B592" s="104"/>
      <c r="C592" s="578"/>
      <c r="D592" s="529"/>
      <c r="E592" s="163">
        <v>5</v>
      </c>
      <c r="F592" s="163" t="s">
        <v>437</v>
      </c>
      <c r="G592" s="164">
        <v>944.09</v>
      </c>
      <c r="H592" s="269">
        <v>10906128</v>
      </c>
      <c r="I592" s="181">
        <f>+G592-G591</f>
        <v>186.39999999999998</v>
      </c>
      <c r="J592" s="264"/>
      <c r="K592" s="20">
        <v>0</v>
      </c>
      <c r="L592" s="51" t="s">
        <v>318</v>
      </c>
      <c r="M592" s="52">
        <v>50</v>
      </c>
      <c r="N592" s="33" t="s">
        <v>24</v>
      </c>
      <c r="O592" s="33">
        <v>1875</v>
      </c>
      <c r="P592" s="34"/>
      <c r="Q592" s="108"/>
      <c r="R592" s="4"/>
      <c r="S592" s="38"/>
      <c r="T592" s="267"/>
    </row>
    <row r="593" spans="1:20" ht="30.75" hidden="1" customHeight="1" x14ac:dyDescent="0.25">
      <c r="A593" s="1"/>
      <c r="B593" s="104"/>
      <c r="C593" s="576">
        <v>91183</v>
      </c>
      <c r="D593" s="573" t="s">
        <v>441</v>
      </c>
      <c r="E593" s="161">
        <v>1</v>
      </c>
      <c r="F593" s="161" t="s">
        <v>433</v>
      </c>
      <c r="G593" s="162">
        <v>238.23</v>
      </c>
      <c r="H593" s="269">
        <v>2752033</v>
      </c>
      <c r="I593" s="175"/>
      <c r="J593" s="264"/>
      <c r="K593" s="20">
        <v>0</v>
      </c>
      <c r="L593" s="51" t="s">
        <v>318</v>
      </c>
      <c r="M593" s="52">
        <v>60</v>
      </c>
      <c r="N593" s="33" t="s">
        <v>24</v>
      </c>
      <c r="O593" s="33">
        <v>1875</v>
      </c>
      <c r="P593" s="34"/>
      <c r="Q5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593" s="25" t="s">
        <v>318</v>
      </c>
      <c r="S593" s="52">
        <v>60</v>
      </c>
      <c r="T593" s="267"/>
    </row>
    <row r="594" spans="1:20" ht="30.75" hidden="1" customHeight="1" x14ac:dyDescent="0.25">
      <c r="A594" s="19">
        <v>91186</v>
      </c>
      <c r="B594" s="104"/>
      <c r="C594" s="577"/>
      <c r="D594" s="574"/>
      <c r="E594" s="140">
        <v>2</v>
      </c>
      <c r="F594" s="140" t="s">
        <v>434</v>
      </c>
      <c r="G594" s="141">
        <v>461.91</v>
      </c>
      <c r="H594" s="269">
        <v>5335984</v>
      </c>
      <c r="I594" s="184">
        <f>+G594-G593</f>
        <v>223.68000000000004</v>
      </c>
      <c r="J594" s="264">
        <v>223.68000000000004</v>
      </c>
      <c r="K594" s="268">
        <v>2583951</v>
      </c>
      <c r="L594" s="51" t="s">
        <v>318</v>
      </c>
      <c r="M594" s="52">
        <v>60</v>
      </c>
      <c r="N594" s="33" t="s">
        <v>24</v>
      </c>
      <c r="O594" s="33">
        <v>1875</v>
      </c>
      <c r="P594" s="34"/>
      <c r="Q594" s="108"/>
      <c r="R594" s="4"/>
      <c r="S594" s="38"/>
      <c r="T594" s="267"/>
    </row>
    <row r="595" spans="1:20" ht="30.75" hidden="1" customHeight="1" x14ac:dyDescent="0.25">
      <c r="A595" s="19">
        <v>91189</v>
      </c>
      <c r="B595" s="104"/>
      <c r="C595" s="577"/>
      <c r="D595" s="574"/>
      <c r="E595" s="140">
        <v>3</v>
      </c>
      <c r="F595" s="140" t="s">
        <v>435</v>
      </c>
      <c r="G595" s="141">
        <v>685.59</v>
      </c>
      <c r="H595" s="269">
        <v>7919936</v>
      </c>
      <c r="I595" s="184">
        <f>+G595-G594</f>
        <v>223.68</v>
      </c>
      <c r="J595" s="264"/>
      <c r="K595" s="20">
        <v>0</v>
      </c>
      <c r="L595" s="51" t="s">
        <v>318</v>
      </c>
      <c r="M595" s="52">
        <v>60</v>
      </c>
      <c r="N595" s="33" t="s">
        <v>24</v>
      </c>
      <c r="O595" s="33">
        <v>1875</v>
      </c>
      <c r="P595" s="34"/>
      <c r="Q595" s="108"/>
      <c r="R595" s="4"/>
      <c r="S595" s="38"/>
      <c r="T595" s="267"/>
    </row>
    <row r="596" spans="1:20" ht="30.75" hidden="1" customHeight="1" x14ac:dyDescent="0.25">
      <c r="A596" s="19">
        <v>91192</v>
      </c>
      <c r="B596" s="104"/>
      <c r="C596" s="577"/>
      <c r="D596" s="574"/>
      <c r="E596" s="140">
        <v>4</v>
      </c>
      <c r="F596" s="140" t="s">
        <v>436</v>
      </c>
      <c r="G596" s="141">
        <v>909.27</v>
      </c>
      <c r="H596" s="269">
        <v>10503887</v>
      </c>
      <c r="I596" s="184">
        <f>+G596-G595</f>
        <v>223.67999999999995</v>
      </c>
      <c r="J596" s="264"/>
      <c r="K596" s="20">
        <v>0</v>
      </c>
      <c r="L596" s="51" t="s">
        <v>318</v>
      </c>
      <c r="M596" s="52">
        <v>60</v>
      </c>
      <c r="N596" s="33" t="s">
        <v>24</v>
      </c>
      <c r="O596" s="33">
        <v>1875</v>
      </c>
      <c r="P596" s="34"/>
      <c r="Q596" s="108"/>
      <c r="R596" s="4"/>
      <c r="S596" s="38"/>
      <c r="T596" s="267"/>
    </row>
    <row r="597" spans="1:20" ht="30.75" hidden="1" customHeight="1" thickBot="1" x14ac:dyDescent="0.3">
      <c r="A597" s="19">
        <v>91195</v>
      </c>
      <c r="B597" s="104"/>
      <c r="C597" s="578"/>
      <c r="D597" s="575"/>
      <c r="E597" s="163">
        <v>5</v>
      </c>
      <c r="F597" s="163" t="s">
        <v>437</v>
      </c>
      <c r="G597" s="164">
        <v>1132.95</v>
      </c>
      <c r="H597" s="269">
        <v>13087838</v>
      </c>
      <c r="I597" s="185">
        <f>+G597-G596</f>
        <v>223.68000000000006</v>
      </c>
      <c r="J597" s="264"/>
      <c r="K597" s="20">
        <v>0</v>
      </c>
      <c r="L597" s="51" t="s">
        <v>318</v>
      </c>
      <c r="M597" s="52">
        <v>60</v>
      </c>
      <c r="N597" s="33" t="s">
        <v>24</v>
      </c>
      <c r="O597" s="33">
        <v>1875</v>
      </c>
      <c r="P597" s="34"/>
      <c r="Q597" s="108"/>
      <c r="R597" s="4"/>
      <c r="S597" s="38"/>
      <c r="T597" s="267"/>
    </row>
    <row r="598" spans="1:20" ht="33" hidden="1" customHeight="1" x14ac:dyDescent="0.25">
      <c r="A598" s="1"/>
      <c r="B598" s="104"/>
      <c r="C598" s="532">
        <v>92181</v>
      </c>
      <c r="D598" s="527" t="s">
        <v>442</v>
      </c>
      <c r="E598" s="161">
        <v>1</v>
      </c>
      <c r="F598" s="161" t="s">
        <v>433</v>
      </c>
      <c r="G598" s="162">
        <v>277.93</v>
      </c>
      <c r="H598" s="269">
        <v>3210647</v>
      </c>
      <c r="I598" s="175"/>
      <c r="J598" s="264"/>
      <c r="K598" s="20">
        <v>0</v>
      </c>
      <c r="L598" s="51" t="s">
        <v>318</v>
      </c>
      <c r="M598" s="52">
        <v>70</v>
      </c>
      <c r="N598" s="33" t="s">
        <v>24</v>
      </c>
      <c r="O598" s="33">
        <v>1875</v>
      </c>
      <c r="P598" s="34"/>
      <c r="Q5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598" s="25" t="s">
        <v>318</v>
      </c>
      <c r="S598" s="52">
        <v>70</v>
      </c>
      <c r="T598" s="267"/>
    </row>
    <row r="599" spans="1:20" ht="33" hidden="1" customHeight="1" x14ac:dyDescent="0.25">
      <c r="A599" s="29">
        <v>92184</v>
      </c>
      <c r="B599" s="104"/>
      <c r="C599" s="533"/>
      <c r="D599" s="528"/>
      <c r="E599" s="140">
        <v>2</v>
      </c>
      <c r="F599" s="140" t="s">
        <v>434</v>
      </c>
      <c r="G599" s="141">
        <v>538.89</v>
      </c>
      <c r="H599" s="269">
        <v>6225257</v>
      </c>
      <c r="I599" s="184">
        <f>+G599-G598</f>
        <v>260.95999999999998</v>
      </c>
      <c r="J599" s="264">
        <v>260.95999999999998</v>
      </c>
      <c r="K599" s="268">
        <v>3014610</v>
      </c>
      <c r="L599" s="51" t="s">
        <v>318</v>
      </c>
      <c r="M599" s="52">
        <v>70</v>
      </c>
      <c r="N599" s="33" t="s">
        <v>24</v>
      </c>
      <c r="O599" s="33">
        <v>1875</v>
      </c>
      <c r="P599" s="34"/>
      <c r="Q599" s="108"/>
      <c r="R599" s="4"/>
      <c r="S599" s="38"/>
      <c r="T599" s="267"/>
    </row>
    <row r="600" spans="1:20" ht="33" hidden="1" customHeight="1" x14ac:dyDescent="0.25">
      <c r="A600" s="29">
        <v>92187</v>
      </c>
      <c r="B600" s="104"/>
      <c r="C600" s="533"/>
      <c r="D600" s="528"/>
      <c r="E600" s="140">
        <v>3</v>
      </c>
      <c r="F600" s="140" t="s">
        <v>435</v>
      </c>
      <c r="G600" s="141">
        <v>799.85</v>
      </c>
      <c r="H600" s="269">
        <v>9239867</v>
      </c>
      <c r="I600" s="184">
        <f>+G600-G599</f>
        <v>260.96000000000004</v>
      </c>
      <c r="J600" s="264"/>
      <c r="K600" s="20">
        <v>0</v>
      </c>
      <c r="L600" s="51" t="s">
        <v>318</v>
      </c>
      <c r="M600" s="52">
        <v>70</v>
      </c>
      <c r="N600" s="33" t="s">
        <v>24</v>
      </c>
      <c r="O600" s="33">
        <v>1875</v>
      </c>
      <c r="P600" s="34"/>
      <c r="Q600" s="108"/>
      <c r="R600" s="4"/>
      <c r="S600" s="38"/>
      <c r="T600" s="267"/>
    </row>
    <row r="601" spans="1:20" ht="33" hidden="1" customHeight="1" x14ac:dyDescent="0.25">
      <c r="A601" s="29">
        <v>92190</v>
      </c>
      <c r="B601" s="104"/>
      <c r="C601" s="533"/>
      <c r="D601" s="528"/>
      <c r="E601" s="140">
        <v>4</v>
      </c>
      <c r="F601" s="140" t="s">
        <v>436</v>
      </c>
      <c r="G601" s="141">
        <v>1060.81</v>
      </c>
      <c r="H601" s="269">
        <v>12254477</v>
      </c>
      <c r="I601" s="184">
        <f>+G601-G600</f>
        <v>260.95999999999992</v>
      </c>
      <c r="J601" s="264"/>
      <c r="K601" s="20">
        <v>0</v>
      </c>
      <c r="L601" s="51" t="s">
        <v>318</v>
      </c>
      <c r="M601" s="52">
        <v>70</v>
      </c>
      <c r="N601" s="33" t="s">
        <v>24</v>
      </c>
      <c r="O601" s="33">
        <v>1875</v>
      </c>
      <c r="P601" s="34"/>
      <c r="Q601" s="108"/>
      <c r="R601" s="4"/>
      <c r="S601" s="38"/>
      <c r="T601" s="267"/>
    </row>
    <row r="602" spans="1:20" ht="33" hidden="1" customHeight="1" thickBot="1" x14ac:dyDescent="0.3">
      <c r="A602" s="29">
        <v>92193</v>
      </c>
      <c r="B602" s="104"/>
      <c r="C602" s="534"/>
      <c r="D602" s="529"/>
      <c r="E602" s="163">
        <v>5</v>
      </c>
      <c r="F602" s="163" t="s">
        <v>437</v>
      </c>
      <c r="G602" s="164">
        <v>1321.77</v>
      </c>
      <c r="H602" s="269">
        <v>15269087</v>
      </c>
      <c r="I602" s="185">
        <f>+G602-G601</f>
        <v>260.96000000000004</v>
      </c>
      <c r="J602" s="264"/>
      <c r="K602" s="20">
        <v>0</v>
      </c>
      <c r="L602" s="51" t="s">
        <v>318</v>
      </c>
      <c r="M602" s="52">
        <v>70</v>
      </c>
      <c r="N602" s="33" t="s">
        <v>24</v>
      </c>
      <c r="O602" s="33">
        <v>1875</v>
      </c>
      <c r="P602" s="34"/>
      <c r="Q602" s="108"/>
      <c r="R602" s="4"/>
      <c r="S602" s="38"/>
      <c r="T602" s="267"/>
    </row>
    <row r="603" spans="1:20" ht="30.75" hidden="1" customHeight="1" x14ac:dyDescent="0.25">
      <c r="A603" s="1"/>
      <c r="B603" s="104"/>
      <c r="C603" s="532">
        <v>92182</v>
      </c>
      <c r="D603" s="573" t="s">
        <v>443</v>
      </c>
      <c r="E603" s="161">
        <v>1</v>
      </c>
      <c r="F603" s="161" t="s">
        <v>433</v>
      </c>
      <c r="G603" s="162">
        <v>317.58</v>
      </c>
      <c r="H603" s="269">
        <v>3668684</v>
      </c>
      <c r="I603" s="175"/>
      <c r="J603" s="264"/>
      <c r="K603" s="20">
        <v>0</v>
      </c>
      <c r="L603" s="51" t="s">
        <v>318</v>
      </c>
      <c r="M603" s="52">
        <v>80</v>
      </c>
      <c r="N603" s="33" t="s">
        <v>24</v>
      </c>
      <c r="O603" s="33">
        <v>1875</v>
      </c>
      <c r="P603" s="34"/>
      <c r="Q6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03" s="25" t="s">
        <v>318</v>
      </c>
      <c r="S603" s="52">
        <v>80</v>
      </c>
      <c r="T603" s="267"/>
    </row>
    <row r="604" spans="1:20" ht="30.75" hidden="1" customHeight="1" x14ac:dyDescent="0.25">
      <c r="A604" s="29">
        <v>92185</v>
      </c>
      <c r="B604" s="104"/>
      <c r="C604" s="533"/>
      <c r="D604" s="574"/>
      <c r="E604" s="140">
        <v>2</v>
      </c>
      <c r="F604" s="140" t="s">
        <v>434</v>
      </c>
      <c r="G604" s="141">
        <v>615.82000000000005</v>
      </c>
      <c r="H604" s="269">
        <v>7113953</v>
      </c>
      <c r="I604" s="184">
        <f>+G604-G603</f>
        <v>298.24000000000007</v>
      </c>
      <c r="J604" s="264">
        <v>298.24000000000007</v>
      </c>
      <c r="K604" s="268">
        <v>3445268</v>
      </c>
      <c r="L604" s="51" t="s">
        <v>318</v>
      </c>
      <c r="M604" s="52">
        <v>80</v>
      </c>
      <c r="N604" s="33" t="s">
        <v>24</v>
      </c>
      <c r="O604" s="33">
        <v>1875</v>
      </c>
      <c r="P604" s="34"/>
      <c r="Q604" s="108"/>
      <c r="R604" s="4"/>
      <c r="S604" s="38"/>
      <c r="T604" s="267"/>
    </row>
    <row r="605" spans="1:20" ht="30.75" hidden="1" customHeight="1" x14ac:dyDescent="0.25">
      <c r="A605" s="29">
        <v>92188</v>
      </c>
      <c r="B605" s="104"/>
      <c r="C605" s="533"/>
      <c r="D605" s="574"/>
      <c r="E605" s="140">
        <v>3</v>
      </c>
      <c r="F605" s="140" t="s">
        <v>435</v>
      </c>
      <c r="G605" s="141">
        <v>914.06</v>
      </c>
      <c r="H605" s="269">
        <v>10559221</v>
      </c>
      <c r="I605" s="184">
        <f>+G605-G604</f>
        <v>298.2399999999999</v>
      </c>
      <c r="J605" s="264"/>
      <c r="K605" s="20">
        <v>0</v>
      </c>
      <c r="L605" s="51" t="s">
        <v>318</v>
      </c>
      <c r="M605" s="52">
        <v>80</v>
      </c>
      <c r="N605" s="33" t="s">
        <v>24</v>
      </c>
      <c r="O605" s="33">
        <v>1875</v>
      </c>
      <c r="P605" s="34"/>
      <c r="Q605" s="108"/>
      <c r="R605" s="4"/>
      <c r="S605" s="38"/>
      <c r="T605" s="267"/>
    </row>
    <row r="606" spans="1:20" ht="30.75" hidden="1" customHeight="1" x14ac:dyDescent="0.25">
      <c r="A606" s="29">
        <v>92191</v>
      </c>
      <c r="B606" s="104"/>
      <c r="C606" s="533"/>
      <c r="D606" s="574"/>
      <c r="E606" s="140">
        <v>4</v>
      </c>
      <c r="F606" s="140" t="s">
        <v>436</v>
      </c>
      <c r="G606" s="141">
        <v>1212.3</v>
      </c>
      <c r="H606" s="269">
        <v>14004490</v>
      </c>
      <c r="I606" s="184">
        <f>+G606-G605</f>
        <v>298.24</v>
      </c>
      <c r="J606" s="264"/>
      <c r="K606" s="20">
        <v>0</v>
      </c>
      <c r="L606" s="51" t="s">
        <v>318</v>
      </c>
      <c r="M606" s="52">
        <v>80</v>
      </c>
      <c r="N606" s="33" t="s">
        <v>24</v>
      </c>
      <c r="O606" s="33">
        <v>1875</v>
      </c>
      <c r="P606" s="34"/>
      <c r="Q606" s="108"/>
      <c r="R606" s="4"/>
      <c r="S606" s="38"/>
      <c r="T606" s="267"/>
    </row>
    <row r="607" spans="1:20" ht="30.75" hidden="1" customHeight="1" thickBot="1" x14ac:dyDescent="0.3">
      <c r="A607" s="29">
        <v>92194</v>
      </c>
      <c r="B607" s="104"/>
      <c r="C607" s="534"/>
      <c r="D607" s="575"/>
      <c r="E607" s="163">
        <v>5</v>
      </c>
      <c r="F607" s="163" t="s">
        <v>437</v>
      </c>
      <c r="G607" s="164">
        <v>1510.55</v>
      </c>
      <c r="H607" s="269">
        <v>17449874</v>
      </c>
      <c r="I607" s="185">
        <f>+G607-G606</f>
        <v>298.25</v>
      </c>
      <c r="J607" s="264"/>
      <c r="K607" s="20">
        <v>0</v>
      </c>
      <c r="L607" s="51" t="s">
        <v>318</v>
      </c>
      <c r="M607" s="52">
        <v>80</v>
      </c>
      <c r="N607" s="33" t="s">
        <v>24</v>
      </c>
      <c r="O607" s="33">
        <v>1875</v>
      </c>
      <c r="P607" s="34"/>
      <c r="Q607" s="108"/>
      <c r="R607" s="4"/>
      <c r="S607" s="38"/>
      <c r="T607" s="267"/>
    </row>
    <row r="608" spans="1:20" ht="30.75" hidden="1" customHeight="1" x14ac:dyDescent="0.25">
      <c r="A608" s="1"/>
      <c r="B608" s="104"/>
      <c r="C608" s="532">
        <v>92183</v>
      </c>
      <c r="D608" s="527" t="s">
        <v>444</v>
      </c>
      <c r="E608" s="161">
        <v>1</v>
      </c>
      <c r="F608" s="161" t="s">
        <v>433</v>
      </c>
      <c r="G608" s="162">
        <v>357.28</v>
      </c>
      <c r="H608" s="269">
        <v>4127299</v>
      </c>
      <c r="I608" s="175"/>
      <c r="J608" s="264"/>
      <c r="K608" s="20">
        <v>0</v>
      </c>
      <c r="L608" s="51" t="s">
        <v>318</v>
      </c>
      <c r="M608" s="52">
        <v>90</v>
      </c>
      <c r="N608" s="33" t="s">
        <v>24</v>
      </c>
      <c r="O608" s="33">
        <v>1875</v>
      </c>
      <c r="P608" s="34"/>
      <c r="Q6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08" s="25" t="s">
        <v>318</v>
      </c>
      <c r="S608" s="52">
        <v>90</v>
      </c>
      <c r="T608" s="267"/>
    </row>
    <row r="609" spans="1:20" ht="30.75" hidden="1" customHeight="1" x14ac:dyDescent="0.25">
      <c r="A609" s="29">
        <v>92186</v>
      </c>
      <c r="B609" s="104"/>
      <c r="C609" s="533"/>
      <c r="D609" s="528"/>
      <c r="E609" s="140">
        <v>2</v>
      </c>
      <c r="F609" s="140" t="s">
        <v>434</v>
      </c>
      <c r="G609" s="141">
        <v>692.8</v>
      </c>
      <c r="H609" s="269">
        <v>8003226</v>
      </c>
      <c r="I609" s="190">
        <f>+G609-G608</f>
        <v>335.52</v>
      </c>
      <c r="J609" s="264">
        <v>335.52</v>
      </c>
      <c r="K609" s="268">
        <v>3875927</v>
      </c>
      <c r="L609" s="51" t="s">
        <v>318</v>
      </c>
      <c r="M609" s="52">
        <v>90</v>
      </c>
      <c r="N609" s="33" t="s">
        <v>24</v>
      </c>
      <c r="O609" s="33">
        <v>1875</v>
      </c>
      <c r="P609" s="34"/>
      <c r="Q609" s="108"/>
      <c r="R609" s="4"/>
      <c r="S609" s="38"/>
      <c r="T609" s="267"/>
    </row>
    <row r="610" spans="1:20" ht="30.75" hidden="1" customHeight="1" x14ac:dyDescent="0.25">
      <c r="A610" s="29">
        <v>92189</v>
      </c>
      <c r="B610" s="104"/>
      <c r="C610" s="533"/>
      <c r="D610" s="528"/>
      <c r="E610" s="140">
        <v>3</v>
      </c>
      <c r="F610" s="140" t="s">
        <v>435</v>
      </c>
      <c r="G610" s="141">
        <v>1028.32</v>
      </c>
      <c r="H610" s="269">
        <v>11879153</v>
      </c>
      <c r="I610" s="190">
        <f>+G610-G609</f>
        <v>335.52</v>
      </c>
      <c r="J610" s="109"/>
      <c r="K610" s="20">
        <v>0</v>
      </c>
      <c r="L610" s="51" t="s">
        <v>318</v>
      </c>
      <c r="M610" s="52">
        <v>90</v>
      </c>
      <c r="N610" s="33" t="s">
        <v>24</v>
      </c>
      <c r="O610" s="33">
        <v>1875</v>
      </c>
      <c r="P610" s="34"/>
      <c r="Q610" s="108"/>
      <c r="R610" s="4"/>
      <c r="S610" s="38"/>
      <c r="T610" s="267"/>
    </row>
    <row r="611" spans="1:20" ht="30.75" hidden="1" customHeight="1" x14ac:dyDescent="0.25">
      <c r="A611" s="29">
        <v>92192</v>
      </c>
      <c r="B611" s="104"/>
      <c r="C611" s="533"/>
      <c r="D611" s="528"/>
      <c r="E611" s="140">
        <v>4</v>
      </c>
      <c r="F611" s="140" t="s">
        <v>436</v>
      </c>
      <c r="G611" s="141">
        <v>1363.84</v>
      </c>
      <c r="H611" s="269">
        <v>15755080</v>
      </c>
      <c r="I611" s="190">
        <f>+G611-G610</f>
        <v>335.52</v>
      </c>
      <c r="J611" s="109"/>
      <c r="K611" s="20">
        <v>0</v>
      </c>
      <c r="L611" s="51" t="s">
        <v>318</v>
      </c>
      <c r="M611" s="52">
        <v>90</v>
      </c>
      <c r="N611" s="33" t="s">
        <v>24</v>
      </c>
      <c r="O611" s="33">
        <v>1875</v>
      </c>
      <c r="P611" s="34"/>
      <c r="Q611" s="108"/>
      <c r="R611" s="4"/>
      <c r="S611" s="38"/>
      <c r="T611" s="267"/>
    </row>
    <row r="612" spans="1:20" ht="30.75" hidden="1" customHeight="1" thickBot="1" x14ac:dyDescent="0.3">
      <c r="A612" s="29">
        <v>92195</v>
      </c>
      <c r="B612" s="104"/>
      <c r="C612" s="534"/>
      <c r="D612" s="529"/>
      <c r="E612" s="163">
        <v>5</v>
      </c>
      <c r="F612" s="163" t="s">
        <v>437</v>
      </c>
      <c r="G612" s="164">
        <v>1699.36</v>
      </c>
      <c r="H612" s="269">
        <v>19631007</v>
      </c>
      <c r="I612" s="181">
        <f>+G612-G611</f>
        <v>335.52</v>
      </c>
      <c r="J612" s="110"/>
      <c r="K612" s="20">
        <v>0</v>
      </c>
      <c r="L612" s="51" t="s">
        <v>318</v>
      </c>
      <c r="M612" s="52">
        <v>90</v>
      </c>
      <c r="N612" s="33" t="s">
        <v>24</v>
      </c>
      <c r="O612" s="33">
        <v>1875</v>
      </c>
      <c r="P612" s="34"/>
      <c r="Q612" s="108"/>
      <c r="R612" s="4"/>
      <c r="S612" s="38"/>
      <c r="T612" s="267"/>
    </row>
    <row r="613" spans="1:20" ht="15" hidden="1" customHeight="1" x14ac:dyDescent="0.25">
      <c r="A613" s="1"/>
      <c r="B613" s="5"/>
      <c r="C613" s="535" t="s">
        <v>445</v>
      </c>
      <c r="D613" s="536"/>
      <c r="E613" s="536"/>
      <c r="F613" s="536"/>
      <c r="G613" s="536"/>
      <c r="H613" s="537"/>
      <c r="I613" s="174"/>
      <c r="J613" s="37"/>
      <c r="K613" s="20">
        <v>0</v>
      </c>
      <c r="L613" s="31"/>
      <c r="M613" s="32" t="s">
        <v>45</v>
      </c>
      <c r="N613" s="33" t="s">
        <v>45</v>
      </c>
      <c r="O613" s="33"/>
      <c r="P613" s="34"/>
      <c r="Q613" s="108"/>
      <c r="R613" s="4"/>
      <c r="S613" s="38"/>
      <c r="T613" s="267"/>
    </row>
    <row r="614" spans="1:20" hidden="1" x14ac:dyDescent="0.25">
      <c r="A614" s="1"/>
      <c r="B614" s="59" t="s">
        <v>1</v>
      </c>
      <c r="C614" s="196" t="s">
        <v>1</v>
      </c>
      <c r="D614" s="196" t="s">
        <v>2</v>
      </c>
      <c r="E614" s="196" t="s">
        <v>3</v>
      </c>
      <c r="F614" s="196" t="s">
        <v>4</v>
      </c>
      <c r="G614" s="10" t="s">
        <v>5</v>
      </c>
      <c r="H614" s="269"/>
      <c r="I614" s="171"/>
      <c r="J614" s="254"/>
      <c r="K614" s="20">
        <v>0</v>
      </c>
      <c r="L614" s="31"/>
      <c r="M614" s="32" t="s">
        <v>45</v>
      </c>
      <c r="N614" s="33" t="s">
        <v>45</v>
      </c>
      <c r="O614" s="33"/>
      <c r="P614" s="34"/>
      <c r="Q614" s="108"/>
      <c r="R614" s="4"/>
      <c r="S614" s="38"/>
      <c r="T614" s="267"/>
    </row>
    <row r="615" spans="1:20" ht="28.5" hidden="1" x14ac:dyDescent="0.25">
      <c r="A615" s="1"/>
      <c r="B615" s="78">
        <v>4001</v>
      </c>
      <c r="C615" s="18">
        <v>4001</v>
      </c>
      <c r="D615" s="84" t="s">
        <v>446</v>
      </c>
      <c r="E615" s="19"/>
      <c r="F615" s="19" t="s">
        <v>22</v>
      </c>
      <c r="G615" s="14">
        <v>37.619999999999997</v>
      </c>
      <c r="H615" s="269">
        <v>434586</v>
      </c>
      <c r="I615" s="224"/>
      <c r="J615" s="273"/>
      <c r="K615" s="273">
        <v>0</v>
      </c>
      <c r="L615" s="16" t="s">
        <v>447</v>
      </c>
      <c r="M615" s="17">
        <v>100</v>
      </c>
      <c r="N615" s="3" t="s">
        <v>448</v>
      </c>
      <c r="O615" s="3">
        <v>926</v>
      </c>
      <c r="P615" s="4"/>
      <c r="Q6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15" s="16" t="s">
        <v>449</v>
      </c>
      <c r="S615" s="17">
        <v>100</v>
      </c>
      <c r="T615" s="267"/>
    </row>
    <row r="616" spans="1:20" ht="66" hidden="1" customHeight="1" thickBot="1" x14ac:dyDescent="0.3">
      <c r="A616" s="1"/>
      <c r="B616" s="78"/>
      <c r="C616" s="274">
        <v>90094</v>
      </c>
      <c r="D616" s="275" t="s">
        <v>450</v>
      </c>
      <c r="E616" s="276"/>
      <c r="F616" s="276" t="s">
        <v>22</v>
      </c>
      <c r="G616" s="277">
        <v>0</v>
      </c>
      <c r="H616" s="269">
        <v>0</v>
      </c>
      <c r="I616" s="224"/>
      <c r="J616" s="278"/>
      <c r="K616" s="273">
        <v>0</v>
      </c>
      <c r="L616" s="279" t="s">
        <v>449</v>
      </c>
      <c r="M616" s="17">
        <v>0</v>
      </c>
      <c r="N616" s="3" t="s">
        <v>448</v>
      </c>
      <c r="O616" s="3"/>
      <c r="P616" s="4"/>
      <c r="Q6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16" s="279" t="s">
        <v>449</v>
      </c>
      <c r="S616" s="17">
        <v>0</v>
      </c>
      <c r="T616" s="267"/>
    </row>
    <row r="617" spans="1:20" ht="36" hidden="1" customHeight="1" x14ac:dyDescent="0.25">
      <c r="A617" s="29"/>
      <c r="B617" s="78">
        <v>40011</v>
      </c>
      <c r="C617" s="519" t="s">
        <v>451</v>
      </c>
      <c r="D617" s="521" t="s">
        <v>452</v>
      </c>
      <c r="E617" s="161">
        <v>1</v>
      </c>
      <c r="F617" s="201" t="s">
        <v>453</v>
      </c>
      <c r="G617" s="162">
        <v>63.24</v>
      </c>
      <c r="H617" s="269">
        <v>730548</v>
      </c>
      <c r="I617" s="171"/>
      <c r="J617" s="15"/>
      <c r="K617" s="20">
        <v>0</v>
      </c>
      <c r="L617" s="31" t="s">
        <v>447</v>
      </c>
      <c r="M617" s="32">
        <v>100</v>
      </c>
      <c r="N617" s="33" t="s">
        <v>448</v>
      </c>
      <c r="O617" s="33">
        <v>926</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17" s="16" t="s">
        <v>447</v>
      </c>
      <c r="S617" s="32">
        <v>100</v>
      </c>
      <c r="T617" s="267"/>
    </row>
    <row r="618" spans="1:20" ht="36" hidden="1" customHeight="1" x14ac:dyDescent="0.25">
      <c r="A618" s="18" t="s">
        <v>454</v>
      </c>
      <c r="B618" s="78"/>
      <c r="C618" s="523"/>
      <c r="D618" s="531"/>
      <c r="E618" s="140">
        <v>2</v>
      </c>
      <c r="F618" s="202" t="s">
        <v>455</v>
      </c>
      <c r="G618" s="141">
        <v>66.84</v>
      </c>
      <c r="H618" s="269">
        <v>772136</v>
      </c>
      <c r="I618" s="186">
        <f>+G618-G617</f>
        <v>3.6000000000000014</v>
      </c>
      <c r="J618" s="91"/>
      <c r="K618" s="20">
        <v>0</v>
      </c>
      <c r="L618" s="31" t="s">
        <v>447</v>
      </c>
      <c r="M618" s="32">
        <v>100</v>
      </c>
      <c r="N618" s="33" t="s">
        <v>448</v>
      </c>
      <c r="O618" s="33">
        <v>926</v>
      </c>
      <c r="P618" s="34"/>
      <c r="Q618" s="108"/>
      <c r="R618" s="4"/>
      <c r="S618" s="38"/>
      <c r="T618" s="267"/>
    </row>
    <row r="619" spans="1:20" ht="36" hidden="1" customHeight="1" x14ac:dyDescent="0.25">
      <c r="A619" s="18" t="s">
        <v>456</v>
      </c>
      <c r="B619" s="78"/>
      <c r="C619" s="523"/>
      <c r="D619" s="531"/>
      <c r="E619" s="140">
        <v>3</v>
      </c>
      <c r="F619" s="202" t="s">
        <v>457</v>
      </c>
      <c r="G619" s="141">
        <v>70.400000000000006</v>
      </c>
      <c r="H619" s="269">
        <v>813261</v>
      </c>
      <c r="I619" s="186">
        <f>+G619-G617</f>
        <v>7.1600000000000037</v>
      </c>
      <c r="J619" s="91"/>
      <c r="K619" s="20">
        <v>0</v>
      </c>
      <c r="L619" s="31" t="s">
        <v>447</v>
      </c>
      <c r="M619" s="32">
        <v>100</v>
      </c>
      <c r="N619" s="33" t="s">
        <v>448</v>
      </c>
      <c r="O619" s="33">
        <v>926</v>
      </c>
      <c r="P619" s="34"/>
      <c r="Q619" s="108"/>
      <c r="R619" s="4"/>
      <c r="S619" s="38"/>
      <c r="T619" s="267"/>
    </row>
    <row r="620" spans="1:20" ht="36" hidden="1" customHeight="1" thickBot="1" x14ac:dyDescent="0.3">
      <c r="A620" s="18" t="s">
        <v>458</v>
      </c>
      <c r="B620" s="78"/>
      <c r="C620" s="523"/>
      <c r="D620" s="531"/>
      <c r="E620" s="150">
        <v>4</v>
      </c>
      <c r="F620" s="235" t="s">
        <v>459</v>
      </c>
      <c r="G620" s="158">
        <v>73.92</v>
      </c>
      <c r="H620" s="269">
        <v>853924</v>
      </c>
      <c r="I620" s="186">
        <f>+G620-G617</f>
        <v>10.68</v>
      </c>
      <c r="J620" s="91"/>
      <c r="K620" s="20">
        <v>0</v>
      </c>
      <c r="L620" s="31" t="s">
        <v>447</v>
      </c>
      <c r="M620" s="32">
        <v>100</v>
      </c>
      <c r="N620" s="33" t="s">
        <v>448</v>
      </c>
      <c r="O620" s="33">
        <v>926</v>
      </c>
      <c r="P620" s="34"/>
      <c r="Q620" s="108"/>
      <c r="R620" s="4"/>
      <c r="S620" s="38"/>
      <c r="T620" s="267"/>
    </row>
    <row r="621" spans="1:20" ht="58.5" hidden="1" customHeight="1" x14ac:dyDescent="0.25">
      <c r="A621" s="18"/>
      <c r="B621" s="78"/>
      <c r="C621" s="576">
        <v>90095</v>
      </c>
      <c r="D621" s="527" t="s">
        <v>460</v>
      </c>
      <c r="E621" s="161">
        <v>1</v>
      </c>
      <c r="F621" s="201" t="s">
        <v>453</v>
      </c>
      <c r="G621" s="162">
        <v>0</v>
      </c>
      <c r="H621" s="269">
        <v>0</v>
      </c>
      <c r="I621" s="171"/>
      <c r="J621" s="15"/>
      <c r="K621" s="20">
        <v>0</v>
      </c>
      <c r="L621" s="31" t="s">
        <v>447</v>
      </c>
      <c r="M621" s="32">
        <v>0</v>
      </c>
      <c r="N621" s="33" t="s">
        <v>448</v>
      </c>
      <c r="O621" s="33">
        <v>926</v>
      </c>
      <c r="P621" s="34"/>
      <c r="Q6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21" s="16" t="s">
        <v>447</v>
      </c>
      <c r="S621" s="32">
        <v>0</v>
      </c>
      <c r="T621" s="267"/>
    </row>
    <row r="622" spans="1:20" ht="63" hidden="1" customHeight="1" x14ac:dyDescent="0.25">
      <c r="A622" s="18">
        <v>90096</v>
      </c>
      <c r="B622" s="78"/>
      <c r="C622" s="577"/>
      <c r="D622" s="528"/>
      <c r="E622" s="140">
        <v>2</v>
      </c>
      <c r="F622" s="202" t="s">
        <v>455</v>
      </c>
      <c r="G622" s="141">
        <v>0</v>
      </c>
      <c r="H622" s="269">
        <v>0</v>
      </c>
      <c r="I622" s="171"/>
      <c r="J622" s="15"/>
      <c r="K622" s="20">
        <v>0</v>
      </c>
      <c r="L622" s="31" t="s">
        <v>447</v>
      </c>
      <c r="M622" s="32">
        <v>0</v>
      </c>
      <c r="N622" s="33" t="s">
        <v>448</v>
      </c>
      <c r="O622" s="33">
        <v>926</v>
      </c>
      <c r="P622" s="34"/>
      <c r="Q622" s="108"/>
      <c r="R622" s="4"/>
      <c r="S622" s="38"/>
      <c r="T622" s="267"/>
    </row>
    <row r="623" spans="1:20" ht="61.5" hidden="1" customHeight="1" x14ac:dyDescent="0.25">
      <c r="A623" s="18">
        <v>90097</v>
      </c>
      <c r="B623" s="78"/>
      <c r="C623" s="577"/>
      <c r="D623" s="528"/>
      <c r="E623" s="140">
        <v>3</v>
      </c>
      <c r="F623" s="202" t="s">
        <v>457</v>
      </c>
      <c r="G623" s="141">
        <v>0</v>
      </c>
      <c r="H623" s="269">
        <v>0</v>
      </c>
      <c r="I623" s="171"/>
      <c r="J623" s="15"/>
      <c r="K623" s="20">
        <v>0</v>
      </c>
      <c r="L623" s="31" t="s">
        <v>447</v>
      </c>
      <c r="M623" s="32">
        <v>0</v>
      </c>
      <c r="N623" s="33" t="s">
        <v>448</v>
      </c>
      <c r="O623" s="33">
        <v>926</v>
      </c>
      <c r="P623" s="34"/>
      <c r="Q623" s="108"/>
      <c r="R623" s="4"/>
      <c r="S623" s="38"/>
      <c r="T623" s="267"/>
    </row>
    <row r="624" spans="1:20" ht="48.75" hidden="1" customHeight="1" thickBot="1" x14ac:dyDescent="0.3">
      <c r="A624" s="18">
        <v>90098</v>
      </c>
      <c r="B624" s="78"/>
      <c r="C624" s="578"/>
      <c r="D624" s="529"/>
      <c r="E624" s="163">
        <v>4</v>
      </c>
      <c r="F624" s="203" t="s">
        <v>459</v>
      </c>
      <c r="G624" s="164">
        <v>0</v>
      </c>
      <c r="H624" s="269">
        <v>0</v>
      </c>
      <c r="I624" s="171"/>
      <c r="J624" s="15"/>
      <c r="K624" s="20">
        <v>0</v>
      </c>
      <c r="L624" s="31" t="s">
        <v>447</v>
      </c>
      <c r="M624" s="32">
        <v>0</v>
      </c>
      <c r="N624" s="33" t="s">
        <v>448</v>
      </c>
      <c r="O624" s="33">
        <v>926</v>
      </c>
      <c r="P624" s="34"/>
      <c r="Q624" s="108"/>
      <c r="R624" s="4"/>
      <c r="S624" s="38"/>
      <c r="T624" s="267"/>
    </row>
    <row r="625" spans="1:20" ht="42.75" hidden="1" x14ac:dyDescent="0.25">
      <c r="A625" s="1"/>
      <c r="B625" s="78">
        <v>400121</v>
      </c>
      <c r="C625" s="204" t="s">
        <v>461</v>
      </c>
      <c r="D625" s="205" t="s">
        <v>462</v>
      </c>
      <c r="E625" s="151"/>
      <c r="F625" s="151" t="s">
        <v>22</v>
      </c>
      <c r="G625" s="195">
        <v>31.22</v>
      </c>
      <c r="H625" s="269">
        <v>360653</v>
      </c>
      <c r="I625" s="171"/>
      <c r="J625" s="20"/>
      <c r="K625" s="20">
        <v>0</v>
      </c>
      <c r="L625" s="31" t="s">
        <v>180</v>
      </c>
      <c r="M625" s="32">
        <v>100</v>
      </c>
      <c r="N625" s="33" t="s">
        <v>448</v>
      </c>
      <c r="O625" s="33">
        <v>426</v>
      </c>
      <c r="P625" s="34"/>
      <c r="Q62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25" s="16" t="s">
        <v>180</v>
      </c>
      <c r="S625" s="32">
        <v>100</v>
      </c>
      <c r="T625" s="267"/>
    </row>
    <row r="626" spans="1:20" ht="28.5" hidden="1" x14ac:dyDescent="0.25">
      <c r="A626" s="1"/>
      <c r="B626" s="78">
        <v>400122</v>
      </c>
      <c r="C626" s="155" t="s">
        <v>463</v>
      </c>
      <c r="D626" s="157" t="s">
        <v>464</v>
      </c>
      <c r="E626" s="140"/>
      <c r="F626" s="140" t="s">
        <v>22</v>
      </c>
      <c r="G626" s="141">
        <v>43.01</v>
      </c>
      <c r="H626" s="269">
        <v>496852</v>
      </c>
      <c r="I626" s="171"/>
      <c r="J626" s="20"/>
      <c r="K626" s="20">
        <v>0</v>
      </c>
      <c r="L626" s="31" t="s">
        <v>180</v>
      </c>
      <c r="M626" s="32">
        <v>100</v>
      </c>
      <c r="N626" s="33" t="s">
        <v>448</v>
      </c>
      <c r="O626" s="33">
        <v>426</v>
      </c>
      <c r="P626" s="34"/>
      <c r="Q62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26" s="16" t="s">
        <v>180</v>
      </c>
      <c r="S626" s="32">
        <v>100</v>
      </c>
      <c r="T626" s="267"/>
    </row>
    <row r="627" spans="1:20" ht="28.5" hidden="1" x14ac:dyDescent="0.25">
      <c r="A627" s="1"/>
      <c r="B627" s="78">
        <v>400123</v>
      </c>
      <c r="C627" s="155" t="s">
        <v>465</v>
      </c>
      <c r="D627" s="157" t="s">
        <v>466</v>
      </c>
      <c r="E627" s="140"/>
      <c r="F627" s="140" t="s">
        <v>22</v>
      </c>
      <c r="G627" s="141">
        <v>48.77</v>
      </c>
      <c r="H627" s="269">
        <v>563391</v>
      </c>
      <c r="I627" s="171"/>
      <c r="J627" s="20"/>
      <c r="K627" s="20">
        <v>0</v>
      </c>
      <c r="L627" s="31" t="s">
        <v>180</v>
      </c>
      <c r="M627" s="32">
        <v>100</v>
      </c>
      <c r="N627" s="33" t="s">
        <v>448</v>
      </c>
      <c r="O627" s="33">
        <v>426</v>
      </c>
      <c r="P627" s="34"/>
      <c r="Q6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27" s="16" t="s">
        <v>180</v>
      </c>
      <c r="S627" s="32">
        <v>100</v>
      </c>
      <c r="T627" s="267"/>
    </row>
    <row r="628" spans="1:20" ht="28.5" hidden="1" x14ac:dyDescent="0.25">
      <c r="A628" s="1"/>
      <c r="B628" s="78">
        <v>400124</v>
      </c>
      <c r="C628" s="155" t="s">
        <v>467</v>
      </c>
      <c r="D628" s="157" t="s">
        <v>468</v>
      </c>
      <c r="E628" s="140"/>
      <c r="F628" s="140" t="s">
        <v>22</v>
      </c>
      <c r="G628" s="141">
        <v>53.61</v>
      </c>
      <c r="H628" s="269">
        <v>619303</v>
      </c>
      <c r="I628" s="171"/>
      <c r="J628" s="20"/>
      <c r="K628" s="20">
        <v>0</v>
      </c>
      <c r="L628" s="31" t="s">
        <v>23</v>
      </c>
      <c r="M628" s="32">
        <v>100</v>
      </c>
      <c r="N628" s="33" t="s">
        <v>448</v>
      </c>
      <c r="O628" s="33">
        <v>426</v>
      </c>
      <c r="P628" s="111"/>
      <c r="Q62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28" s="16" t="s">
        <v>23</v>
      </c>
      <c r="S628" s="32">
        <v>100</v>
      </c>
      <c r="T628" s="267"/>
    </row>
    <row r="629" spans="1:20" ht="57" hidden="1" x14ac:dyDescent="0.25">
      <c r="A629" s="1"/>
      <c r="B629" s="78"/>
      <c r="C629" s="140">
        <v>90104</v>
      </c>
      <c r="D629" s="157" t="s">
        <v>469</v>
      </c>
      <c r="E629" s="140"/>
      <c r="F629" s="140" t="s">
        <v>22</v>
      </c>
      <c r="G629" s="141">
        <v>0</v>
      </c>
      <c r="H629" s="269">
        <v>0</v>
      </c>
      <c r="I629" s="171"/>
      <c r="J629" s="20"/>
      <c r="K629" s="20">
        <v>0</v>
      </c>
      <c r="L629" s="31" t="s">
        <v>23</v>
      </c>
      <c r="M629" s="32">
        <v>0</v>
      </c>
      <c r="N629" s="33" t="s">
        <v>448</v>
      </c>
      <c r="O629" s="33">
        <v>426</v>
      </c>
      <c r="P629" s="34"/>
      <c r="Q6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29" s="16" t="s">
        <v>23</v>
      </c>
      <c r="S629" s="32">
        <v>0</v>
      </c>
      <c r="T629" s="267"/>
    </row>
    <row r="630" spans="1:20" ht="28.5" hidden="1" x14ac:dyDescent="0.25">
      <c r="A630" s="1"/>
      <c r="B630" s="143">
        <v>400125</v>
      </c>
      <c r="C630" s="155" t="s">
        <v>470</v>
      </c>
      <c r="D630" s="157" t="s">
        <v>471</v>
      </c>
      <c r="E630" s="140"/>
      <c r="F630" s="140" t="s">
        <v>22</v>
      </c>
      <c r="G630" s="141">
        <v>74.48</v>
      </c>
      <c r="H630" s="269">
        <v>860393</v>
      </c>
      <c r="I630" s="171"/>
      <c r="J630" s="20"/>
      <c r="K630" s="20">
        <v>0</v>
      </c>
      <c r="L630" s="31" t="s">
        <v>23</v>
      </c>
      <c r="M630" s="32">
        <v>100</v>
      </c>
      <c r="N630" s="33" t="s">
        <v>448</v>
      </c>
      <c r="O630" s="33">
        <v>426</v>
      </c>
      <c r="P630" s="34"/>
      <c r="Q6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0" s="16" t="s">
        <v>23</v>
      </c>
      <c r="S630" s="32">
        <v>100</v>
      </c>
      <c r="T630" s="267"/>
    </row>
    <row r="631" spans="1:20" ht="57" hidden="1" x14ac:dyDescent="0.25">
      <c r="A631" s="1"/>
      <c r="B631" s="143"/>
      <c r="C631" s="140">
        <v>90105</v>
      </c>
      <c r="D631" s="157" t="s">
        <v>472</v>
      </c>
      <c r="E631" s="140"/>
      <c r="F631" s="140" t="s">
        <v>22</v>
      </c>
      <c r="G631" s="141">
        <v>0</v>
      </c>
      <c r="H631" s="269">
        <v>0</v>
      </c>
      <c r="I631" s="171"/>
      <c r="J631" s="20"/>
      <c r="K631" s="20">
        <v>0</v>
      </c>
      <c r="L631" s="31" t="s">
        <v>23</v>
      </c>
      <c r="M631" s="32">
        <v>0</v>
      </c>
      <c r="N631" s="33" t="s">
        <v>448</v>
      </c>
      <c r="O631" s="33">
        <v>426</v>
      </c>
      <c r="P631" s="34"/>
      <c r="Q6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31" s="16" t="s">
        <v>23</v>
      </c>
      <c r="S631" s="32">
        <v>0</v>
      </c>
      <c r="T631" s="267"/>
    </row>
    <row r="632" spans="1:20" ht="57" hidden="1" x14ac:dyDescent="0.25">
      <c r="A632" s="1"/>
      <c r="B632" s="78">
        <v>400126</v>
      </c>
      <c r="C632" s="155" t="s">
        <v>473</v>
      </c>
      <c r="D632" s="157" t="s">
        <v>474</v>
      </c>
      <c r="E632" s="140"/>
      <c r="F632" s="140" t="s">
        <v>22</v>
      </c>
      <c r="G632" s="141">
        <v>124.44</v>
      </c>
      <c r="H632" s="269">
        <v>1437531</v>
      </c>
      <c r="I632" s="171"/>
      <c r="J632" s="20"/>
      <c r="K632" s="20">
        <v>0</v>
      </c>
      <c r="L632" s="31" t="s">
        <v>23</v>
      </c>
      <c r="M632" s="32">
        <v>100</v>
      </c>
      <c r="N632" s="33" t="s">
        <v>448</v>
      </c>
      <c r="O632" s="33">
        <v>426</v>
      </c>
      <c r="P632" s="34"/>
      <c r="Q6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32" s="16" t="s">
        <v>23</v>
      </c>
      <c r="S632" s="32">
        <v>100</v>
      </c>
      <c r="T632" s="267"/>
    </row>
    <row r="633" spans="1:20" ht="85.5" hidden="1" x14ac:dyDescent="0.25">
      <c r="A633" s="1"/>
      <c r="B633" s="78"/>
      <c r="C633" s="140">
        <v>90106</v>
      </c>
      <c r="D633" s="157" t="s">
        <v>475</v>
      </c>
      <c r="E633" s="140"/>
      <c r="F633" s="140" t="s">
        <v>22</v>
      </c>
      <c r="G633" s="141">
        <v>0</v>
      </c>
      <c r="H633" s="269">
        <v>0</v>
      </c>
      <c r="I633" s="171"/>
      <c r="J633" s="20"/>
      <c r="K633" s="20">
        <v>0</v>
      </c>
      <c r="L633" s="31" t="s">
        <v>23</v>
      </c>
      <c r="M633" s="32">
        <v>0</v>
      </c>
      <c r="N633" s="33" t="s">
        <v>448</v>
      </c>
      <c r="O633" s="33">
        <v>426</v>
      </c>
      <c r="P633" s="34"/>
      <c r="Q6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33" s="16" t="s">
        <v>23</v>
      </c>
      <c r="S633" s="32">
        <v>0</v>
      </c>
      <c r="T633" s="267"/>
    </row>
    <row r="634" spans="1:20" ht="57" hidden="1" customHeight="1" x14ac:dyDescent="0.25">
      <c r="A634" s="1"/>
      <c r="B634" s="112">
        <v>400131</v>
      </c>
      <c r="C634" s="155" t="s">
        <v>476</v>
      </c>
      <c r="D634" s="157" t="s">
        <v>477</v>
      </c>
      <c r="E634" s="140"/>
      <c r="F634" s="140" t="s">
        <v>22</v>
      </c>
      <c r="G634" s="141">
        <v>56.32</v>
      </c>
      <c r="H634" s="269">
        <v>650609</v>
      </c>
      <c r="I634" s="171"/>
      <c r="J634" s="20"/>
      <c r="K634" s="20">
        <v>0</v>
      </c>
      <c r="L634" s="31" t="s">
        <v>186</v>
      </c>
      <c r="M634" s="32">
        <v>100</v>
      </c>
      <c r="N634" s="33" t="s">
        <v>448</v>
      </c>
      <c r="O634" s="33">
        <v>426</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34" s="16" t="s">
        <v>186</v>
      </c>
      <c r="S634" s="32">
        <v>100</v>
      </c>
      <c r="T634" s="267"/>
    </row>
    <row r="635" spans="1:20" ht="147" hidden="1" customHeight="1" thickBot="1" x14ac:dyDescent="0.3">
      <c r="A635" s="1"/>
      <c r="B635" s="112"/>
      <c r="C635" s="150">
        <v>90111</v>
      </c>
      <c r="D635" s="165" t="s">
        <v>478</v>
      </c>
      <c r="E635" s="150"/>
      <c r="F635" s="150" t="s">
        <v>22</v>
      </c>
      <c r="G635" s="158">
        <v>0</v>
      </c>
      <c r="H635" s="269">
        <v>0</v>
      </c>
      <c r="I635" s="172"/>
      <c r="J635" s="20"/>
      <c r="K635" s="20">
        <v>0</v>
      </c>
      <c r="L635" s="31" t="s">
        <v>186</v>
      </c>
      <c r="M635" s="32">
        <v>0</v>
      </c>
      <c r="N635" s="33" t="s">
        <v>448</v>
      </c>
      <c r="O635" s="33">
        <v>426</v>
      </c>
      <c r="P635" s="34"/>
      <c r="Q6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35" s="16" t="s">
        <v>186</v>
      </c>
      <c r="S635" s="32">
        <v>0</v>
      </c>
      <c r="T635" s="267"/>
    </row>
    <row r="636" spans="1:20" ht="28.5" hidden="1" customHeight="1" x14ac:dyDescent="0.25">
      <c r="A636" s="29"/>
      <c r="B636" s="112">
        <v>400132</v>
      </c>
      <c r="C636" s="519" t="s">
        <v>479</v>
      </c>
      <c r="D636" s="573" t="s">
        <v>480</v>
      </c>
      <c r="E636" s="161">
        <v>1</v>
      </c>
      <c r="F636" s="210" t="s">
        <v>481</v>
      </c>
      <c r="G636" s="162">
        <v>59.63</v>
      </c>
      <c r="H636" s="269">
        <v>688846</v>
      </c>
      <c r="I636" s="175"/>
      <c r="J636" s="15"/>
      <c r="K636" s="20">
        <v>0</v>
      </c>
      <c r="L636" s="31" t="s">
        <v>186</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36" s="16" t="s">
        <v>186</v>
      </c>
      <c r="S636" s="32">
        <v>100</v>
      </c>
      <c r="T636" s="267"/>
    </row>
    <row r="637" spans="1:20" ht="28.5" hidden="1" customHeight="1" x14ac:dyDescent="0.25">
      <c r="A637" s="18" t="s">
        <v>482</v>
      </c>
      <c r="B637" s="112"/>
      <c r="C637" s="523"/>
      <c r="D637" s="574"/>
      <c r="E637" s="140">
        <v>2</v>
      </c>
      <c r="F637" s="148" t="s">
        <v>483</v>
      </c>
      <c r="G637" s="141">
        <v>64.3</v>
      </c>
      <c r="H637" s="269">
        <v>742794</v>
      </c>
      <c r="I637" s="184">
        <f>+G637-G636</f>
        <v>4.6699999999999946</v>
      </c>
      <c r="J637" s="113"/>
      <c r="K637" s="20">
        <v>0</v>
      </c>
      <c r="L637" s="31" t="s">
        <v>186</v>
      </c>
      <c r="M637" s="32">
        <v>100</v>
      </c>
      <c r="N637" s="33" t="s">
        <v>448</v>
      </c>
      <c r="O637" s="33">
        <v>426</v>
      </c>
      <c r="P637" s="34"/>
      <c r="Q637" s="106"/>
      <c r="R637" s="4"/>
      <c r="S637" s="38"/>
      <c r="T637" s="267"/>
    </row>
    <row r="638" spans="1:20" ht="22.5" hidden="1" customHeight="1" x14ac:dyDescent="0.25">
      <c r="A638" s="18" t="s">
        <v>484</v>
      </c>
      <c r="B638" s="112"/>
      <c r="C638" s="523"/>
      <c r="D638" s="574"/>
      <c r="E638" s="140">
        <v>3</v>
      </c>
      <c r="F638" s="140" t="s">
        <v>485</v>
      </c>
      <c r="G638" s="141">
        <v>71</v>
      </c>
      <c r="H638" s="269">
        <v>820192</v>
      </c>
      <c r="I638" s="184">
        <f>+G638-G636</f>
        <v>11.369999999999997</v>
      </c>
      <c r="J638" s="113"/>
      <c r="K638" s="20">
        <v>0</v>
      </c>
      <c r="L638" s="31" t="s">
        <v>186</v>
      </c>
      <c r="M638" s="32">
        <v>100</v>
      </c>
      <c r="N638" s="33" t="s">
        <v>448</v>
      </c>
      <c r="O638" s="33">
        <v>426</v>
      </c>
      <c r="P638" s="34"/>
      <c r="Q638" s="106"/>
      <c r="R638" s="4"/>
      <c r="S638" s="38"/>
      <c r="T638" s="267"/>
    </row>
    <row r="639" spans="1:20" ht="21" hidden="1" customHeight="1" thickBot="1" x14ac:dyDescent="0.3">
      <c r="A639" s="18" t="s">
        <v>486</v>
      </c>
      <c r="B639" s="112"/>
      <c r="C639" s="520"/>
      <c r="D639" s="575"/>
      <c r="E639" s="163">
        <v>4</v>
      </c>
      <c r="F639" s="211" t="s">
        <v>487</v>
      </c>
      <c r="G639" s="164">
        <v>78.8</v>
      </c>
      <c r="H639" s="269">
        <v>910298</v>
      </c>
      <c r="I639" s="185">
        <f>+G639-G636</f>
        <v>19.169999999999995</v>
      </c>
      <c r="J639" s="113"/>
      <c r="K639" s="20">
        <v>0</v>
      </c>
      <c r="L639" s="31" t="s">
        <v>186</v>
      </c>
      <c r="M639" s="32">
        <v>100</v>
      </c>
      <c r="N639" s="33" t="s">
        <v>448</v>
      </c>
      <c r="O639" s="33">
        <v>426</v>
      </c>
      <c r="P639" s="34"/>
      <c r="Q639" s="106"/>
      <c r="R639" s="4"/>
      <c r="S639" s="38"/>
      <c r="T639" s="267"/>
    </row>
    <row r="640" spans="1:20" ht="42" hidden="1" customHeight="1" x14ac:dyDescent="0.25">
      <c r="A640" s="29"/>
      <c r="B640" s="112"/>
      <c r="C640" s="576">
        <v>90112</v>
      </c>
      <c r="D640" s="579" t="s">
        <v>488</v>
      </c>
      <c r="E640" s="161">
        <v>1</v>
      </c>
      <c r="F640" s="210" t="s">
        <v>481</v>
      </c>
      <c r="G640" s="162">
        <v>0</v>
      </c>
      <c r="H640" s="269">
        <v>0</v>
      </c>
      <c r="I640" s="175"/>
      <c r="J640" s="15"/>
      <c r="K640" s="20">
        <v>0</v>
      </c>
      <c r="L640" s="31" t="s">
        <v>186</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0" s="16" t="s">
        <v>186</v>
      </c>
      <c r="S640" s="32">
        <v>0</v>
      </c>
      <c r="T640" s="267"/>
    </row>
    <row r="641" spans="1:20" ht="45.75" hidden="1" customHeight="1" x14ac:dyDescent="0.25">
      <c r="A641" s="19">
        <v>90113</v>
      </c>
      <c r="B641" s="112"/>
      <c r="C641" s="577"/>
      <c r="D641" s="574"/>
      <c r="E641" s="140">
        <v>2</v>
      </c>
      <c r="F641" s="148" t="s">
        <v>483</v>
      </c>
      <c r="G641" s="141">
        <v>0</v>
      </c>
      <c r="H641" s="269">
        <v>0</v>
      </c>
      <c r="I641" s="176"/>
      <c r="J641" s="15"/>
      <c r="K641" s="20">
        <v>0</v>
      </c>
      <c r="L641" s="31" t="s">
        <v>186</v>
      </c>
      <c r="M641" s="32">
        <v>0</v>
      </c>
      <c r="N641" s="33" t="s">
        <v>448</v>
      </c>
      <c r="O641" s="33">
        <v>426</v>
      </c>
      <c r="P641" s="34"/>
      <c r="Q641" s="106"/>
      <c r="R641" s="4"/>
      <c r="S641" s="38"/>
      <c r="T641" s="267"/>
    </row>
    <row r="642" spans="1:20" ht="38.25" hidden="1" customHeight="1" x14ac:dyDescent="0.25">
      <c r="A642" s="19">
        <v>90114</v>
      </c>
      <c r="B642" s="112"/>
      <c r="C642" s="577"/>
      <c r="D642" s="574"/>
      <c r="E642" s="140">
        <v>3</v>
      </c>
      <c r="F642" s="140" t="s">
        <v>485</v>
      </c>
      <c r="G642" s="141">
        <v>0</v>
      </c>
      <c r="H642" s="269">
        <v>0</v>
      </c>
      <c r="I642" s="176"/>
      <c r="J642" s="15"/>
      <c r="K642" s="20">
        <v>0</v>
      </c>
      <c r="L642" s="31" t="s">
        <v>186</v>
      </c>
      <c r="M642" s="32">
        <v>0</v>
      </c>
      <c r="N642" s="33" t="s">
        <v>448</v>
      </c>
      <c r="O642" s="33">
        <v>426</v>
      </c>
      <c r="P642" s="34"/>
      <c r="Q642" s="106"/>
      <c r="R642" s="4"/>
      <c r="S642" s="38"/>
      <c r="T642" s="267"/>
    </row>
    <row r="643" spans="1:20" ht="33" hidden="1" customHeight="1" thickBot="1" x14ac:dyDescent="0.3">
      <c r="A643" s="19">
        <v>90115</v>
      </c>
      <c r="B643" s="112"/>
      <c r="C643" s="578"/>
      <c r="D643" s="575"/>
      <c r="E643" s="163">
        <v>4</v>
      </c>
      <c r="F643" s="211" t="s">
        <v>487</v>
      </c>
      <c r="G643" s="164">
        <v>0</v>
      </c>
      <c r="H643" s="269">
        <v>0</v>
      </c>
      <c r="I643" s="177"/>
      <c r="J643" s="15"/>
      <c r="K643" s="20">
        <v>0</v>
      </c>
      <c r="L643" s="31" t="s">
        <v>186</v>
      </c>
      <c r="M643" s="32">
        <v>0</v>
      </c>
      <c r="N643" s="33" t="s">
        <v>448</v>
      </c>
      <c r="O643" s="33">
        <v>426</v>
      </c>
      <c r="P643" s="34"/>
      <c r="Q643" s="106"/>
      <c r="R643" s="4"/>
      <c r="S643" s="38"/>
      <c r="T643" s="267"/>
    </row>
    <row r="644" spans="1:20" ht="57" hidden="1" x14ac:dyDescent="0.25">
      <c r="A644" s="1"/>
      <c r="B644" s="112">
        <v>400136</v>
      </c>
      <c r="C644" s="204" t="s">
        <v>489</v>
      </c>
      <c r="D644" s="205" t="s">
        <v>490</v>
      </c>
      <c r="E644" s="151"/>
      <c r="F644" s="151" t="s">
        <v>22</v>
      </c>
      <c r="G644" s="195">
        <v>71.55</v>
      </c>
      <c r="H644" s="269">
        <v>826546</v>
      </c>
      <c r="I644" s="174"/>
      <c r="J644" s="20"/>
      <c r="K644" s="20">
        <v>0</v>
      </c>
      <c r="L644" s="31" t="s">
        <v>318</v>
      </c>
      <c r="M644" s="32">
        <v>100</v>
      </c>
      <c r="N644" s="33" t="s">
        <v>448</v>
      </c>
      <c r="O644" s="33">
        <v>426</v>
      </c>
      <c r="P644" s="34"/>
      <c r="Q6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44" s="16" t="s">
        <v>318</v>
      </c>
      <c r="S644" s="32">
        <v>100</v>
      </c>
      <c r="T644" s="267"/>
    </row>
    <row r="645" spans="1:20" ht="85.5" hidden="1" x14ac:dyDescent="0.25">
      <c r="A645" s="1"/>
      <c r="B645" s="112"/>
      <c r="C645" s="140">
        <v>90116</v>
      </c>
      <c r="D645" s="157" t="s">
        <v>491</v>
      </c>
      <c r="E645" s="140"/>
      <c r="F645" s="140" t="s">
        <v>22</v>
      </c>
      <c r="G645" s="141">
        <v>0</v>
      </c>
      <c r="H645" s="269">
        <v>0</v>
      </c>
      <c r="I645" s="171"/>
      <c r="J645" s="20"/>
      <c r="K645" s="20">
        <v>0</v>
      </c>
      <c r="L645" s="31" t="s">
        <v>318</v>
      </c>
      <c r="M645" s="32">
        <v>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45" s="16" t="s">
        <v>318</v>
      </c>
      <c r="S645" s="32">
        <v>0</v>
      </c>
      <c r="T645" s="267"/>
    </row>
    <row r="646" spans="1:20" ht="57" hidden="1" x14ac:dyDescent="0.25">
      <c r="A646" s="1"/>
      <c r="B646" s="112">
        <v>400137</v>
      </c>
      <c r="C646" s="155" t="s">
        <v>492</v>
      </c>
      <c r="D646" s="157" t="s">
        <v>493</v>
      </c>
      <c r="E646" s="140"/>
      <c r="F646" s="140" t="s">
        <v>22</v>
      </c>
      <c r="G646" s="141">
        <v>91.78</v>
      </c>
      <c r="H646" s="269">
        <v>1060243</v>
      </c>
      <c r="I646" s="171"/>
      <c r="J646" s="20"/>
      <c r="K646" s="20">
        <v>0</v>
      </c>
      <c r="L646" s="31" t="s">
        <v>318</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46" s="16" t="s">
        <v>318</v>
      </c>
      <c r="S646" s="32">
        <v>100</v>
      </c>
      <c r="T646" s="267"/>
    </row>
    <row r="647" spans="1:20" ht="85.5" hidden="1" x14ac:dyDescent="0.25">
      <c r="A647" s="1"/>
      <c r="B647" s="112"/>
      <c r="C647" s="140">
        <v>90117</v>
      </c>
      <c r="D647" s="157" t="s">
        <v>494</v>
      </c>
      <c r="E647" s="140"/>
      <c r="F647" s="140" t="s">
        <v>22</v>
      </c>
      <c r="G647" s="141">
        <v>0</v>
      </c>
      <c r="H647" s="269">
        <v>0</v>
      </c>
      <c r="I647" s="171"/>
      <c r="J647" s="20"/>
      <c r="K647" s="20">
        <v>0</v>
      </c>
      <c r="L647" s="31" t="s">
        <v>318</v>
      </c>
      <c r="M647" s="32">
        <v>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47" s="16" t="s">
        <v>318</v>
      </c>
      <c r="S647" s="32">
        <v>0</v>
      </c>
      <c r="T647" s="267"/>
    </row>
    <row r="648" spans="1:20" ht="57" hidden="1" x14ac:dyDescent="0.25">
      <c r="A648" s="1"/>
      <c r="B648" s="112">
        <v>400138</v>
      </c>
      <c r="C648" s="155" t="s">
        <v>495</v>
      </c>
      <c r="D648" s="157" t="s">
        <v>496</v>
      </c>
      <c r="E648" s="140"/>
      <c r="F648" s="140" t="s">
        <v>22</v>
      </c>
      <c r="G648" s="141">
        <v>103.99</v>
      </c>
      <c r="H648" s="269">
        <v>1201292</v>
      </c>
      <c r="I648" s="171"/>
      <c r="J648" s="20"/>
      <c r="K648" s="20">
        <v>0</v>
      </c>
      <c r="L648" s="31" t="s">
        <v>318</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48" s="16" t="s">
        <v>318</v>
      </c>
      <c r="S648" s="32">
        <v>100</v>
      </c>
      <c r="T648" s="267"/>
    </row>
    <row r="649" spans="1:20" ht="85.5" hidden="1" x14ac:dyDescent="0.25">
      <c r="A649" s="1"/>
      <c r="B649" s="112"/>
      <c r="C649" s="140">
        <v>90118</v>
      </c>
      <c r="D649" s="157" t="s">
        <v>497</v>
      </c>
      <c r="E649" s="140"/>
      <c r="F649" s="140" t="s">
        <v>22</v>
      </c>
      <c r="G649" s="141">
        <v>0</v>
      </c>
      <c r="H649" s="269">
        <v>0</v>
      </c>
      <c r="I649" s="171"/>
      <c r="J649" s="20"/>
      <c r="K649" s="20">
        <v>0</v>
      </c>
      <c r="L649" s="31" t="s">
        <v>318</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49" s="16" t="s">
        <v>318</v>
      </c>
      <c r="S649" s="32">
        <v>0</v>
      </c>
      <c r="T649" s="267"/>
    </row>
    <row r="650" spans="1:20" ht="28.5" hidden="1" x14ac:dyDescent="0.25">
      <c r="A650" s="1"/>
      <c r="B650" s="112">
        <v>400139</v>
      </c>
      <c r="C650" s="155" t="s">
        <v>498</v>
      </c>
      <c r="D650" s="157" t="s">
        <v>499</v>
      </c>
      <c r="E650" s="140"/>
      <c r="F650" s="140" t="s">
        <v>22</v>
      </c>
      <c r="G650" s="141">
        <v>101.87</v>
      </c>
      <c r="H650" s="269">
        <v>1176802</v>
      </c>
      <c r="I650" s="171"/>
      <c r="J650" s="20"/>
      <c r="K650" s="20">
        <v>0</v>
      </c>
      <c r="L650" s="31" t="s">
        <v>23</v>
      </c>
      <c r="M650" s="32">
        <v>100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0" s="16" t="s">
        <v>23</v>
      </c>
      <c r="S650" s="32">
        <v>100</v>
      </c>
      <c r="T650" s="267"/>
    </row>
    <row r="651" spans="1:20" ht="57" hidden="1" x14ac:dyDescent="0.25">
      <c r="A651" s="1"/>
      <c r="B651" s="112"/>
      <c r="C651" s="140">
        <v>90119</v>
      </c>
      <c r="D651" s="157" t="s">
        <v>500</v>
      </c>
      <c r="E651" s="140"/>
      <c r="F651" s="140" t="s">
        <v>22</v>
      </c>
      <c r="G651" s="141">
        <v>0</v>
      </c>
      <c r="H651" s="269">
        <v>0</v>
      </c>
      <c r="I651" s="171"/>
      <c r="J651" s="20"/>
      <c r="K651" s="20">
        <v>0</v>
      </c>
      <c r="L651" s="31" t="s">
        <v>23</v>
      </c>
      <c r="M651" s="32">
        <v>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51" s="16" t="s">
        <v>23</v>
      </c>
      <c r="S651" s="32">
        <v>0</v>
      </c>
      <c r="T651" s="267"/>
    </row>
    <row r="652" spans="1:20" ht="33" hidden="1" customHeight="1" x14ac:dyDescent="0.25">
      <c r="A652" s="1"/>
      <c r="B652" s="142">
        <v>400140</v>
      </c>
      <c r="C652" s="155" t="s">
        <v>501</v>
      </c>
      <c r="D652" s="157" t="s">
        <v>502</v>
      </c>
      <c r="E652" s="140"/>
      <c r="F652" s="140" t="s">
        <v>22</v>
      </c>
      <c r="G652" s="141">
        <v>135.76</v>
      </c>
      <c r="H652" s="269">
        <v>1568300</v>
      </c>
      <c r="I652" s="171"/>
      <c r="J652" s="20"/>
      <c r="K652" s="20">
        <v>0</v>
      </c>
      <c r="L652" s="31" t="s">
        <v>23</v>
      </c>
      <c r="M652" s="32">
        <v>100</v>
      </c>
      <c r="N652" s="33" t="s">
        <v>448</v>
      </c>
      <c r="O652" s="33">
        <v>426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52" s="16" t="s">
        <v>23</v>
      </c>
      <c r="S652" s="32">
        <v>100</v>
      </c>
      <c r="T652" s="267"/>
    </row>
    <row r="653" spans="1:20" ht="66.75" hidden="1" customHeight="1" x14ac:dyDescent="0.25">
      <c r="A653" s="1"/>
      <c r="B653" s="142"/>
      <c r="C653" s="140">
        <v>90120</v>
      </c>
      <c r="D653" s="157" t="s">
        <v>503</v>
      </c>
      <c r="E653" s="140"/>
      <c r="F653" s="140" t="s">
        <v>22</v>
      </c>
      <c r="G653" s="141">
        <v>0</v>
      </c>
      <c r="H653" s="269">
        <v>0</v>
      </c>
      <c r="I653" s="171"/>
      <c r="J653" s="20"/>
      <c r="K653" s="20">
        <v>0</v>
      </c>
      <c r="L653" s="31" t="s">
        <v>23</v>
      </c>
      <c r="M653" s="32">
        <v>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53" s="16" t="s">
        <v>23</v>
      </c>
      <c r="S653" s="32">
        <v>0</v>
      </c>
      <c r="T653" s="267"/>
    </row>
    <row r="654" spans="1:20" ht="49.5" hidden="1" customHeight="1" x14ac:dyDescent="0.25">
      <c r="A654" s="1"/>
      <c r="B654" s="114">
        <v>400142</v>
      </c>
      <c r="C654" s="155" t="s">
        <v>504</v>
      </c>
      <c r="D654" s="157" t="s">
        <v>505</v>
      </c>
      <c r="E654" s="140"/>
      <c r="F654" s="140" t="s">
        <v>22</v>
      </c>
      <c r="G654" s="141">
        <v>30.03</v>
      </c>
      <c r="H654" s="269">
        <v>346907</v>
      </c>
      <c r="I654" s="171"/>
      <c r="J654" s="20"/>
      <c r="K654" s="20">
        <v>0</v>
      </c>
      <c r="L654" s="31" t="s">
        <v>186</v>
      </c>
      <c r="M654" s="32">
        <v>100</v>
      </c>
      <c r="N654" s="33" t="s">
        <v>448</v>
      </c>
      <c r="O654" s="33">
        <v>454</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54" s="16" t="s">
        <v>186</v>
      </c>
      <c r="S654" s="32">
        <v>100</v>
      </c>
      <c r="T654" s="267"/>
    </row>
    <row r="655" spans="1:20" ht="48.75" hidden="1" customHeight="1" x14ac:dyDescent="0.25">
      <c r="A655" s="1"/>
      <c r="B655" s="114">
        <v>400166</v>
      </c>
      <c r="C655" s="155" t="s">
        <v>506</v>
      </c>
      <c r="D655" s="157" t="s">
        <v>507</v>
      </c>
      <c r="E655" s="140"/>
      <c r="F655" s="140" t="s">
        <v>22</v>
      </c>
      <c r="G655" s="141">
        <v>69.680000000000007</v>
      </c>
      <c r="H655" s="269">
        <v>804943</v>
      </c>
      <c r="I655" s="171"/>
      <c r="J655" s="20"/>
      <c r="K655" s="20">
        <v>0</v>
      </c>
      <c r="L655" s="31" t="s">
        <v>23</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55" s="16" t="s">
        <v>23</v>
      </c>
      <c r="S655" s="32">
        <v>100</v>
      </c>
      <c r="T655" s="267"/>
    </row>
    <row r="656" spans="1:20" ht="71.25" hidden="1" x14ac:dyDescent="0.25">
      <c r="A656" s="1"/>
      <c r="B656" s="114"/>
      <c r="C656" s="155">
        <v>90122</v>
      </c>
      <c r="D656" s="157" t="s">
        <v>508</v>
      </c>
      <c r="E656" s="140"/>
      <c r="F656" s="140" t="s">
        <v>22</v>
      </c>
      <c r="G656" s="141">
        <v>0</v>
      </c>
      <c r="H656" s="269">
        <v>0</v>
      </c>
      <c r="I656" s="171"/>
      <c r="J656" s="20"/>
      <c r="K656" s="20">
        <v>0</v>
      </c>
      <c r="L656" s="31" t="s">
        <v>23</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56" s="16" t="s">
        <v>23</v>
      </c>
      <c r="S656" s="32">
        <v>0</v>
      </c>
      <c r="T656" s="267"/>
    </row>
    <row r="657" spans="1:20" ht="42.75" hidden="1" x14ac:dyDescent="0.25">
      <c r="A657" s="1"/>
      <c r="B657" s="112">
        <v>400167</v>
      </c>
      <c r="C657" s="155" t="s">
        <v>509</v>
      </c>
      <c r="D657" s="157" t="s">
        <v>510</v>
      </c>
      <c r="E657" s="140"/>
      <c r="F657" s="140" t="s">
        <v>22</v>
      </c>
      <c r="G657" s="141">
        <v>125.07</v>
      </c>
      <c r="H657" s="269">
        <v>1444809</v>
      </c>
      <c r="I657" s="171"/>
      <c r="J657" s="20"/>
      <c r="K657" s="20">
        <v>0</v>
      </c>
      <c r="L657" s="31" t="s">
        <v>23</v>
      </c>
      <c r="M657" s="32">
        <v>100</v>
      </c>
      <c r="N657" s="33" t="s">
        <v>448</v>
      </c>
      <c r="O657" s="33">
        <v>426</v>
      </c>
      <c r="P657" s="34"/>
      <c r="Q6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57" s="16" t="s">
        <v>23</v>
      </c>
      <c r="S657" s="32">
        <v>100</v>
      </c>
      <c r="T657" s="267"/>
    </row>
    <row r="658" spans="1:20" ht="92.25" hidden="1" customHeight="1" x14ac:dyDescent="0.25">
      <c r="A658" s="1"/>
      <c r="B658" s="112"/>
      <c r="C658" s="140">
        <v>90123</v>
      </c>
      <c r="D658" s="157" t="s">
        <v>511</v>
      </c>
      <c r="E658" s="140"/>
      <c r="F658" s="140" t="s">
        <v>22</v>
      </c>
      <c r="G658" s="141">
        <v>0</v>
      </c>
      <c r="H658" s="269">
        <v>0</v>
      </c>
      <c r="I658" s="171"/>
      <c r="J658" s="20"/>
      <c r="K658" s="20">
        <v>0</v>
      </c>
      <c r="L658" s="31" t="s">
        <v>23</v>
      </c>
      <c r="M658" s="32">
        <v>0</v>
      </c>
      <c r="N658" s="33" t="s">
        <v>448</v>
      </c>
      <c r="O658" s="33">
        <v>426</v>
      </c>
      <c r="P658" s="34"/>
      <c r="Q6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58" s="16" t="s">
        <v>23</v>
      </c>
      <c r="S658" s="32">
        <v>0</v>
      </c>
      <c r="T658" s="267"/>
    </row>
    <row r="659" spans="1:20" ht="42.75" hidden="1" x14ac:dyDescent="0.25">
      <c r="A659" s="1"/>
      <c r="B659" s="112">
        <v>400168</v>
      </c>
      <c r="C659" s="155" t="s">
        <v>512</v>
      </c>
      <c r="D659" s="157" t="s">
        <v>513</v>
      </c>
      <c r="E659" s="140"/>
      <c r="F659" s="140" t="s">
        <v>22</v>
      </c>
      <c r="G659" s="141">
        <v>114.22</v>
      </c>
      <c r="H659" s="269">
        <v>1319469</v>
      </c>
      <c r="I659" s="171"/>
      <c r="J659" s="20"/>
      <c r="K659" s="20">
        <v>0</v>
      </c>
      <c r="L659" s="31" t="s">
        <v>23</v>
      </c>
      <c r="M659" s="32">
        <v>100</v>
      </c>
      <c r="N659" s="33" t="s">
        <v>448</v>
      </c>
      <c r="O659" s="33">
        <v>426</v>
      </c>
      <c r="P659" s="34"/>
      <c r="Q6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59" s="16" t="s">
        <v>23</v>
      </c>
      <c r="S659" s="32">
        <v>100</v>
      </c>
      <c r="T659" s="267"/>
    </row>
    <row r="660" spans="1:20" ht="71.25" hidden="1" x14ac:dyDescent="0.25">
      <c r="A660" s="1"/>
      <c r="B660" s="112"/>
      <c r="C660" s="140">
        <v>90124</v>
      </c>
      <c r="D660" s="157" t="s">
        <v>514</v>
      </c>
      <c r="E660" s="140"/>
      <c r="F660" s="140" t="s">
        <v>22</v>
      </c>
      <c r="G660" s="141">
        <v>0</v>
      </c>
      <c r="H660" s="269">
        <v>0</v>
      </c>
      <c r="I660" s="171"/>
      <c r="J660" s="20"/>
      <c r="K660" s="20">
        <v>0</v>
      </c>
      <c r="L660" s="31" t="s">
        <v>23</v>
      </c>
      <c r="M660" s="32">
        <v>0</v>
      </c>
      <c r="N660" s="33" t="s">
        <v>448</v>
      </c>
      <c r="O660" s="33">
        <v>426</v>
      </c>
      <c r="P660" s="34"/>
      <c r="Q6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0" s="16" t="s">
        <v>23</v>
      </c>
      <c r="S660" s="32">
        <v>0</v>
      </c>
      <c r="T660" s="267"/>
    </row>
    <row r="661" spans="1:20" ht="71.25" hidden="1" x14ac:dyDescent="0.25">
      <c r="A661" s="1"/>
      <c r="B661" s="112">
        <v>400169</v>
      </c>
      <c r="C661" s="155" t="s">
        <v>515</v>
      </c>
      <c r="D661" s="157" t="s">
        <v>516</v>
      </c>
      <c r="E661" s="140"/>
      <c r="F661" s="140" t="s">
        <v>22</v>
      </c>
      <c r="G661" s="141">
        <v>167.99</v>
      </c>
      <c r="H661" s="269">
        <v>1940620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61" s="16" t="s">
        <v>23</v>
      </c>
      <c r="S661" s="32">
        <v>100</v>
      </c>
      <c r="T661" s="267"/>
    </row>
    <row r="662" spans="1:20" ht="99.75" hidden="1" x14ac:dyDescent="0.25">
      <c r="A662" s="1"/>
      <c r="B662" s="112"/>
      <c r="C662" s="140">
        <v>90125</v>
      </c>
      <c r="D662" s="157" t="s">
        <v>517</v>
      </c>
      <c r="E662" s="140"/>
      <c r="F662" s="140" t="s">
        <v>22</v>
      </c>
      <c r="G662" s="141">
        <v>0</v>
      </c>
      <c r="H662" s="269">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62" s="16" t="s">
        <v>23</v>
      </c>
      <c r="S662" s="32">
        <v>0</v>
      </c>
      <c r="T662" s="267"/>
    </row>
    <row r="663" spans="1:20" ht="42.75" hidden="1" x14ac:dyDescent="0.25">
      <c r="A663" s="1"/>
      <c r="B663" s="112"/>
      <c r="C663" s="191" t="s">
        <v>518</v>
      </c>
      <c r="D663" s="157" t="s">
        <v>519</v>
      </c>
      <c r="E663" s="140"/>
      <c r="F663" s="140" t="s">
        <v>22</v>
      </c>
      <c r="G663" s="141">
        <v>37.96</v>
      </c>
      <c r="H663" s="269">
        <v>438514</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63" s="16" t="s">
        <v>23</v>
      </c>
      <c r="S663" s="32">
        <v>100</v>
      </c>
      <c r="T663" s="267"/>
    </row>
    <row r="664" spans="1:20" ht="71.25" hidden="1" x14ac:dyDescent="0.25">
      <c r="A664" s="1"/>
      <c r="B664" s="112"/>
      <c r="C664" s="191">
        <v>90131</v>
      </c>
      <c r="D664" s="157" t="s">
        <v>520</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64" s="16" t="s">
        <v>23</v>
      </c>
      <c r="S664" s="32">
        <v>0</v>
      </c>
      <c r="T664" s="267"/>
    </row>
    <row r="665" spans="1:20" ht="28.5" hidden="1" x14ac:dyDescent="0.25">
      <c r="A665" s="1"/>
      <c r="B665" s="112"/>
      <c r="C665" s="212" t="s">
        <v>521</v>
      </c>
      <c r="D665" s="165" t="s">
        <v>522</v>
      </c>
      <c r="E665" s="150"/>
      <c r="F665" s="150" t="s">
        <v>22</v>
      </c>
      <c r="G665" s="158">
        <v>255.91</v>
      </c>
      <c r="H665" s="269">
        <v>2956272</v>
      </c>
      <c r="I665" s="172"/>
      <c r="J665" s="20"/>
      <c r="K665" s="20">
        <v>0</v>
      </c>
      <c r="L665" s="31" t="s">
        <v>23</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65" s="16" t="s">
        <v>23</v>
      </c>
      <c r="S665" s="32">
        <v>100</v>
      </c>
      <c r="T665" s="267"/>
    </row>
    <row r="666" spans="1:20" ht="16.5" hidden="1" customHeight="1" x14ac:dyDescent="0.25">
      <c r="A666" s="1"/>
      <c r="B666" s="569">
        <v>400173</v>
      </c>
      <c r="C666" s="591" t="s">
        <v>523</v>
      </c>
      <c r="D666" s="562" t="s">
        <v>524</v>
      </c>
      <c r="E666" s="280">
        <v>1</v>
      </c>
      <c r="F666" s="281" t="s">
        <v>525</v>
      </c>
      <c r="G666" s="282">
        <v>63.83</v>
      </c>
      <c r="H666" s="269">
        <v>737364</v>
      </c>
      <c r="I666" s="283"/>
      <c r="J666" s="273"/>
      <c r="K666" s="273">
        <v>0</v>
      </c>
      <c r="L666" s="16" t="s">
        <v>23</v>
      </c>
      <c r="M666" s="17">
        <v>100</v>
      </c>
      <c r="N666" s="3" t="s">
        <v>448</v>
      </c>
      <c r="O666" s="3">
        <v>426</v>
      </c>
      <c r="P666" s="4"/>
      <c r="Q666" s="108" t="s">
        <v>526</v>
      </c>
      <c r="R666" s="16" t="s">
        <v>23</v>
      </c>
      <c r="S666" s="17">
        <v>100</v>
      </c>
      <c r="T666" s="267"/>
    </row>
    <row r="667" spans="1:20" ht="21.75" hidden="1" customHeight="1" x14ac:dyDescent="0.25">
      <c r="A667" s="1"/>
      <c r="B667" s="569"/>
      <c r="C667" s="592"/>
      <c r="D667" s="563"/>
      <c r="E667" s="19">
        <v>2</v>
      </c>
      <c r="F667" s="284" t="s">
        <v>527</v>
      </c>
      <c r="G667" s="14">
        <v>76.81</v>
      </c>
      <c r="H667" s="269">
        <v>887309</v>
      </c>
      <c r="I667" s="285">
        <f>+G667-G666</f>
        <v>12.980000000000004</v>
      </c>
      <c r="J667" s="286"/>
      <c r="K667" s="273">
        <v>0</v>
      </c>
      <c r="L667" s="16" t="s">
        <v>23</v>
      </c>
      <c r="M667" s="17">
        <v>100</v>
      </c>
      <c r="N667" s="3" t="s">
        <v>448</v>
      </c>
      <c r="O667" s="3">
        <v>426</v>
      </c>
      <c r="P667" s="4"/>
      <c r="Q667" s="108" t="s">
        <v>526</v>
      </c>
      <c r="R667" s="16"/>
      <c r="S667" s="17"/>
      <c r="T667" s="267"/>
    </row>
    <row r="668" spans="1:20" ht="24.75" hidden="1" customHeight="1" x14ac:dyDescent="0.25">
      <c r="A668" s="1"/>
      <c r="B668" s="569"/>
      <c r="C668" s="592"/>
      <c r="D668" s="563"/>
      <c r="E668" s="19">
        <v>3</v>
      </c>
      <c r="F668" s="284" t="s">
        <v>528</v>
      </c>
      <c r="G668" s="14">
        <v>258.12</v>
      </c>
      <c r="H668" s="269">
        <v>2981802</v>
      </c>
      <c r="I668" s="285">
        <f>+G668-G666</f>
        <v>194.29000000000002</v>
      </c>
      <c r="J668" s="286"/>
      <c r="K668" s="273">
        <v>0</v>
      </c>
      <c r="L668" s="16" t="s">
        <v>23</v>
      </c>
      <c r="M668" s="17">
        <v>100</v>
      </c>
      <c r="N668" s="3" t="s">
        <v>448</v>
      </c>
      <c r="O668" s="3">
        <v>426</v>
      </c>
      <c r="P668" s="4"/>
      <c r="Q668" s="108" t="s">
        <v>526</v>
      </c>
      <c r="R668" s="16"/>
      <c r="S668" s="17"/>
      <c r="T668" s="267"/>
    </row>
    <row r="669" spans="1:20" ht="20.25" hidden="1" customHeight="1" x14ac:dyDescent="0.25">
      <c r="A669" s="1"/>
      <c r="B669" s="569"/>
      <c r="C669" s="592"/>
      <c r="D669" s="563"/>
      <c r="E669" s="19">
        <v>4</v>
      </c>
      <c r="F669" s="284" t="s">
        <v>529</v>
      </c>
      <c r="G669" s="14">
        <v>659.68</v>
      </c>
      <c r="H669" s="269">
        <v>7620623</v>
      </c>
      <c r="I669" s="285">
        <f>+G669-G666</f>
        <v>595.84999999999991</v>
      </c>
      <c r="J669" s="286"/>
      <c r="K669" s="273">
        <v>0</v>
      </c>
      <c r="L669" s="16" t="s">
        <v>23</v>
      </c>
      <c r="M669" s="17">
        <v>100</v>
      </c>
      <c r="N669" s="3" t="s">
        <v>448</v>
      </c>
      <c r="O669" s="3">
        <v>426</v>
      </c>
      <c r="P669" s="4"/>
      <c r="Q669" s="108" t="s">
        <v>526</v>
      </c>
      <c r="R669" s="16"/>
      <c r="S669" s="17"/>
      <c r="T669" s="267"/>
    </row>
    <row r="670" spans="1:20" ht="18.75" hidden="1" customHeight="1" thickBot="1" x14ac:dyDescent="0.3">
      <c r="A670" s="1"/>
      <c r="B670" s="569"/>
      <c r="C670" s="593"/>
      <c r="D670" s="564"/>
      <c r="E670" s="287">
        <v>5</v>
      </c>
      <c r="F670" s="288" t="s">
        <v>530</v>
      </c>
      <c r="G670" s="289">
        <v>761.72</v>
      </c>
      <c r="H670" s="269">
        <v>8799389</v>
      </c>
      <c r="I670" s="290">
        <f>+G670-G666</f>
        <v>697.89</v>
      </c>
      <c r="J670" s="286"/>
      <c r="K670" s="273">
        <v>0</v>
      </c>
      <c r="L670" s="16" t="s">
        <v>23</v>
      </c>
      <c r="M670" s="17">
        <v>100</v>
      </c>
      <c r="N670" s="3" t="s">
        <v>448</v>
      </c>
      <c r="O670" s="3">
        <v>426</v>
      </c>
      <c r="P670" s="4"/>
      <c r="Q670" s="108" t="s">
        <v>526</v>
      </c>
      <c r="R670" s="16"/>
      <c r="S670" s="17"/>
      <c r="T670" s="267"/>
    </row>
    <row r="671" spans="1:20" ht="30.75" hidden="1" customHeight="1" x14ac:dyDescent="0.25">
      <c r="A671" s="1"/>
      <c r="B671" s="569">
        <v>90134</v>
      </c>
      <c r="C671" s="592">
        <v>90134</v>
      </c>
      <c r="D671" s="563" t="s">
        <v>531</v>
      </c>
      <c r="E671" s="291">
        <v>1</v>
      </c>
      <c r="F671" s="292" t="s">
        <v>525</v>
      </c>
      <c r="G671" s="293">
        <v>0</v>
      </c>
      <c r="H671" s="269">
        <v>0</v>
      </c>
      <c r="I671" s="283"/>
      <c r="J671" s="273"/>
      <c r="K671" s="273">
        <v>0</v>
      </c>
      <c r="L671" s="16" t="s">
        <v>23</v>
      </c>
      <c r="M671" s="17">
        <v>0</v>
      </c>
      <c r="N671" s="3" t="s">
        <v>448</v>
      </c>
      <c r="O671" s="3">
        <v>426</v>
      </c>
      <c r="P671" s="4"/>
      <c r="Q671" s="108" t="s">
        <v>526</v>
      </c>
      <c r="R671" s="16" t="s">
        <v>23</v>
      </c>
      <c r="S671" s="17">
        <v>0</v>
      </c>
      <c r="T671" s="267"/>
    </row>
    <row r="672" spans="1:20" ht="30.75" hidden="1" customHeight="1" x14ac:dyDescent="0.25">
      <c r="A672" s="1"/>
      <c r="B672" s="569"/>
      <c r="C672" s="592"/>
      <c r="D672" s="563"/>
      <c r="E672" s="19">
        <v>2</v>
      </c>
      <c r="F672" s="284" t="s">
        <v>527</v>
      </c>
      <c r="G672" s="14">
        <v>0</v>
      </c>
      <c r="H672" s="269">
        <v>0</v>
      </c>
      <c r="I672" s="285"/>
      <c r="J672" s="273"/>
      <c r="K672" s="273">
        <v>0</v>
      </c>
      <c r="L672" s="16" t="s">
        <v>23</v>
      </c>
      <c r="M672" s="17">
        <v>0</v>
      </c>
      <c r="N672" s="3" t="s">
        <v>448</v>
      </c>
      <c r="O672" s="3">
        <v>426</v>
      </c>
      <c r="P672" s="4"/>
      <c r="Q672" s="108" t="s">
        <v>526</v>
      </c>
      <c r="R672" s="16"/>
      <c r="S672" s="17"/>
      <c r="T672" s="267"/>
    </row>
    <row r="673" spans="1:20" ht="33.75" hidden="1" customHeight="1" x14ac:dyDescent="0.25">
      <c r="A673" s="1"/>
      <c r="B673" s="569"/>
      <c r="C673" s="592"/>
      <c r="D673" s="563"/>
      <c r="E673" s="19">
        <v>3</v>
      </c>
      <c r="F673" s="284" t="s">
        <v>528</v>
      </c>
      <c r="G673" s="14">
        <v>0</v>
      </c>
      <c r="H673" s="269">
        <v>0</v>
      </c>
      <c r="I673" s="285"/>
      <c r="J673" s="273"/>
      <c r="K673" s="273">
        <v>0</v>
      </c>
      <c r="L673" s="16" t="s">
        <v>23</v>
      </c>
      <c r="M673" s="17">
        <v>0</v>
      </c>
      <c r="N673" s="3" t="s">
        <v>448</v>
      </c>
      <c r="O673" s="3">
        <v>426</v>
      </c>
      <c r="P673" s="4"/>
      <c r="Q673" s="108" t="s">
        <v>526</v>
      </c>
      <c r="R673" s="16"/>
      <c r="S673" s="17"/>
      <c r="T673" s="267"/>
    </row>
    <row r="674" spans="1:20" ht="26.25" hidden="1" customHeight="1" x14ac:dyDescent="0.25">
      <c r="A674" s="1"/>
      <c r="B674" s="569"/>
      <c r="C674" s="592"/>
      <c r="D674" s="563"/>
      <c r="E674" s="19">
        <v>4</v>
      </c>
      <c r="F674" s="284" t="s">
        <v>529</v>
      </c>
      <c r="G674" s="14">
        <v>0</v>
      </c>
      <c r="H674" s="269">
        <v>0</v>
      </c>
      <c r="I674" s="285"/>
      <c r="J674" s="273"/>
      <c r="K674" s="273">
        <v>0</v>
      </c>
      <c r="L674" s="16" t="s">
        <v>23</v>
      </c>
      <c r="M674" s="17">
        <v>0</v>
      </c>
      <c r="N674" s="3" t="s">
        <v>448</v>
      </c>
      <c r="O674" s="3">
        <v>426</v>
      </c>
      <c r="P674" s="4"/>
      <c r="Q674" s="108" t="s">
        <v>526</v>
      </c>
      <c r="R674" s="16"/>
      <c r="S674" s="17"/>
      <c r="T674" s="267"/>
    </row>
    <row r="675" spans="1:20" ht="34.5" hidden="1" customHeight="1" thickBot="1" x14ac:dyDescent="0.3">
      <c r="A675" s="1"/>
      <c r="B675" s="569"/>
      <c r="C675" s="592"/>
      <c r="D675" s="563"/>
      <c r="E675" s="276">
        <v>5</v>
      </c>
      <c r="F675" s="294" t="s">
        <v>530</v>
      </c>
      <c r="G675" s="277">
        <v>0</v>
      </c>
      <c r="H675" s="269">
        <v>0</v>
      </c>
      <c r="I675" s="290"/>
      <c r="J675" s="273"/>
      <c r="K675" s="273">
        <v>0</v>
      </c>
      <c r="L675" s="16" t="s">
        <v>23</v>
      </c>
      <c r="M675" s="17">
        <v>0</v>
      </c>
      <c r="N675" s="3" t="s">
        <v>448</v>
      </c>
      <c r="O675" s="3">
        <v>426</v>
      </c>
      <c r="P675" s="4"/>
      <c r="Q675" s="108" t="s">
        <v>526</v>
      </c>
      <c r="R675" s="16"/>
      <c r="S675" s="17"/>
      <c r="T675" s="267"/>
    </row>
    <row r="676" spans="1:20" ht="18.75" hidden="1" customHeight="1" x14ac:dyDescent="0.25">
      <c r="A676" s="1"/>
      <c r="B676" s="569">
        <v>400174</v>
      </c>
      <c r="C676" s="591" t="s">
        <v>532</v>
      </c>
      <c r="D676" s="562" t="s">
        <v>533</v>
      </c>
      <c r="E676" s="280">
        <v>1</v>
      </c>
      <c r="F676" s="281" t="s">
        <v>525</v>
      </c>
      <c r="G676" s="282">
        <v>65.44</v>
      </c>
      <c r="H676" s="269">
        <v>755963</v>
      </c>
      <c r="I676" s="283"/>
      <c r="J676" s="273"/>
      <c r="K676" s="273">
        <v>0</v>
      </c>
      <c r="L676" s="16" t="s">
        <v>23</v>
      </c>
      <c r="M676" s="17">
        <v>100</v>
      </c>
      <c r="N676" s="3" t="s">
        <v>448</v>
      </c>
      <c r="O676" s="3">
        <v>426</v>
      </c>
      <c r="P676" s="4"/>
      <c r="Q676" s="108" t="s">
        <v>526</v>
      </c>
      <c r="R676" s="16" t="s">
        <v>23</v>
      </c>
      <c r="S676" s="17">
        <v>100</v>
      </c>
      <c r="T676" s="267"/>
    </row>
    <row r="677" spans="1:20" ht="18.75" hidden="1" customHeight="1" x14ac:dyDescent="0.25">
      <c r="A677" s="1"/>
      <c r="B677" s="569"/>
      <c r="C677" s="592"/>
      <c r="D677" s="563"/>
      <c r="E677" s="19">
        <v>2</v>
      </c>
      <c r="F677" s="284" t="s">
        <v>527</v>
      </c>
      <c r="G677" s="14">
        <v>77.319999999999993</v>
      </c>
      <c r="H677" s="269">
        <v>893201</v>
      </c>
      <c r="I677" s="285">
        <f>+G677-G676</f>
        <v>11.879999999999995</v>
      </c>
      <c r="J677" s="286"/>
      <c r="K677" s="273">
        <v>0</v>
      </c>
      <c r="L677" s="16" t="s">
        <v>23</v>
      </c>
      <c r="M677" s="17">
        <v>100</v>
      </c>
      <c r="N677" s="3" t="s">
        <v>448</v>
      </c>
      <c r="O677" s="3">
        <v>426</v>
      </c>
      <c r="P677" s="4"/>
      <c r="Q677" s="108" t="s">
        <v>526</v>
      </c>
      <c r="R677" s="16"/>
      <c r="S677" s="17"/>
      <c r="T677" s="267"/>
    </row>
    <row r="678" spans="1:20" ht="18.75" hidden="1" customHeight="1" x14ac:dyDescent="0.25">
      <c r="A678" s="1"/>
      <c r="B678" s="569"/>
      <c r="C678" s="592"/>
      <c r="D678" s="563"/>
      <c r="E678" s="19">
        <v>3</v>
      </c>
      <c r="F678" s="284" t="s">
        <v>528</v>
      </c>
      <c r="G678" s="14">
        <v>280.77</v>
      </c>
      <c r="H678" s="269">
        <v>3243455</v>
      </c>
      <c r="I678" s="285">
        <f>+G678-G676</f>
        <v>215.32999999999998</v>
      </c>
      <c r="J678" s="286"/>
      <c r="K678" s="273">
        <v>0</v>
      </c>
      <c r="L678" s="16" t="s">
        <v>23</v>
      </c>
      <c r="M678" s="17">
        <v>100</v>
      </c>
      <c r="N678" s="3" t="s">
        <v>448</v>
      </c>
      <c r="O678" s="3">
        <v>426</v>
      </c>
      <c r="P678" s="4"/>
      <c r="Q678" s="108" t="s">
        <v>526</v>
      </c>
      <c r="R678" s="16"/>
      <c r="S678" s="17"/>
      <c r="T678" s="267"/>
    </row>
    <row r="679" spans="1:20" ht="18.75" hidden="1" customHeight="1" x14ac:dyDescent="0.25">
      <c r="A679" s="1"/>
      <c r="B679" s="569"/>
      <c r="C679" s="592"/>
      <c r="D679" s="563"/>
      <c r="E679" s="19">
        <v>4</v>
      </c>
      <c r="F679" s="284" t="s">
        <v>529</v>
      </c>
      <c r="G679" s="14">
        <v>718.84</v>
      </c>
      <c r="H679" s="269">
        <v>8304040</v>
      </c>
      <c r="I679" s="285">
        <f>+G679-G676</f>
        <v>653.40000000000009</v>
      </c>
      <c r="J679" s="286"/>
      <c r="K679" s="273">
        <v>0</v>
      </c>
      <c r="L679" s="16" t="s">
        <v>23</v>
      </c>
      <c r="M679" s="17">
        <v>100</v>
      </c>
      <c r="N679" s="3" t="s">
        <v>448</v>
      </c>
      <c r="O679" s="3">
        <v>426</v>
      </c>
      <c r="P679" s="4"/>
      <c r="Q679" s="108" t="s">
        <v>526</v>
      </c>
      <c r="R679" s="16"/>
      <c r="S679" s="17"/>
      <c r="T679" s="267"/>
    </row>
    <row r="680" spans="1:20" ht="26.25" hidden="1" customHeight="1" thickBot="1" x14ac:dyDescent="0.3">
      <c r="A680" s="1"/>
      <c r="B680" s="569"/>
      <c r="C680" s="593"/>
      <c r="D680" s="564"/>
      <c r="E680" s="287">
        <v>5</v>
      </c>
      <c r="F680" s="288" t="s">
        <v>534</v>
      </c>
      <c r="G680" s="289">
        <v>1630.19</v>
      </c>
      <c r="H680" s="269">
        <v>18831955</v>
      </c>
      <c r="I680" s="290">
        <f>+G680-G676</f>
        <v>1564.75</v>
      </c>
      <c r="J680" s="286"/>
      <c r="K680" s="273">
        <v>0</v>
      </c>
      <c r="L680" s="16" t="s">
        <v>23</v>
      </c>
      <c r="M680" s="17">
        <v>100</v>
      </c>
      <c r="N680" s="3" t="s">
        <v>448</v>
      </c>
      <c r="O680" s="3">
        <v>426</v>
      </c>
      <c r="P680" s="4"/>
      <c r="Q680" s="108" t="s">
        <v>526</v>
      </c>
      <c r="R680" s="16"/>
      <c r="S680" s="17"/>
      <c r="T680" s="267"/>
    </row>
    <row r="681" spans="1:20" ht="32.25" hidden="1" customHeight="1" x14ac:dyDescent="0.25">
      <c r="A681" s="1"/>
      <c r="B681" s="570">
        <v>90135</v>
      </c>
      <c r="C681" s="591">
        <v>90135</v>
      </c>
      <c r="D681" s="562" t="s">
        <v>535</v>
      </c>
      <c r="E681" s="280">
        <v>1</v>
      </c>
      <c r="F681" s="281" t="s">
        <v>525</v>
      </c>
      <c r="G681" s="282">
        <v>0</v>
      </c>
      <c r="H681" s="269">
        <v>0</v>
      </c>
      <c r="I681" s="283"/>
      <c r="J681" s="273"/>
      <c r="K681" s="273">
        <v>0</v>
      </c>
      <c r="L681" s="16" t="s">
        <v>23</v>
      </c>
      <c r="M681" s="17">
        <v>0</v>
      </c>
      <c r="N681" s="3" t="s">
        <v>448</v>
      </c>
      <c r="O681" s="3">
        <v>426</v>
      </c>
      <c r="P681" s="4"/>
      <c r="Q681" s="108" t="s">
        <v>526</v>
      </c>
      <c r="R681" s="16" t="s">
        <v>23</v>
      </c>
      <c r="S681" s="17">
        <v>0</v>
      </c>
      <c r="T681" s="267"/>
    </row>
    <row r="682" spans="1:20" ht="32.25" hidden="1" customHeight="1" x14ac:dyDescent="0.25">
      <c r="A682" s="1"/>
      <c r="B682" s="571"/>
      <c r="C682" s="592"/>
      <c r="D682" s="563"/>
      <c r="E682" s="19">
        <v>2</v>
      </c>
      <c r="F682" s="284" t="s">
        <v>527</v>
      </c>
      <c r="G682" s="14">
        <v>0</v>
      </c>
      <c r="H682" s="269">
        <v>0</v>
      </c>
      <c r="I682" s="285"/>
      <c r="J682" s="273"/>
      <c r="K682" s="273">
        <v>0</v>
      </c>
      <c r="L682" s="16" t="s">
        <v>23</v>
      </c>
      <c r="M682" s="17">
        <v>0</v>
      </c>
      <c r="N682" s="3" t="s">
        <v>448</v>
      </c>
      <c r="O682" s="3">
        <v>426</v>
      </c>
      <c r="P682" s="4"/>
      <c r="Q682" s="108" t="s">
        <v>526</v>
      </c>
      <c r="R682" s="16"/>
      <c r="S682" s="17"/>
      <c r="T682" s="267"/>
    </row>
    <row r="683" spans="1:20" ht="27.75" hidden="1" customHeight="1" x14ac:dyDescent="0.25">
      <c r="A683" s="1"/>
      <c r="B683" s="571"/>
      <c r="C683" s="592"/>
      <c r="D683" s="563"/>
      <c r="E683" s="19">
        <v>3</v>
      </c>
      <c r="F683" s="284" t="s">
        <v>528</v>
      </c>
      <c r="G683" s="14">
        <v>0</v>
      </c>
      <c r="H683" s="269">
        <v>0</v>
      </c>
      <c r="I683" s="285"/>
      <c r="J683" s="273"/>
      <c r="K683" s="273">
        <v>0</v>
      </c>
      <c r="L683" s="16" t="s">
        <v>23</v>
      </c>
      <c r="M683" s="17">
        <v>0</v>
      </c>
      <c r="N683" s="3" t="s">
        <v>448</v>
      </c>
      <c r="O683" s="3">
        <v>426</v>
      </c>
      <c r="P683" s="4"/>
      <c r="Q683" s="108" t="s">
        <v>526</v>
      </c>
      <c r="R683" s="16"/>
      <c r="S683" s="17"/>
      <c r="T683" s="267"/>
    </row>
    <row r="684" spans="1:20" ht="32.25" hidden="1" customHeight="1" x14ac:dyDescent="0.25">
      <c r="A684" s="1"/>
      <c r="B684" s="571"/>
      <c r="C684" s="592"/>
      <c r="D684" s="563"/>
      <c r="E684" s="19">
        <v>4</v>
      </c>
      <c r="F684" s="284" t="s">
        <v>529</v>
      </c>
      <c r="G684" s="14">
        <v>0</v>
      </c>
      <c r="H684" s="269">
        <v>0</v>
      </c>
      <c r="I684" s="285"/>
      <c r="J684" s="273"/>
      <c r="K684" s="273">
        <v>0</v>
      </c>
      <c r="L684" s="16" t="s">
        <v>23</v>
      </c>
      <c r="M684" s="17">
        <v>0</v>
      </c>
      <c r="N684" s="3" t="s">
        <v>448</v>
      </c>
      <c r="O684" s="3">
        <v>426</v>
      </c>
      <c r="P684" s="4"/>
      <c r="Q684" s="108" t="s">
        <v>526</v>
      </c>
      <c r="R684" s="16"/>
      <c r="S684" s="17"/>
      <c r="T684" s="267"/>
    </row>
    <row r="685" spans="1:20" ht="32.25" hidden="1" customHeight="1" thickBot="1" x14ac:dyDescent="0.3">
      <c r="A685" s="1"/>
      <c r="B685" s="571"/>
      <c r="C685" s="593"/>
      <c r="D685" s="564"/>
      <c r="E685" s="287">
        <v>5</v>
      </c>
      <c r="F685" s="288" t="s">
        <v>534</v>
      </c>
      <c r="G685" s="289">
        <v>0</v>
      </c>
      <c r="H685" s="269">
        <v>0</v>
      </c>
      <c r="I685" s="290"/>
      <c r="J685" s="273"/>
      <c r="K685" s="273">
        <v>0</v>
      </c>
      <c r="L685" s="16" t="s">
        <v>23</v>
      </c>
      <c r="M685" s="17">
        <v>0</v>
      </c>
      <c r="N685" s="3" t="s">
        <v>448</v>
      </c>
      <c r="O685" s="3">
        <v>426</v>
      </c>
      <c r="P685" s="4"/>
      <c r="Q685" s="108" t="s">
        <v>526</v>
      </c>
      <c r="R685" s="16"/>
      <c r="S685" s="17"/>
      <c r="T685" s="267"/>
    </row>
    <row r="686" spans="1:20" ht="19.5" hidden="1" customHeight="1" x14ac:dyDescent="0.25">
      <c r="A686" s="1"/>
      <c r="B686" s="569">
        <v>400175</v>
      </c>
      <c r="C686" s="591" t="s">
        <v>536</v>
      </c>
      <c r="D686" s="562" t="s">
        <v>537</v>
      </c>
      <c r="E686" s="280">
        <v>1</v>
      </c>
      <c r="F686" s="281" t="s">
        <v>525</v>
      </c>
      <c r="G686" s="282">
        <v>59.8</v>
      </c>
      <c r="H686" s="269">
        <v>690810</v>
      </c>
      <c r="I686" s="283"/>
      <c r="J686" s="273"/>
      <c r="K686" s="273">
        <v>0</v>
      </c>
      <c r="L686" s="16" t="s">
        <v>23</v>
      </c>
      <c r="M686" s="17">
        <v>100</v>
      </c>
      <c r="N686" s="3" t="s">
        <v>448</v>
      </c>
      <c r="O686" s="3">
        <v>426</v>
      </c>
      <c r="P686" s="4"/>
      <c r="Q686" s="108" t="s">
        <v>526</v>
      </c>
      <c r="R686" s="16" t="s">
        <v>23</v>
      </c>
      <c r="S686" s="17">
        <v>100</v>
      </c>
      <c r="T686" s="267"/>
    </row>
    <row r="687" spans="1:20" ht="19.5" hidden="1" customHeight="1" x14ac:dyDescent="0.25">
      <c r="A687" s="1"/>
      <c r="B687" s="569"/>
      <c r="C687" s="592"/>
      <c r="D687" s="563"/>
      <c r="E687" s="19">
        <v>2</v>
      </c>
      <c r="F687" s="284" t="s">
        <v>538</v>
      </c>
      <c r="G687" s="14">
        <v>72.989999999999995</v>
      </c>
      <c r="H687" s="269">
        <v>843180</v>
      </c>
      <c r="I687" s="285">
        <f>+G687-G686</f>
        <v>13.189999999999998</v>
      </c>
      <c r="J687" s="286"/>
      <c r="K687" s="273">
        <v>0</v>
      </c>
      <c r="L687" s="16" t="s">
        <v>23</v>
      </c>
      <c r="M687" s="17">
        <v>100</v>
      </c>
      <c r="N687" s="3" t="s">
        <v>448</v>
      </c>
      <c r="O687" s="3">
        <v>426</v>
      </c>
      <c r="P687" s="4"/>
      <c r="Q687" s="108" t="s">
        <v>526</v>
      </c>
      <c r="R687" s="16"/>
      <c r="S687" s="17"/>
      <c r="T687" s="267"/>
    </row>
    <row r="688" spans="1:20" ht="19.5" hidden="1" customHeight="1" x14ac:dyDescent="0.25">
      <c r="A688" s="1"/>
      <c r="B688" s="569"/>
      <c r="C688" s="592"/>
      <c r="D688" s="563"/>
      <c r="E688" s="19">
        <v>3</v>
      </c>
      <c r="F688" s="284" t="s">
        <v>528</v>
      </c>
      <c r="G688" s="14">
        <v>259.22000000000003</v>
      </c>
      <c r="H688" s="269">
        <v>2994509</v>
      </c>
      <c r="I688" s="285">
        <f>+G688-G686</f>
        <v>199.42000000000002</v>
      </c>
      <c r="J688" s="286"/>
      <c r="K688" s="273">
        <v>0</v>
      </c>
      <c r="L688" s="16" t="s">
        <v>23</v>
      </c>
      <c r="M688" s="17">
        <v>100</v>
      </c>
      <c r="N688" s="3" t="s">
        <v>448</v>
      </c>
      <c r="O688" s="3">
        <v>426</v>
      </c>
      <c r="P688" s="4"/>
      <c r="Q688" s="108" t="s">
        <v>526</v>
      </c>
      <c r="R688" s="16"/>
      <c r="S688" s="17"/>
      <c r="T688" s="267"/>
    </row>
    <row r="689" spans="1:20" ht="19.5" hidden="1" customHeight="1" x14ac:dyDescent="0.25">
      <c r="A689" s="1"/>
      <c r="B689" s="569"/>
      <c r="C689" s="592"/>
      <c r="D689" s="563"/>
      <c r="E689" s="19">
        <v>4</v>
      </c>
      <c r="F689" s="284" t="s">
        <v>529</v>
      </c>
      <c r="G689" s="14">
        <v>362.5</v>
      </c>
      <c r="H689" s="269">
        <v>4187600</v>
      </c>
      <c r="I689" s="285">
        <f>+G689-G686</f>
        <v>302.7</v>
      </c>
      <c r="J689" s="286"/>
      <c r="K689" s="273">
        <v>0</v>
      </c>
      <c r="L689" s="16" t="s">
        <v>23</v>
      </c>
      <c r="M689" s="17">
        <v>100</v>
      </c>
      <c r="N689" s="3" t="s">
        <v>448</v>
      </c>
      <c r="O689" s="3">
        <v>426</v>
      </c>
      <c r="P689" s="4"/>
      <c r="Q689" s="108" t="s">
        <v>526</v>
      </c>
      <c r="R689" s="16"/>
      <c r="S689" s="17"/>
      <c r="T689" s="267"/>
    </row>
    <row r="690" spans="1:20" ht="27.75" hidden="1" customHeight="1" thickBot="1" x14ac:dyDescent="0.3">
      <c r="A690" s="1"/>
      <c r="B690" s="569"/>
      <c r="C690" s="593"/>
      <c r="D690" s="564"/>
      <c r="E690" s="287">
        <v>5</v>
      </c>
      <c r="F690" s="288" t="s">
        <v>539</v>
      </c>
      <c r="G690" s="289">
        <v>556.66</v>
      </c>
      <c r="H690" s="269">
        <v>6430536</v>
      </c>
      <c r="I690" s="290">
        <f>+G690-G686</f>
        <v>496.85999999999996</v>
      </c>
      <c r="J690" s="286"/>
      <c r="K690" s="273">
        <v>0</v>
      </c>
      <c r="L690" s="16" t="s">
        <v>23</v>
      </c>
      <c r="M690" s="17">
        <v>100</v>
      </c>
      <c r="N690" s="3" t="s">
        <v>448</v>
      </c>
      <c r="O690" s="3">
        <v>426</v>
      </c>
      <c r="P690" s="4"/>
      <c r="Q690" s="108" t="s">
        <v>526</v>
      </c>
      <c r="R690" s="16"/>
      <c r="S690" s="17"/>
      <c r="T690" s="267"/>
    </row>
    <row r="691" spans="1:20" ht="33.75" hidden="1" customHeight="1" x14ac:dyDescent="0.25">
      <c r="A691" s="1"/>
      <c r="B691" s="569">
        <v>90196</v>
      </c>
      <c r="C691" s="591">
        <v>90136</v>
      </c>
      <c r="D691" s="562" t="s">
        <v>540</v>
      </c>
      <c r="E691" s="280">
        <v>1</v>
      </c>
      <c r="F691" s="281" t="s">
        <v>525</v>
      </c>
      <c r="G691" s="282">
        <v>0</v>
      </c>
      <c r="H691" s="269">
        <v>0</v>
      </c>
      <c r="I691" s="283"/>
      <c r="J691" s="273"/>
      <c r="K691" s="273">
        <v>0</v>
      </c>
      <c r="L691" s="16" t="s">
        <v>23</v>
      </c>
      <c r="M691" s="17">
        <v>0</v>
      </c>
      <c r="N691" s="3" t="s">
        <v>448</v>
      </c>
      <c r="O691" s="3">
        <v>426</v>
      </c>
      <c r="P691" s="4"/>
      <c r="Q691" s="108" t="s">
        <v>526</v>
      </c>
      <c r="R691" s="16" t="s">
        <v>23</v>
      </c>
      <c r="S691" s="17">
        <v>0</v>
      </c>
      <c r="T691" s="267"/>
    </row>
    <row r="692" spans="1:20" ht="33.75" hidden="1" customHeight="1" x14ac:dyDescent="0.25">
      <c r="A692" s="1"/>
      <c r="B692" s="569"/>
      <c r="C692" s="592"/>
      <c r="D692" s="563"/>
      <c r="E692" s="19">
        <v>2</v>
      </c>
      <c r="F692" s="284" t="s">
        <v>538</v>
      </c>
      <c r="G692" s="14">
        <v>0</v>
      </c>
      <c r="H692" s="269">
        <v>0</v>
      </c>
      <c r="I692" s="285"/>
      <c r="J692" s="273"/>
      <c r="K692" s="273">
        <v>0</v>
      </c>
      <c r="L692" s="16" t="s">
        <v>23</v>
      </c>
      <c r="M692" s="17">
        <v>0</v>
      </c>
      <c r="N692" s="3" t="s">
        <v>448</v>
      </c>
      <c r="O692" s="3">
        <v>426</v>
      </c>
      <c r="P692" s="4"/>
      <c r="Q692" s="108" t="s">
        <v>526</v>
      </c>
      <c r="R692" s="16"/>
      <c r="S692" s="17"/>
      <c r="T692" s="267"/>
    </row>
    <row r="693" spans="1:20" ht="33.75" hidden="1" customHeight="1" x14ac:dyDescent="0.25">
      <c r="A693" s="1"/>
      <c r="B693" s="569"/>
      <c r="C693" s="592"/>
      <c r="D693" s="563"/>
      <c r="E693" s="19">
        <v>3</v>
      </c>
      <c r="F693" s="284" t="s">
        <v>528</v>
      </c>
      <c r="G693" s="14">
        <v>0</v>
      </c>
      <c r="H693" s="269">
        <v>0</v>
      </c>
      <c r="I693" s="285"/>
      <c r="J693" s="273"/>
      <c r="K693" s="273">
        <v>0</v>
      </c>
      <c r="L693" s="16" t="s">
        <v>23</v>
      </c>
      <c r="M693" s="17">
        <v>0</v>
      </c>
      <c r="N693" s="3" t="s">
        <v>448</v>
      </c>
      <c r="O693" s="3">
        <v>426</v>
      </c>
      <c r="P693" s="4"/>
      <c r="Q693" s="108" t="s">
        <v>526</v>
      </c>
      <c r="R693" s="16"/>
      <c r="S693" s="17"/>
      <c r="T693" s="267"/>
    </row>
    <row r="694" spans="1:20" ht="33.75" hidden="1" customHeight="1" x14ac:dyDescent="0.25">
      <c r="A694" s="1"/>
      <c r="B694" s="569"/>
      <c r="C694" s="592"/>
      <c r="D694" s="563"/>
      <c r="E694" s="19">
        <v>4</v>
      </c>
      <c r="F694" s="284" t="s">
        <v>529</v>
      </c>
      <c r="G694" s="14">
        <v>0</v>
      </c>
      <c r="H694" s="269">
        <v>0</v>
      </c>
      <c r="I694" s="285"/>
      <c r="J694" s="273"/>
      <c r="K694" s="273">
        <v>0</v>
      </c>
      <c r="L694" s="16" t="s">
        <v>23</v>
      </c>
      <c r="M694" s="17">
        <v>0</v>
      </c>
      <c r="N694" s="3" t="s">
        <v>448</v>
      </c>
      <c r="O694" s="3">
        <v>426</v>
      </c>
      <c r="P694" s="4"/>
      <c r="Q694" s="108" t="s">
        <v>526</v>
      </c>
      <c r="R694" s="16"/>
      <c r="S694" s="17"/>
      <c r="T694" s="267"/>
    </row>
    <row r="695" spans="1:20" ht="33.75" hidden="1" customHeight="1" thickBot="1" x14ac:dyDescent="0.3">
      <c r="A695" s="1"/>
      <c r="B695" s="569"/>
      <c r="C695" s="593"/>
      <c r="D695" s="564"/>
      <c r="E695" s="287">
        <v>5</v>
      </c>
      <c r="F695" s="288" t="s">
        <v>539</v>
      </c>
      <c r="G695" s="289">
        <v>0</v>
      </c>
      <c r="H695" s="269">
        <v>0</v>
      </c>
      <c r="I695" s="290"/>
      <c r="J695" s="273"/>
      <c r="K695" s="273">
        <v>0</v>
      </c>
      <c r="L695" s="16" t="s">
        <v>23</v>
      </c>
      <c r="M695" s="17">
        <v>0</v>
      </c>
      <c r="N695" s="3" t="s">
        <v>448</v>
      </c>
      <c r="O695" s="3">
        <v>426</v>
      </c>
      <c r="P695" s="4"/>
      <c r="Q695" s="108" t="s">
        <v>526</v>
      </c>
      <c r="R695" s="16"/>
      <c r="S695" s="17"/>
      <c r="T695" s="267"/>
    </row>
    <row r="696" spans="1:20" ht="41.25" hidden="1" customHeight="1" x14ac:dyDescent="0.25">
      <c r="A696" s="1"/>
      <c r="B696" s="570">
        <v>400176</v>
      </c>
      <c r="C696" s="591" t="s">
        <v>541</v>
      </c>
      <c r="D696" s="562" t="s">
        <v>542</v>
      </c>
      <c r="E696" s="280">
        <v>1</v>
      </c>
      <c r="F696" s="281" t="s">
        <v>543</v>
      </c>
      <c r="G696" s="282">
        <v>43.18</v>
      </c>
      <c r="H696" s="269">
        <v>498815</v>
      </c>
      <c r="I696" s="283"/>
      <c r="J696" s="273"/>
      <c r="K696" s="273">
        <v>0</v>
      </c>
      <c r="L696" s="16" t="s">
        <v>23</v>
      </c>
      <c r="M696" s="17">
        <v>100</v>
      </c>
      <c r="N696" s="3" t="s">
        <v>448</v>
      </c>
      <c r="O696" s="3">
        <v>426</v>
      </c>
      <c r="P696" s="4"/>
      <c r="Q696" s="108" t="s">
        <v>526</v>
      </c>
      <c r="R696" s="16" t="s">
        <v>23</v>
      </c>
      <c r="S696" s="17">
        <v>100</v>
      </c>
      <c r="T696" s="267"/>
    </row>
    <row r="697" spans="1:20" ht="32.25" hidden="1" customHeight="1" x14ac:dyDescent="0.25">
      <c r="A697" s="1"/>
      <c r="B697" s="571"/>
      <c r="C697" s="592"/>
      <c r="D697" s="563"/>
      <c r="E697" s="19">
        <v>2</v>
      </c>
      <c r="F697" s="292" t="s">
        <v>544</v>
      </c>
      <c r="G697" s="14">
        <v>49.07</v>
      </c>
      <c r="H697" s="269">
        <v>566857</v>
      </c>
      <c r="I697" s="283">
        <f>+G697-G696</f>
        <v>5.8900000000000006</v>
      </c>
      <c r="J697" s="286"/>
      <c r="K697" s="273">
        <v>0</v>
      </c>
      <c r="L697" s="16" t="s">
        <v>23</v>
      </c>
      <c r="M697" s="17">
        <v>100</v>
      </c>
      <c r="N697" s="3" t="s">
        <v>448</v>
      </c>
      <c r="O697" s="3">
        <v>426</v>
      </c>
      <c r="P697" s="4"/>
      <c r="Q697" s="108" t="s">
        <v>526</v>
      </c>
      <c r="R697" s="16"/>
      <c r="S697" s="17"/>
      <c r="T697" s="267"/>
    </row>
    <row r="698" spans="1:20" ht="18" hidden="1" customHeight="1" x14ac:dyDescent="0.25">
      <c r="A698" s="1"/>
      <c r="B698" s="571"/>
      <c r="C698" s="592"/>
      <c r="D698" s="563"/>
      <c r="E698" s="19">
        <v>3</v>
      </c>
      <c r="F698" s="292" t="s">
        <v>545</v>
      </c>
      <c r="G698" s="14">
        <v>58.15</v>
      </c>
      <c r="H698" s="269">
        <v>671749</v>
      </c>
      <c r="I698" s="283">
        <f>+G698-G696</f>
        <v>14.969999999999999</v>
      </c>
      <c r="J698" s="286"/>
      <c r="K698" s="273">
        <v>0</v>
      </c>
      <c r="L698" s="16" t="s">
        <v>23</v>
      </c>
      <c r="M698" s="17">
        <v>100</v>
      </c>
      <c r="N698" s="3" t="s">
        <v>448</v>
      </c>
      <c r="O698" s="3">
        <v>426</v>
      </c>
      <c r="P698" s="4"/>
      <c r="Q698" s="108" t="s">
        <v>526</v>
      </c>
      <c r="R698" s="16"/>
      <c r="S698" s="17"/>
      <c r="T698" s="267"/>
    </row>
    <row r="699" spans="1:20" ht="48" hidden="1" customHeight="1" x14ac:dyDescent="0.25">
      <c r="A699" s="1"/>
      <c r="B699" s="571"/>
      <c r="C699" s="592"/>
      <c r="D699" s="563"/>
      <c r="E699" s="19">
        <v>4</v>
      </c>
      <c r="F699" s="292" t="s">
        <v>546</v>
      </c>
      <c r="G699" s="14">
        <v>385.99</v>
      </c>
      <c r="H699" s="269">
        <v>4458956</v>
      </c>
      <c r="I699" s="283">
        <f>+G699-G696</f>
        <v>342.81</v>
      </c>
      <c r="J699" s="286"/>
      <c r="K699" s="273">
        <v>0</v>
      </c>
      <c r="L699" s="16" t="s">
        <v>23</v>
      </c>
      <c r="M699" s="17">
        <v>100</v>
      </c>
      <c r="N699" s="3" t="s">
        <v>448</v>
      </c>
      <c r="O699" s="3">
        <v>426</v>
      </c>
      <c r="P699" s="4"/>
      <c r="Q699" s="108" t="s">
        <v>526</v>
      </c>
      <c r="R699" s="16"/>
      <c r="S699" s="17"/>
      <c r="T699" s="267"/>
    </row>
    <row r="700" spans="1:20" ht="32.25" hidden="1" customHeight="1" x14ac:dyDescent="0.25">
      <c r="A700" s="1"/>
      <c r="B700" s="571"/>
      <c r="C700" s="592"/>
      <c r="D700" s="563"/>
      <c r="E700" s="19">
        <v>5</v>
      </c>
      <c r="F700" s="292" t="s">
        <v>547</v>
      </c>
      <c r="G700" s="14">
        <v>594.23</v>
      </c>
      <c r="H700" s="269">
        <v>6864545</v>
      </c>
      <c r="I700" s="283">
        <f>+G700-G696</f>
        <v>551.05000000000007</v>
      </c>
      <c r="J700" s="286"/>
      <c r="K700" s="273">
        <v>0</v>
      </c>
      <c r="L700" s="16" t="s">
        <v>23</v>
      </c>
      <c r="M700" s="17">
        <v>100</v>
      </c>
      <c r="N700" s="3" t="s">
        <v>448</v>
      </c>
      <c r="O700" s="3">
        <v>426</v>
      </c>
      <c r="P700" s="4"/>
      <c r="Q700" s="108" t="s">
        <v>526</v>
      </c>
      <c r="R700" s="16"/>
      <c r="S700" s="17"/>
      <c r="T700" s="267"/>
    </row>
    <row r="701" spans="1:20" ht="41.25" hidden="1" customHeight="1" thickBot="1" x14ac:dyDescent="0.3">
      <c r="A701" s="1"/>
      <c r="B701" s="572"/>
      <c r="C701" s="593"/>
      <c r="D701" s="564"/>
      <c r="E701" s="295">
        <v>6</v>
      </c>
      <c r="F701" s="296" t="s">
        <v>548</v>
      </c>
      <c r="G701" s="289">
        <v>1038.5</v>
      </c>
      <c r="H701" s="269">
        <v>11996752</v>
      </c>
      <c r="I701" s="297">
        <f>+G701-G696</f>
        <v>995.32</v>
      </c>
      <c r="J701" s="286"/>
      <c r="K701" s="273">
        <v>0</v>
      </c>
      <c r="L701" s="16" t="s">
        <v>23</v>
      </c>
      <c r="M701" s="17">
        <v>100</v>
      </c>
      <c r="N701" s="3" t="s">
        <v>448</v>
      </c>
      <c r="O701" s="3">
        <v>426</v>
      </c>
      <c r="P701" s="4"/>
      <c r="Q701" s="108" t="s">
        <v>526</v>
      </c>
      <c r="R701" s="16"/>
      <c r="S701" s="17"/>
      <c r="T701" s="267"/>
    </row>
    <row r="702" spans="1:20" ht="38.25" hidden="1" customHeight="1" x14ac:dyDescent="0.25">
      <c r="A702" s="1"/>
      <c r="B702" s="570">
        <v>90137</v>
      </c>
      <c r="C702" s="591">
        <v>90137</v>
      </c>
      <c r="D702" s="562" t="s">
        <v>549</v>
      </c>
      <c r="E702" s="280">
        <v>1</v>
      </c>
      <c r="F702" s="281" t="s">
        <v>543</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8.25" hidden="1" customHeight="1" x14ac:dyDescent="0.25">
      <c r="A703" s="1"/>
      <c r="B703" s="571"/>
      <c r="C703" s="592"/>
      <c r="D703" s="563"/>
      <c r="E703" s="19">
        <v>2</v>
      </c>
      <c r="F703" s="292" t="s">
        <v>544</v>
      </c>
      <c r="G703" s="14">
        <v>0</v>
      </c>
      <c r="H703" s="269">
        <v>0</v>
      </c>
      <c r="I703" s="285"/>
      <c r="J703" s="273"/>
      <c r="K703" s="273">
        <v>0</v>
      </c>
      <c r="L703" s="16" t="s">
        <v>23</v>
      </c>
      <c r="M703" s="17">
        <v>0</v>
      </c>
      <c r="N703" s="3" t="s">
        <v>448</v>
      </c>
      <c r="O703" s="3">
        <v>426</v>
      </c>
      <c r="P703" s="4"/>
      <c r="Q703" s="108" t="s">
        <v>526</v>
      </c>
      <c r="R703" s="16"/>
      <c r="S703" s="17"/>
      <c r="T703" s="267"/>
    </row>
    <row r="704" spans="1:20" ht="38.25" hidden="1" customHeight="1" x14ac:dyDescent="0.25">
      <c r="A704" s="1"/>
      <c r="B704" s="571"/>
      <c r="C704" s="592"/>
      <c r="D704" s="563"/>
      <c r="E704" s="19">
        <v>3</v>
      </c>
      <c r="F704" s="292" t="s">
        <v>545</v>
      </c>
      <c r="G704" s="14">
        <v>0</v>
      </c>
      <c r="H704" s="269">
        <v>0</v>
      </c>
      <c r="I704" s="285"/>
      <c r="J704" s="273"/>
      <c r="K704" s="273">
        <v>0</v>
      </c>
      <c r="L704" s="16" t="s">
        <v>23</v>
      </c>
      <c r="M704" s="17">
        <v>0</v>
      </c>
      <c r="N704" s="3" t="s">
        <v>448</v>
      </c>
      <c r="O704" s="3">
        <v>426</v>
      </c>
      <c r="P704" s="4"/>
      <c r="Q704" s="108" t="s">
        <v>526</v>
      </c>
      <c r="R704" s="16"/>
      <c r="S704" s="17"/>
      <c r="T704" s="267"/>
    </row>
    <row r="705" spans="1:20" ht="48.75" hidden="1" customHeight="1" x14ac:dyDescent="0.25">
      <c r="A705" s="1"/>
      <c r="B705" s="571"/>
      <c r="C705" s="592"/>
      <c r="D705" s="563"/>
      <c r="E705" s="19">
        <v>4</v>
      </c>
      <c r="F705" s="292" t="s">
        <v>546</v>
      </c>
      <c r="G705" s="14">
        <v>0</v>
      </c>
      <c r="H705" s="269">
        <v>0</v>
      </c>
      <c r="I705" s="285"/>
      <c r="J705" s="273"/>
      <c r="K705" s="273">
        <v>0</v>
      </c>
      <c r="L705" s="16" t="s">
        <v>23</v>
      </c>
      <c r="M705" s="17">
        <v>0</v>
      </c>
      <c r="N705" s="3" t="s">
        <v>448</v>
      </c>
      <c r="O705" s="3">
        <v>426</v>
      </c>
      <c r="P705" s="4"/>
      <c r="Q705" s="108" t="s">
        <v>526</v>
      </c>
      <c r="R705" s="16"/>
      <c r="S705" s="17"/>
      <c r="T705" s="267"/>
    </row>
    <row r="706" spans="1:20" ht="38.25" hidden="1" customHeight="1" x14ac:dyDescent="0.25">
      <c r="A706" s="1"/>
      <c r="B706" s="571"/>
      <c r="C706" s="592"/>
      <c r="D706" s="563"/>
      <c r="E706" s="19">
        <v>5</v>
      </c>
      <c r="F706" s="292" t="s">
        <v>547</v>
      </c>
      <c r="G706" s="14">
        <v>0</v>
      </c>
      <c r="H706" s="269">
        <v>0</v>
      </c>
      <c r="I706" s="285"/>
      <c r="J706" s="273"/>
      <c r="K706" s="273">
        <v>0</v>
      </c>
      <c r="L706" s="16" t="s">
        <v>23</v>
      </c>
      <c r="M706" s="17">
        <v>0</v>
      </c>
      <c r="N706" s="3" t="s">
        <v>448</v>
      </c>
      <c r="O706" s="3">
        <v>426</v>
      </c>
      <c r="P706" s="4"/>
      <c r="Q706" s="108" t="s">
        <v>526</v>
      </c>
      <c r="R706" s="16"/>
      <c r="S706" s="17"/>
      <c r="T706" s="267"/>
    </row>
    <row r="707" spans="1:20" ht="32.25" hidden="1" customHeight="1" thickBot="1" x14ac:dyDescent="0.3">
      <c r="A707" s="1"/>
      <c r="B707" s="571"/>
      <c r="C707" s="593"/>
      <c r="D707" s="564"/>
      <c r="E707" s="295">
        <v>6</v>
      </c>
      <c r="F707" s="296" t="s">
        <v>548</v>
      </c>
      <c r="G707" s="289">
        <v>0</v>
      </c>
      <c r="H707" s="269">
        <v>0</v>
      </c>
      <c r="I707" s="290"/>
      <c r="J707" s="273"/>
      <c r="K707" s="273">
        <v>0</v>
      </c>
      <c r="L707" s="16" t="s">
        <v>23</v>
      </c>
      <c r="M707" s="17">
        <v>0</v>
      </c>
      <c r="N707" s="3" t="s">
        <v>448</v>
      </c>
      <c r="O707" s="3">
        <v>426</v>
      </c>
      <c r="P707" s="4"/>
      <c r="Q707" s="108" t="s">
        <v>526</v>
      </c>
      <c r="R707" s="16"/>
      <c r="S707" s="17"/>
      <c r="T707" s="267"/>
    </row>
    <row r="708" spans="1:20" ht="40.5" hidden="1" customHeight="1" x14ac:dyDescent="0.25">
      <c r="A708" s="1"/>
      <c r="B708" s="569">
        <v>400177</v>
      </c>
      <c r="C708" s="591" t="s">
        <v>550</v>
      </c>
      <c r="D708" s="562" t="s">
        <v>551</v>
      </c>
      <c r="E708" s="280">
        <v>1</v>
      </c>
      <c r="F708" s="281" t="s">
        <v>543</v>
      </c>
      <c r="G708" s="282">
        <v>45</v>
      </c>
      <c r="H708" s="269">
        <v>519840</v>
      </c>
      <c r="I708" s="283"/>
      <c r="J708" s="273"/>
      <c r="K708" s="273">
        <v>0</v>
      </c>
      <c r="L708" s="16" t="s">
        <v>23</v>
      </c>
      <c r="M708" s="17">
        <v>100</v>
      </c>
      <c r="N708" s="3" t="s">
        <v>448</v>
      </c>
      <c r="O708" s="3">
        <v>426</v>
      </c>
      <c r="P708" s="4"/>
      <c r="Q708" s="108" t="s">
        <v>526</v>
      </c>
      <c r="R708" s="16" t="s">
        <v>23</v>
      </c>
      <c r="S708" s="17">
        <v>100</v>
      </c>
      <c r="T708" s="267"/>
    </row>
    <row r="709" spans="1:20" ht="40.5" hidden="1" customHeight="1" x14ac:dyDescent="0.25">
      <c r="A709" s="1"/>
      <c r="B709" s="569"/>
      <c r="C709" s="592"/>
      <c r="D709" s="563"/>
      <c r="E709" s="19">
        <v>2</v>
      </c>
      <c r="F709" s="284" t="s">
        <v>552</v>
      </c>
      <c r="G709" s="14">
        <v>51.49</v>
      </c>
      <c r="H709" s="269">
        <v>594812</v>
      </c>
      <c r="I709" s="285">
        <f>+G709-G708</f>
        <v>6.490000000000002</v>
      </c>
      <c r="J709" s="286"/>
      <c r="K709" s="273">
        <v>0</v>
      </c>
      <c r="L709" s="16" t="s">
        <v>23</v>
      </c>
      <c r="M709" s="17">
        <v>100</v>
      </c>
      <c r="N709" s="3" t="s">
        <v>448</v>
      </c>
      <c r="O709" s="3">
        <v>426</v>
      </c>
      <c r="P709" s="4"/>
      <c r="Q709" s="108" t="s">
        <v>526</v>
      </c>
      <c r="R709" s="16"/>
      <c r="S709" s="17"/>
      <c r="T709" s="267"/>
    </row>
    <row r="710" spans="1:20" ht="25.9" hidden="1" customHeight="1" x14ac:dyDescent="0.25">
      <c r="A710" s="1"/>
      <c r="B710" s="569"/>
      <c r="C710" s="592"/>
      <c r="D710" s="563"/>
      <c r="E710" s="19">
        <v>3</v>
      </c>
      <c r="F710" s="284" t="s">
        <v>545</v>
      </c>
      <c r="G710" s="14">
        <v>58.15</v>
      </c>
      <c r="H710" s="269">
        <v>671749</v>
      </c>
      <c r="I710" s="285">
        <f>+G710-G708</f>
        <v>13.149999999999999</v>
      </c>
      <c r="J710" s="286"/>
      <c r="K710" s="273">
        <v>0</v>
      </c>
      <c r="L710" s="16" t="s">
        <v>23</v>
      </c>
      <c r="M710" s="17">
        <v>100</v>
      </c>
      <c r="N710" s="3" t="s">
        <v>448</v>
      </c>
      <c r="O710" s="3">
        <v>426</v>
      </c>
      <c r="P710" s="4"/>
      <c r="Q710" s="108" t="s">
        <v>526</v>
      </c>
      <c r="R710" s="16"/>
      <c r="S710" s="17"/>
      <c r="T710" s="267"/>
    </row>
    <row r="711" spans="1:20" ht="46.5" hidden="1" customHeight="1" x14ac:dyDescent="0.25">
      <c r="A711" s="1"/>
      <c r="B711" s="569"/>
      <c r="C711" s="592"/>
      <c r="D711" s="563"/>
      <c r="E711" s="19">
        <v>4</v>
      </c>
      <c r="F711" s="284" t="s">
        <v>546</v>
      </c>
      <c r="G711" s="14">
        <v>457.71</v>
      </c>
      <c r="H711" s="269">
        <v>5287466</v>
      </c>
      <c r="I711" s="285">
        <f>+G711-G708</f>
        <v>412.71</v>
      </c>
      <c r="J711" s="286"/>
      <c r="K711" s="273">
        <v>0</v>
      </c>
      <c r="L711" s="16" t="s">
        <v>23</v>
      </c>
      <c r="M711" s="17">
        <v>100</v>
      </c>
      <c r="N711" s="3" t="s">
        <v>448</v>
      </c>
      <c r="O711" s="3">
        <v>426</v>
      </c>
      <c r="P711" s="4"/>
      <c r="Q711" s="108" t="s">
        <v>526</v>
      </c>
      <c r="R711" s="16"/>
      <c r="S711" s="17"/>
      <c r="T711" s="267"/>
    </row>
    <row r="712" spans="1:20" ht="47.25" hidden="1" customHeight="1" thickBot="1" x14ac:dyDescent="0.3">
      <c r="A712" s="1"/>
      <c r="B712" s="569"/>
      <c r="C712" s="593"/>
      <c r="D712" s="564"/>
      <c r="E712" s="287">
        <v>5</v>
      </c>
      <c r="F712" s="288" t="s">
        <v>553</v>
      </c>
      <c r="G712" s="289">
        <v>1038.5</v>
      </c>
      <c r="H712" s="269">
        <v>11996752</v>
      </c>
      <c r="I712" s="290">
        <f>+G712-G708</f>
        <v>993.5</v>
      </c>
      <c r="J712" s="286"/>
      <c r="K712" s="273">
        <v>0</v>
      </c>
      <c r="L712" s="16" t="s">
        <v>23</v>
      </c>
      <c r="M712" s="17">
        <v>100</v>
      </c>
      <c r="N712" s="3" t="s">
        <v>448</v>
      </c>
      <c r="O712" s="3">
        <v>426</v>
      </c>
      <c r="P712" s="4"/>
      <c r="Q712" s="108" t="s">
        <v>526</v>
      </c>
      <c r="R712" s="16"/>
      <c r="S712" s="17"/>
      <c r="T712" s="267"/>
    </row>
    <row r="713" spans="1:20" ht="40.5" hidden="1" customHeight="1" x14ac:dyDescent="0.25">
      <c r="A713" s="1"/>
      <c r="B713" s="570">
        <v>90138</v>
      </c>
      <c r="C713" s="591">
        <v>90138</v>
      </c>
      <c r="D713" s="562" t="s">
        <v>554</v>
      </c>
      <c r="E713" s="280">
        <v>1</v>
      </c>
      <c r="F713" s="281" t="s">
        <v>543</v>
      </c>
      <c r="G713" s="282">
        <v>0</v>
      </c>
      <c r="H713" s="269">
        <v>0</v>
      </c>
      <c r="I713" s="297"/>
      <c r="J713" s="273"/>
      <c r="K713" s="273">
        <v>0</v>
      </c>
      <c r="L713" s="16" t="s">
        <v>23</v>
      </c>
      <c r="M713" s="17">
        <v>0</v>
      </c>
      <c r="N713" s="3" t="s">
        <v>448</v>
      </c>
      <c r="O713" s="3">
        <v>426</v>
      </c>
      <c r="P713" s="4"/>
      <c r="Q713" s="108" t="s">
        <v>526</v>
      </c>
      <c r="R713" s="16" t="s">
        <v>23</v>
      </c>
      <c r="S713" s="17">
        <v>0</v>
      </c>
      <c r="T713" s="267"/>
    </row>
    <row r="714" spans="1:20" ht="40.5" hidden="1" customHeight="1" x14ac:dyDescent="0.25">
      <c r="A714" s="1"/>
      <c r="B714" s="571"/>
      <c r="C714" s="592"/>
      <c r="D714" s="563"/>
      <c r="E714" s="19">
        <v>2</v>
      </c>
      <c r="F714" s="284" t="s">
        <v>552</v>
      </c>
      <c r="G714" s="14">
        <v>0</v>
      </c>
      <c r="H714" s="269">
        <v>0</v>
      </c>
      <c r="I714" s="290"/>
      <c r="J714" s="273"/>
      <c r="K714" s="273">
        <v>0</v>
      </c>
      <c r="L714" s="16" t="s">
        <v>23</v>
      </c>
      <c r="M714" s="17">
        <v>0</v>
      </c>
      <c r="N714" s="3" t="s">
        <v>448</v>
      </c>
      <c r="O714" s="3">
        <v>426</v>
      </c>
      <c r="P714" s="4"/>
      <c r="Q714" s="108" t="s">
        <v>526</v>
      </c>
      <c r="R714" s="16"/>
      <c r="S714" s="17"/>
      <c r="T714" s="267"/>
    </row>
    <row r="715" spans="1:20" ht="26.25" hidden="1" customHeight="1" x14ac:dyDescent="0.25">
      <c r="A715" s="1"/>
      <c r="B715" s="571"/>
      <c r="C715" s="592"/>
      <c r="D715" s="563"/>
      <c r="E715" s="19">
        <v>3</v>
      </c>
      <c r="F715" s="284" t="s">
        <v>545</v>
      </c>
      <c r="G715" s="14">
        <v>0</v>
      </c>
      <c r="H715" s="269">
        <v>0</v>
      </c>
      <c r="I715" s="290"/>
      <c r="J715" s="273"/>
      <c r="K715" s="273">
        <v>0</v>
      </c>
      <c r="L715" s="16" t="s">
        <v>23</v>
      </c>
      <c r="M715" s="17">
        <v>0</v>
      </c>
      <c r="N715" s="3" t="s">
        <v>448</v>
      </c>
      <c r="O715" s="3">
        <v>426</v>
      </c>
      <c r="P715" s="4"/>
      <c r="Q715" s="108" t="s">
        <v>526</v>
      </c>
      <c r="R715" s="16"/>
      <c r="S715" s="17"/>
      <c r="T715" s="267"/>
    </row>
    <row r="716" spans="1:20" ht="43.15" hidden="1" customHeight="1" x14ac:dyDescent="0.25">
      <c r="A716" s="1"/>
      <c r="B716" s="571"/>
      <c r="C716" s="592"/>
      <c r="D716" s="563"/>
      <c r="E716" s="19">
        <v>4</v>
      </c>
      <c r="F716" s="284" t="s">
        <v>546</v>
      </c>
      <c r="G716" s="14">
        <v>0</v>
      </c>
      <c r="H716" s="269">
        <v>0</v>
      </c>
      <c r="I716" s="290"/>
      <c r="J716" s="273"/>
      <c r="K716" s="273">
        <v>0</v>
      </c>
      <c r="L716" s="16" t="s">
        <v>23</v>
      </c>
      <c r="M716" s="17">
        <v>0</v>
      </c>
      <c r="N716" s="3" t="s">
        <v>448</v>
      </c>
      <c r="O716" s="3">
        <v>426</v>
      </c>
      <c r="P716" s="4"/>
      <c r="Q716" s="108" t="s">
        <v>526</v>
      </c>
      <c r="R716" s="16"/>
      <c r="S716" s="17"/>
      <c r="T716" s="267"/>
    </row>
    <row r="717" spans="1:20" ht="43.5" hidden="1" customHeight="1" thickBot="1" x14ac:dyDescent="0.3">
      <c r="A717" s="1"/>
      <c r="B717" s="571"/>
      <c r="C717" s="593"/>
      <c r="D717" s="564"/>
      <c r="E717" s="287">
        <v>5</v>
      </c>
      <c r="F717" s="288" t="s">
        <v>553</v>
      </c>
      <c r="G717" s="289">
        <v>0</v>
      </c>
      <c r="H717" s="269">
        <v>0</v>
      </c>
      <c r="I717" s="290"/>
      <c r="J717" s="273"/>
      <c r="K717" s="273">
        <v>0</v>
      </c>
      <c r="L717" s="16" t="s">
        <v>23</v>
      </c>
      <c r="M717" s="17">
        <v>0</v>
      </c>
      <c r="N717" s="3" t="s">
        <v>448</v>
      </c>
      <c r="O717" s="3">
        <v>426</v>
      </c>
      <c r="P717" s="4"/>
      <c r="Q717" s="108" t="s">
        <v>526</v>
      </c>
      <c r="R717" s="16"/>
      <c r="S717" s="17"/>
      <c r="T717" s="267"/>
    </row>
    <row r="718" spans="1:20" ht="32.25" hidden="1" customHeight="1" x14ac:dyDescent="0.25">
      <c r="A718" s="1"/>
      <c r="B718" s="569">
        <v>400178</v>
      </c>
      <c r="C718" s="591" t="s">
        <v>555</v>
      </c>
      <c r="D718" s="562" t="s">
        <v>556</v>
      </c>
      <c r="E718" s="280">
        <v>1</v>
      </c>
      <c r="F718" s="281" t="s">
        <v>557</v>
      </c>
      <c r="G718" s="282">
        <v>43.77</v>
      </c>
      <c r="H718" s="269">
        <v>505631</v>
      </c>
      <c r="I718" s="283"/>
      <c r="J718" s="273"/>
      <c r="K718" s="273">
        <v>0</v>
      </c>
      <c r="L718" s="16" t="s">
        <v>23</v>
      </c>
      <c r="M718" s="17">
        <v>100</v>
      </c>
      <c r="N718" s="3" t="s">
        <v>448</v>
      </c>
      <c r="O718" s="3">
        <v>426</v>
      </c>
      <c r="P718" s="4"/>
      <c r="Q718" s="108" t="s">
        <v>526</v>
      </c>
      <c r="R718" s="16" t="s">
        <v>23</v>
      </c>
      <c r="S718" s="17">
        <v>100</v>
      </c>
      <c r="T718" s="267"/>
    </row>
    <row r="719" spans="1:20" ht="32.25" hidden="1" customHeight="1" x14ac:dyDescent="0.25">
      <c r="A719" s="1"/>
      <c r="B719" s="569"/>
      <c r="C719" s="592"/>
      <c r="D719" s="563"/>
      <c r="E719" s="19">
        <v>2</v>
      </c>
      <c r="F719" s="284" t="s">
        <v>558</v>
      </c>
      <c r="G719" s="14">
        <v>178.43</v>
      </c>
      <c r="H719" s="269">
        <v>2061223</v>
      </c>
      <c r="I719" s="285">
        <f>+G719-G718</f>
        <v>134.66</v>
      </c>
      <c r="J719" s="286"/>
      <c r="K719" s="273">
        <v>0</v>
      </c>
      <c r="L719" s="16" t="s">
        <v>23</v>
      </c>
      <c r="M719" s="17">
        <v>100</v>
      </c>
      <c r="N719" s="3" t="s">
        <v>448</v>
      </c>
      <c r="O719" s="3">
        <v>426</v>
      </c>
      <c r="P719" s="4"/>
      <c r="Q719" s="108" t="s">
        <v>526</v>
      </c>
      <c r="R719" s="16"/>
      <c r="S719" s="17"/>
      <c r="T719" s="267"/>
    </row>
    <row r="720" spans="1:20" ht="32.25" hidden="1" customHeight="1" x14ac:dyDescent="0.25">
      <c r="A720" s="1"/>
      <c r="B720" s="569"/>
      <c r="C720" s="592"/>
      <c r="D720" s="563"/>
      <c r="E720" s="19">
        <v>3</v>
      </c>
      <c r="F720" s="284" t="s">
        <v>559</v>
      </c>
      <c r="G720" s="14">
        <v>155.22999999999999</v>
      </c>
      <c r="H720" s="269">
        <v>1793217</v>
      </c>
      <c r="I720" s="285">
        <f>+G720-G718</f>
        <v>111.45999999999998</v>
      </c>
      <c r="J720" s="286"/>
      <c r="K720" s="273">
        <v>0</v>
      </c>
      <c r="L720" s="16" t="s">
        <v>23</v>
      </c>
      <c r="M720" s="17">
        <v>100</v>
      </c>
      <c r="N720" s="3" t="s">
        <v>448</v>
      </c>
      <c r="O720" s="3">
        <v>426</v>
      </c>
      <c r="P720" s="4"/>
      <c r="Q720" s="108" t="s">
        <v>526</v>
      </c>
      <c r="R720" s="16"/>
      <c r="S720" s="17"/>
      <c r="T720" s="267"/>
    </row>
    <row r="721" spans="1:20" ht="32.25" hidden="1" customHeight="1" thickBot="1" x14ac:dyDescent="0.3">
      <c r="A721" s="1"/>
      <c r="B721" s="569"/>
      <c r="C721" s="593"/>
      <c r="D721" s="564"/>
      <c r="E721" s="287">
        <v>4</v>
      </c>
      <c r="F721" s="288" t="s">
        <v>560</v>
      </c>
      <c r="G721" s="289">
        <v>263.8</v>
      </c>
      <c r="H721" s="269">
        <v>3047418</v>
      </c>
      <c r="I721" s="290">
        <f>+G721-G718</f>
        <v>220.03</v>
      </c>
      <c r="J721" s="286"/>
      <c r="K721" s="273">
        <v>0</v>
      </c>
      <c r="L721" s="16" t="s">
        <v>23</v>
      </c>
      <c r="M721" s="17">
        <v>100</v>
      </c>
      <c r="N721" s="3" t="s">
        <v>448</v>
      </c>
      <c r="O721" s="3">
        <v>426</v>
      </c>
      <c r="P721" s="4"/>
      <c r="Q721" s="108" t="s">
        <v>526</v>
      </c>
      <c r="R721" s="16"/>
      <c r="S721" s="17"/>
      <c r="T721" s="267"/>
    </row>
    <row r="722" spans="1:20" ht="32.25" hidden="1" customHeight="1" x14ac:dyDescent="0.25">
      <c r="A722" s="1"/>
      <c r="B722" s="569">
        <v>90139</v>
      </c>
      <c r="C722" s="591">
        <v>90139</v>
      </c>
      <c r="D722" s="562" t="s">
        <v>561</v>
      </c>
      <c r="E722" s="280">
        <v>1</v>
      </c>
      <c r="F722" s="281" t="s">
        <v>557</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2.25" hidden="1" customHeight="1" x14ac:dyDescent="0.25">
      <c r="A723" s="1"/>
      <c r="B723" s="569"/>
      <c r="C723" s="592"/>
      <c r="D723" s="563"/>
      <c r="E723" s="19">
        <v>2</v>
      </c>
      <c r="F723" s="284" t="s">
        <v>558</v>
      </c>
      <c r="G723" s="14">
        <v>0</v>
      </c>
      <c r="H723" s="269">
        <v>0</v>
      </c>
      <c r="I723" s="285"/>
      <c r="J723" s="273"/>
      <c r="K723" s="273">
        <v>0</v>
      </c>
      <c r="L723" s="16" t="s">
        <v>23</v>
      </c>
      <c r="M723" s="17">
        <v>0</v>
      </c>
      <c r="N723" s="3" t="s">
        <v>448</v>
      </c>
      <c r="O723" s="3">
        <v>426</v>
      </c>
      <c r="P723" s="4"/>
      <c r="Q723" s="108" t="s">
        <v>526</v>
      </c>
      <c r="R723" s="16"/>
      <c r="S723" s="17"/>
      <c r="T723" s="267"/>
    </row>
    <row r="724" spans="1:20" ht="32.25" hidden="1" customHeight="1" x14ac:dyDescent="0.25">
      <c r="A724" s="1"/>
      <c r="B724" s="569"/>
      <c r="C724" s="592"/>
      <c r="D724" s="563"/>
      <c r="E724" s="19">
        <v>3</v>
      </c>
      <c r="F724" s="284" t="s">
        <v>559</v>
      </c>
      <c r="G724" s="14">
        <v>0</v>
      </c>
      <c r="H724" s="269">
        <v>0</v>
      </c>
      <c r="I724" s="285"/>
      <c r="J724" s="273"/>
      <c r="K724" s="273">
        <v>0</v>
      </c>
      <c r="L724" s="16" t="s">
        <v>23</v>
      </c>
      <c r="M724" s="17">
        <v>0</v>
      </c>
      <c r="N724" s="3" t="s">
        <v>448</v>
      </c>
      <c r="O724" s="3">
        <v>426</v>
      </c>
      <c r="P724" s="4"/>
      <c r="Q724" s="108" t="s">
        <v>526</v>
      </c>
      <c r="R724" s="16"/>
      <c r="S724" s="17"/>
      <c r="T724" s="267"/>
    </row>
    <row r="725" spans="1:20" ht="32.25" hidden="1" customHeight="1" thickBot="1" x14ac:dyDescent="0.3">
      <c r="A725" s="1"/>
      <c r="B725" s="569"/>
      <c r="C725" s="593"/>
      <c r="D725" s="564"/>
      <c r="E725" s="287">
        <v>4</v>
      </c>
      <c r="F725" s="288" t="s">
        <v>560</v>
      </c>
      <c r="G725" s="289">
        <v>0</v>
      </c>
      <c r="H725" s="269">
        <v>0</v>
      </c>
      <c r="I725" s="290"/>
      <c r="J725" s="273"/>
      <c r="K725" s="273">
        <v>0</v>
      </c>
      <c r="L725" s="16" t="s">
        <v>23</v>
      </c>
      <c r="M725" s="17">
        <v>0</v>
      </c>
      <c r="N725" s="3" t="s">
        <v>448</v>
      </c>
      <c r="O725" s="3">
        <v>426</v>
      </c>
      <c r="P725" s="4"/>
      <c r="Q725" s="108" t="s">
        <v>526</v>
      </c>
      <c r="R725" s="16"/>
      <c r="S725" s="17"/>
      <c r="T725" s="267"/>
    </row>
    <row r="726" spans="1:20" hidden="1" x14ac:dyDescent="0.25">
      <c r="A726" s="1"/>
      <c r="B726" s="85">
        <v>4002</v>
      </c>
      <c r="C726" s="298">
        <v>4002</v>
      </c>
      <c r="D726" s="541" t="s">
        <v>562</v>
      </c>
      <c r="E726" s="542"/>
      <c r="F726" s="542"/>
      <c r="G726" s="542"/>
      <c r="H726" s="543"/>
      <c r="I726" s="223"/>
      <c r="J726" s="278"/>
      <c r="K726" s="273">
        <v>0</v>
      </c>
      <c r="L726" s="16"/>
      <c r="M726" s="17" t="s">
        <v>45</v>
      </c>
      <c r="N726" s="3" t="s">
        <v>45</v>
      </c>
      <c r="O726" s="3"/>
      <c r="P726" s="4"/>
      <c r="Q726" s="108"/>
      <c r="R726" s="16"/>
      <c r="S726" s="17"/>
      <c r="T726" s="267"/>
    </row>
    <row r="727" spans="1:20" ht="42.75" hidden="1" x14ac:dyDescent="0.25">
      <c r="A727" s="1"/>
      <c r="B727" s="85">
        <v>40022</v>
      </c>
      <c r="C727" s="18" t="s">
        <v>563</v>
      </c>
      <c r="D727" s="84" t="s">
        <v>564</v>
      </c>
      <c r="E727" s="19"/>
      <c r="F727" s="19" t="s">
        <v>22</v>
      </c>
      <c r="G727" s="14">
        <v>12.68</v>
      </c>
      <c r="H727" s="269">
        <v>146479</v>
      </c>
      <c r="I727" s="224"/>
      <c r="J727" s="273"/>
      <c r="K727" s="273">
        <v>0</v>
      </c>
      <c r="L727" s="16" t="s">
        <v>186</v>
      </c>
      <c r="M727" s="17">
        <v>100</v>
      </c>
      <c r="N727" s="3" t="s">
        <v>565</v>
      </c>
      <c r="O727" s="3">
        <v>454</v>
      </c>
      <c r="P727" s="4"/>
      <c r="Q7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27" s="16" t="s">
        <v>186</v>
      </c>
      <c r="S727" s="17">
        <v>100</v>
      </c>
      <c r="T727" s="267"/>
    </row>
    <row r="728" spans="1:20" ht="42.75" hidden="1" x14ac:dyDescent="0.25">
      <c r="A728" s="1"/>
      <c r="B728" s="78">
        <v>40023</v>
      </c>
      <c r="C728" s="18" t="s">
        <v>566</v>
      </c>
      <c r="D728" s="84" t="s">
        <v>567</v>
      </c>
      <c r="E728" s="19"/>
      <c r="F728" s="19" t="s">
        <v>22</v>
      </c>
      <c r="G728" s="14">
        <v>28.54</v>
      </c>
      <c r="H728" s="269">
        <v>329694</v>
      </c>
      <c r="I728" s="224"/>
      <c r="J728" s="273"/>
      <c r="K728" s="273">
        <v>0</v>
      </c>
      <c r="L728" s="16" t="s">
        <v>449</v>
      </c>
      <c r="M728" s="17">
        <v>100</v>
      </c>
      <c r="N728" s="3" t="s">
        <v>565</v>
      </c>
      <c r="O728" s="3">
        <v>454</v>
      </c>
      <c r="P728" s="4"/>
      <c r="Q7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28" s="16" t="s">
        <v>449</v>
      </c>
      <c r="S728" s="17">
        <v>100</v>
      </c>
      <c r="T728" s="267"/>
    </row>
    <row r="729" spans="1:20" hidden="1" x14ac:dyDescent="0.25">
      <c r="A729" s="1"/>
      <c r="B729" s="78">
        <v>40024</v>
      </c>
      <c r="C729" s="155" t="s">
        <v>568</v>
      </c>
      <c r="D729" s="157" t="s">
        <v>569</v>
      </c>
      <c r="E729" s="140"/>
      <c r="F729" s="140" t="s">
        <v>22</v>
      </c>
      <c r="G729" s="141">
        <v>2.19</v>
      </c>
      <c r="H729" s="269">
        <v>25299</v>
      </c>
      <c r="I729" s="171"/>
      <c r="J729" s="20"/>
      <c r="K729" s="20">
        <v>0</v>
      </c>
      <c r="L729" s="31" t="s">
        <v>449</v>
      </c>
      <c r="M729" s="32">
        <v>100</v>
      </c>
      <c r="N729" s="33" t="s">
        <v>565</v>
      </c>
      <c r="O729" s="33">
        <v>454</v>
      </c>
      <c r="P729" s="34"/>
      <c r="Q7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29" s="16" t="s">
        <v>449</v>
      </c>
      <c r="S729" s="32">
        <v>100</v>
      </c>
      <c r="T729" s="267"/>
    </row>
    <row r="730" spans="1:20" hidden="1" x14ac:dyDescent="0.25">
      <c r="A730" s="1"/>
      <c r="B730" s="78">
        <v>40025</v>
      </c>
      <c r="C730" s="152" t="s">
        <v>570</v>
      </c>
      <c r="D730" s="165" t="s">
        <v>571</v>
      </c>
      <c r="E730" s="150"/>
      <c r="F730" s="150" t="s">
        <v>22</v>
      </c>
      <c r="G730" s="158">
        <v>13.91</v>
      </c>
      <c r="H730" s="269">
        <v>160688</v>
      </c>
      <c r="I730" s="172"/>
      <c r="J730" s="20"/>
      <c r="K730" s="20">
        <v>0</v>
      </c>
      <c r="L730" s="31" t="s">
        <v>449</v>
      </c>
      <c r="M730" s="32">
        <v>100</v>
      </c>
      <c r="N730" s="33" t="s">
        <v>565</v>
      </c>
      <c r="O730" s="33">
        <v>454</v>
      </c>
      <c r="P730" s="34"/>
      <c r="Q7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0" s="16" t="s">
        <v>449</v>
      </c>
      <c r="S730" s="32">
        <v>100</v>
      </c>
      <c r="T730" s="267"/>
    </row>
    <row r="731" spans="1:20" ht="23.25" hidden="1" customHeight="1" x14ac:dyDescent="0.25">
      <c r="A731" s="29"/>
      <c r="B731" s="78">
        <v>40026</v>
      </c>
      <c r="C731" s="519" t="s">
        <v>572</v>
      </c>
      <c r="D731" s="527" t="s">
        <v>573</v>
      </c>
      <c r="E731" s="161">
        <v>1</v>
      </c>
      <c r="F731" s="161" t="s">
        <v>574</v>
      </c>
      <c r="G731" s="162">
        <v>29.99</v>
      </c>
      <c r="H731" s="269">
        <v>346444</v>
      </c>
      <c r="I731" s="175"/>
      <c r="J731" s="91"/>
      <c r="K731" s="20">
        <v>0</v>
      </c>
      <c r="L731" s="31" t="s">
        <v>23</v>
      </c>
      <c r="M731" s="32">
        <v>100</v>
      </c>
      <c r="N731" s="33" t="s">
        <v>565</v>
      </c>
      <c r="O731" s="33">
        <v>454</v>
      </c>
      <c r="P731" s="34"/>
      <c r="Q7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31" s="16" t="s">
        <v>23</v>
      </c>
      <c r="S731" s="32">
        <v>100</v>
      </c>
      <c r="T731" s="267"/>
    </row>
    <row r="732" spans="1:20" ht="23.25" hidden="1" customHeight="1" x14ac:dyDescent="0.25">
      <c r="A732" s="18" t="s">
        <v>575</v>
      </c>
      <c r="B732" s="78"/>
      <c r="C732" s="523"/>
      <c r="D732" s="528"/>
      <c r="E732" s="140">
        <v>2</v>
      </c>
      <c r="F732" s="140" t="s">
        <v>576</v>
      </c>
      <c r="G732" s="141">
        <v>30.88</v>
      </c>
      <c r="H732" s="269">
        <v>356726</v>
      </c>
      <c r="I732" s="184">
        <f>+G732-G731</f>
        <v>0.89000000000000057</v>
      </c>
      <c r="J732" s="91"/>
      <c r="K732" s="20">
        <v>0</v>
      </c>
      <c r="L732" s="31" t="s">
        <v>23</v>
      </c>
      <c r="M732" s="32">
        <v>100</v>
      </c>
      <c r="N732" s="33" t="s">
        <v>565</v>
      </c>
      <c r="O732" s="33">
        <v>454</v>
      </c>
      <c r="P732" s="34"/>
      <c r="Q732" s="108"/>
      <c r="R732" s="4"/>
      <c r="S732" s="38"/>
      <c r="T732" s="267"/>
    </row>
    <row r="733" spans="1:20" ht="23.25" hidden="1" customHeight="1" x14ac:dyDescent="0.25">
      <c r="A733" s="18" t="s">
        <v>577</v>
      </c>
      <c r="B733" s="78"/>
      <c r="C733" s="523"/>
      <c r="D733" s="528"/>
      <c r="E733" s="140">
        <v>3</v>
      </c>
      <c r="F733" s="140" t="s">
        <v>578</v>
      </c>
      <c r="G733" s="141">
        <v>31.77</v>
      </c>
      <c r="H733" s="269">
        <v>367007</v>
      </c>
      <c r="I733" s="184">
        <f>+G733-G731</f>
        <v>1.7800000000000011</v>
      </c>
      <c r="J733" s="91"/>
      <c r="K733" s="20">
        <v>0</v>
      </c>
      <c r="L733" s="31" t="s">
        <v>23</v>
      </c>
      <c r="M733" s="32">
        <v>100</v>
      </c>
      <c r="N733" s="33" t="s">
        <v>565</v>
      </c>
      <c r="O733" s="33">
        <v>454</v>
      </c>
      <c r="P733" s="34"/>
      <c r="Q733" s="108"/>
      <c r="R733" s="4"/>
      <c r="S733" s="38"/>
      <c r="T733" s="267"/>
    </row>
    <row r="734" spans="1:20" ht="23.25" hidden="1" customHeight="1" thickBot="1" x14ac:dyDescent="0.3">
      <c r="A734" s="18" t="s">
        <v>579</v>
      </c>
      <c r="B734" s="78"/>
      <c r="C734" s="520"/>
      <c r="D734" s="529"/>
      <c r="E734" s="163">
        <v>4</v>
      </c>
      <c r="F734" s="163" t="s">
        <v>580</v>
      </c>
      <c r="G734" s="164">
        <v>34.01</v>
      </c>
      <c r="H734" s="269">
        <v>392884</v>
      </c>
      <c r="I734" s="185">
        <f>+G734-G731</f>
        <v>4.0199999999999996</v>
      </c>
      <c r="J734" s="91"/>
      <c r="K734" s="20">
        <v>0</v>
      </c>
      <c r="L734" s="31" t="s">
        <v>23</v>
      </c>
      <c r="M734" s="32">
        <v>100</v>
      </c>
      <c r="N734" s="33" t="s">
        <v>565</v>
      </c>
      <c r="O734" s="33">
        <v>454</v>
      </c>
      <c r="P734" s="34"/>
      <c r="Q734" s="108"/>
      <c r="R734" s="4"/>
      <c r="S734" s="38"/>
      <c r="T734" s="267"/>
    </row>
    <row r="735" spans="1:20" ht="19.5" hidden="1" customHeight="1" x14ac:dyDescent="0.25">
      <c r="A735" s="29"/>
      <c r="B735" s="78">
        <v>400210</v>
      </c>
      <c r="C735" s="519" t="s">
        <v>581</v>
      </c>
      <c r="D735" s="527" t="s">
        <v>582</v>
      </c>
      <c r="E735" s="210">
        <v>1</v>
      </c>
      <c r="F735" s="210" t="s">
        <v>583</v>
      </c>
      <c r="G735" s="162">
        <v>45.81</v>
      </c>
      <c r="H735" s="269">
        <v>529197</v>
      </c>
      <c r="I735" s="175"/>
      <c r="J735" s="15"/>
      <c r="K735" s="20">
        <v>0</v>
      </c>
      <c r="L735" s="31" t="s">
        <v>186</v>
      </c>
      <c r="M735" s="32">
        <v>100</v>
      </c>
      <c r="N735" s="33" t="s">
        <v>565</v>
      </c>
      <c r="O735" s="33">
        <v>454</v>
      </c>
      <c r="P735" s="34"/>
      <c r="Q7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35" s="16" t="s">
        <v>186</v>
      </c>
      <c r="S735" s="32">
        <v>100</v>
      </c>
      <c r="T735" s="267"/>
    </row>
    <row r="736" spans="1:20" ht="19.5" hidden="1" customHeight="1" x14ac:dyDescent="0.25">
      <c r="A736" s="18" t="s">
        <v>584</v>
      </c>
      <c r="B736" s="78"/>
      <c r="C736" s="523"/>
      <c r="D736" s="528"/>
      <c r="E736" s="148">
        <v>2</v>
      </c>
      <c r="F736" s="148" t="s">
        <v>585</v>
      </c>
      <c r="G736" s="141">
        <v>48.48</v>
      </c>
      <c r="H736" s="269">
        <v>560041</v>
      </c>
      <c r="I736" s="184">
        <f>+G736-G735</f>
        <v>2.6699999999999946</v>
      </c>
      <c r="J736" s="91"/>
      <c r="K736" s="20">
        <v>0</v>
      </c>
      <c r="L736" s="31" t="s">
        <v>186</v>
      </c>
      <c r="M736" s="32">
        <v>100</v>
      </c>
      <c r="N736" s="33" t="s">
        <v>565</v>
      </c>
      <c r="O736" s="33"/>
      <c r="P736" s="34"/>
      <c r="Q736" s="106"/>
      <c r="R736" s="4"/>
      <c r="S736" s="38"/>
      <c r="T736" s="267"/>
    </row>
    <row r="737" spans="1:20" ht="19.5" hidden="1" customHeight="1" x14ac:dyDescent="0.25">
      <c r="A737" s="18" t="s">
        <v>586</v>
      </c>
      <c r="B737" s="78"/>
      <c r="C737" s="523"/>
      <c r="D737" s="528"/>
      <c r="E737" s="148">
        <v>3</v>
      </c>
      <c r="F737" s="148" t="s">
        <v>587</v>
      </c>
      <c r="G737" s="141">
        <v>51.87</v>
      </c>
      <c r="H737" s="269">
        <v>599202</v>
      </c>
      <c r="I737" s="184">
        <f>+G737-G735</f>
        <v>6.0599999999999952</v>
      </c>
      <c r="J737" s="91"/>
      <c r="K737" s="20">
        <v>0</v>
      </c>
      <c r="L737" s="31" t="s">
        <v>186</v>
      </c>
      <c r="M737" s="32">
        <v>100</v>
      </c>
      <c r="N737" s="33" t="s">
        <v>565</v>
      </c>
      <c r="O737" s="33"/>
      <c r="P737" s="34"/>
      <c r="Q737" s="106"/>
      <c r="R737" s="4"/>
      <c r="S737" s="38"/>
      <c r="T737" s="267"/>
    </row>
    <row r="738" spans="1:20" ht="19.5" hidden="1" customHeight="1" x14ac:dyDescent="0.25">
      <c r="A738" s="18" t="s">
        <v>588</v>
      </c>
      <c r="B738" s="78"/>
      <c r="C738" s="523"/>
      <c r="D738" s="528"/>
      <c r="E738" s="148">
        <v>4</v>
      </c>
      <c r="F738" s="148" t="s">
        <v>589</v>
      </c>
      <c r="G738" s="141">
        <v>55.22</v>
      </c>
      <c r="H738" s="269">
        <v>637901</v>
      </c>
      <c r="I738" s="184">
        <f>+G738-G735</f>
        <v>9.4099999999999966</v>
      </c>
      <c r="J738" s="91"/>
      <c r="K738" s="20">
        <v>0</v>
      </c>
      <c r="L738" s="31" t="s">
        <v>186</v>
      </c>
      <c r="M738" s="32">
        <v>100</v>
      </c>
      <c r="N738" s="33" t="s">
        <v>565</v>
      </c>
      <c r="O738" s="33"/>
      <c r="P738" s="34"/>
      <c r="Q738" s="106"/>
      <c r="R738" s="4"/>
      <c r="S738" s="38"/>
      <c r="T738" s="267"/>
    </row>
    <row r="739" spans="1:20" ht="19.5" hidden="1" customHeight="1" thickBot="1" x14ac:dyDescent="0.3">
      <c r="A739" s="18" t="s">
        <v>590</v>
      </c>
      <c r="B739" s="78"/>
      <c r="C739" s="520"/>
      <c r="D739" s="529"/>
      <c r="E739" s="211">
        <v>5</v>
      </c>
      <c r="F739" s="211" t="s">
        <v>591</v>
      </c>
      <c r="G739" s="164">
        <v>69.900000000000006</v>
      </c>
      <c r="H739" s="269">
        <v>807485</v>
      </c>
      <c r="I739" s="185">
        <f>+G739-G735</f>
        <v>24.090000000000003</v>
      </c>
      <c r="J739" s="91"/>
      <c r="K739" s="20">
        <v>0</v>
      </c>
      <c r="L739" s="31" t="s">
        <v>186</v>
      </c>
      <c r="M739" s="32">
        <v>100</v>
      </c>
      <c r="N739" s="33" t="s">
        <v>565</v>
      </c>
      <c r="O739" s="33"/>
      <c r="P739" s="34"/>
      <c r="Q739" s="106"/>
      <c r="R739" s="4"/>
      <c r="S739" s="38"/>
      <c r="T739" s="267"/>
    </row>
    <row r="740" spans="1:20" ht="21" hidden="1" customHeight="1" x14ac:dyDescent="0.25">
      <c r="A740" s="29"/>
      <c r="B740" s="78">
        <v>400215</v>
      </c>
      <c r="C740" s="519" t="s">
        <v>592</v>
      </c>
      <c r="D740" s="527" t="s">
        <v>593</v>
      </c>
      <c r="E740" s="161">
        <v>1</v>
      </c>
      <c r="F740" s="161" t="s">
        <v>594</v>
      </c>
      <c r="G740" s="162">
        <v>27.19</v>
      </c>
      <c r="H740" s="269">
        <v>314099</v>
      </c>
      <c r="I740" s="175"/>
      <c r="J740" s="15"/>
      <c r="K740" s="20">
        <v>0</v>
      </c>
      <c r="L740" s="31" t="s">
        <v>595</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0" s="16" t="s">
        <v>595</v>
      </c>
      <c r="S740" s="32">
        <v>100</v>
      </c>
      <c r="T740" s="267"/>
    </row>
    <row r="741" spans="1:20" ht="21" hidden="1" customHeight="1" x14ac:dyDescent="0.25">
      <c r="A741" s="18" t="s">
        <v>596</v>
      </c>
      <c r="B741" s="78"/>
      <c r="C741" s="523"/>
      <c r="D741" s="528"/>
      <c r="E741" s="140">
        <v>2</v>
      </c>
      <c r="F741" s="140" t="s">
        <v>597</v>
      </c>
      <c r="G741" s="141">
        <v>28.88</v>
      </c>
      <c r="H741" s="269">
        <v>333622</v>
      </c>
      <c r="I741" s="184">
        <f>+G741-G740</f>
        <v>1.6899999999999977</v>
      </c>
      <c r="J741" s="187"/>
      <c r="K741" s="20">
        <v>0</v>
      </c>
      <c r="L741" s="31" t="s">
        <v>595</v>
      </c>
      <c r="M741" s="32">
        <v>100</v>
      </c>
      <c r="N741" s="33" t="s">
        <v>565</v>
      </c>
      <c r="O741" s="33"/>
      <c r="P741" s="34"/>
      <c r="Q741" s="108"/>
      <c r="R741" s="4"/>
      <c r="S741" s="38"/>
      <c r="T741" s="267"/>
    </row>
    <row r="742" spans="1:20" ht="21" hidden="1" customHeight="1" x14ac:dyDescent="0.25">
      <c r="A742" s="18" t="s">
        <v>598</v>
      </c>
      <c r="B742" s="78"/>
      <c r="C742" s="523"/>
      <c r="D742" s="528"/>
      <c r="E742" s="140">
        <v>3</v>
      </c>
      <c r="F742" s="140" t="s">
        <v>599</v>
      </c>
      <c r="G742" s="141">
        <v>30.79</v>
      </c>
      <c r="H742" s="269">
        <v>355686</v>
      </c>
      <c r="I742" s="184">
        <f>+G742-G740</f>
        <v>3.5999999999999979</v>
      </c>
      <c r="J742" s="187"/>
      <c r="K742" s="20">
        <v>0</v>
      </c>
      <c r="L742" s="31" t="s">
        <v>595</v>
      </c>
      <c r="M742" s="32">
        <v>100</v>
      </c>
      <c r="N742" s="33" t="s">
        <v>565</v>
      </c>
      <c r="O742" s="33"/>
      <c r="P742" s="34"/>
      <c r="Q742" s="108"/>
      <c r="R742" s="4"/>
      <c r="S742" s="38"/>
      <c r="T742" s="267"/>
    </row>
    <row r="743" spans="1:20" ht="21" hidden="1" customHeight="1" x14ac:dyDescent="0.25">
      <c r="A743" s="18" t="s">
        <v>600</v>
      </c>
      <c r="B743" s="78"/>
      <c r="C743" s="523"/>
      <c r="D743" s="528"/>
      <c r="E743" s="140">
        <v>4</v>
      </c>
      <c r="F743" s="140" t="s">
        <v>601</v>
      </c>
      <c r="G743" s="141">
        <v>32.659999999999997</v>
      </c>
      <c r="H743" s="269">
        <v>377288</v>
      </c>
      <c r="I743" s="184">
        <f>+G743-G740</f>
        <v>5.4699999999999953</v>
      </c>
      <c r="J743" s="187"/>
      <c r="K743" s="20">
        <v>0</v>
      </c>
      <c r="L743" s="31" t="s">
        <v>595</v>
      </c>
      <c r="M743" s="32">
        <v>100</v>
      </c>
      <c r="N743" s="33" t="s">
        <v>565</v>
      </c>
      <c r="O743" s="33"/>
      <c r="P743" s="34"/>
      <c r="Q743" s="108"/>
      <c r="R743" s="4"/>
      <c r="S743" s="38"/>
      <c r="T743" s="267"/>
    </row>
    <row r="744" spans="1:20" ht="21" hidden="1" customHeight="1" thickBot="1" x14ac:dyDescent="0.3">
      <c r="A744" s="18" t="s">
        <v>602</v>
      </c>
      <c r="B744" s="78"/>
      <c r="C744" s="520"/>
      <c r="D744" s="529"/>
      <c r="E744" s="163">
        <v>5</v>
      </c>
      <c r="F744" s="163" t="s">
        <v>603</v>
      </c>
      <c r="G744" s="164">
        <v>41.95</v>
      </c>
      <c r="H744" s="269">
        <v>484606</v>
      </c>
      <c r="I744" s="185">
        <f>+G744-G740</f>
        <v>14.760000000000002</v>
      </c>
      <c r="J744" s="187"/>
      <c r="K744" s="20">
        <v>0</v>
      </c>
      <c r="L744" s="31" t="s">
        <v>595</v>
      </c>
      <c r="M744" s="32">
        <v>100</v>
      </c>
      <c r="N744" s="33" t="s">
        <v>565</v>
      </c>
      <c r="O744" s="33"/>
      <c r="P744" s="34"/>
      <c r="Q744" s="108"/>
      <c r="R744" s="4"/>
      <c r="S744" s="38"/>
      <c r="T744" s="267"/>
    </row>
    <row r="745" spans="1:20" ht="28.5" hidden="1" customHeight="1" x14ac:dyDescent="0.25">
      <c r="A745" s="29"/>
      <c r="B745" s="78">
        <v>400220</v>
      </c>
      <c r="C745" s="519" t="s">
        <v>604</v>
      </c>
      <c r="D745" s="527" t="s">
        <v>605</v>
      </c>
      <c r="E745" s="161">
        <v>1</v>
      </c>
      <c r="F745" s="161" t="s">
        <v>606</v>
      </c>
      <c r="G745" s="162">
        <v>31.68</v>
      </c>
      <c r="H745" s="269">
        <v>365967</v>
      </c>
      <c r="I745" s="175"/>
      <c r="J745" s="15"/>
      <c r="K745" s="20">
        <v>0</v>
      </c>
      <c r="L745" s="31" t="s">
        <v>186</v>
      </c>
      <c r="M745" s="32">
        <v>100</v>
      </c>
      <c r="N745" s="33" t="s">
        <v>565</v>
      </c>
      <c r="O745" s="33">
        <v>454</v>
      </c>
      <c r="P745" s="34"/>
      <c r="Q7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45" s="16" t="s">
        <v>186</v>
      </c>
      <c r="S745" s="32">
        <v>100</v>
      </c>
      <c r="T745" s="267"/>
    </row>
    <row r="746" spans="1:20" ht="28.5" hidden="1" customHeight="1" x14ac:dyDescent="0.25">
      <c r="A746" s="18" t="s">
        <v>607</v>
      </c>
      <c r="B746" s="78"/>
      <c r="C746" s="523"/>
      <c r="D746" s="528"/>
      <c r="E746" s="140">
        <v>2</v>
      </c>
      <c r="F746" s="140" t="s">
        <v>608</v>
      </c>
      <c r="G746" s="141">
        <v>34.01</v>
      </c>
      <c r="H746" s="269">
        <v>392884</v>
      </c>
      <c r="I746" s="184">
        <f>+G746-G745</f>
        <v>2.3299999999999983</v>
      </c>
      <c r="J746" s="187"/>
      <c r="K746" s="20">
        <v>0</v>
      </c>
      <c r="L746" s="31" t="s">
        <v>186</v>
      </c>
      <c r="M746" s="32">
        <v>100</v>
      </c>
      <c r="N746" s="33" t="s">
        <v>565</v>
      </c>
      <c r="O746" s="33"/>
      <c r="P746" s="34"/>
      <c r="Q746" s="106"/>
      <c r="R746" s="4"/>
      <c r="S746" s="38"/>
      <c r="T746" s="267"/>
    </row>
    <row r="747" spans="1:20" ht="28.5" hidden="1" customHeight="1" thickBot="1" x14ac:dyDescent="0.3">
      <c r="A747" s="18" t="s">
        <v>609</v>
      </c>
      <c r="B747" s="78"/>
      <c r="C747" s="520"/>
      <c r="D747" s="529"/>
      <c r="E747" s="163">
        <v>3</v>
      </c>
      <c r="F747" s="163" t="s">
        <v>610</v>
      </c>
      <c r="G747" s="164">
        <v>39.32</v>
      </c>
      <c r="H747" s="269">
        <v>454225</v>
      </c>
      <c r="I747" s="185">
        <f>+G747-G745</f>
        <v>7.6400000000000006</v>
      </c>
      <c r="J747" s="187"/>
      <c r="K747" s="20">
        <v>0</v>
      </c>
      <c r="L747" s="31" t="s">
        <v>186</v>
      </c>
      <c r="M747" s="32">
        <v>100</v>
      </c>
      <c r="N747" s="33" t="s">
        <v>565</v>
      </c>
      <c r="O747" s="33"/>
      <c r="P747" s="34"/>
      <c r="Q747" s="106"/>
      <c r="R747" s="4"/>
      <c r="S747" s="38"/>
      <c r="T747" s="267"/>
    </row>
    <row r="748" spans="1:20" ht="28.5" hidden="1" x14ac:dyDescent="0.25">
      <c r="A748" s="1"/>
      <c r="B748" s="78">
        <v>400223</v>
      </c>
      <c r="C748" s="299" t="s">
        <v>611</v>
      </c>
      <c r="D748" s="300" t="s">
        <v>612</v>
      </c>
      <c r="E748" s="301"/>
      <c r="F748" s="291" t="s">
        <v>22</v>
      </c>
      <c r="G748" s="293">
        <v>53.48</v>
      </c>
      <c r="H748" s="269">
        <v>617801</v>
      </c>
      <c r="I748" s="223"/>
      <c r="J748" s="115"/>
      <c r="K748" s="273">
        <v>0</v>
      </c>
      <c r="L748" s="16" t="s">
        <v>23</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48" s="16" t="s">
        <v>23</v>
      </c>
      <c r="S748" s="17">
        <v>100</v>
      </c>
      <c r="T748" s="267"/>
    </row>
    <row r="749" spans="1:20" hidden="1" x14ac:dyDescent="0.25">
      <c r="A749" s="1"/>
      <c r="B749" s="78">
        <v>400224</v>
      </c>
      <c r="C749" s="155" t="s">
        <v>613</v>
      </c>
      <c r="D749" s="157" t="s">
        <v>614</v>
      </c>
      <c r="E749" s="202"/>
      <c r="F749" s="140" t="s">
        <v>22</v>
      </c>
      <c r="G749" s="141">
        <v>118.12</v>
      </c>
      <c r="H749" s="269">
        <v>1364522</v>
      </c>
      <c r="I749" s="171"/>
      <c r="J749" s="15"/>
      <c r="K749" s="20">
        <v>0</v>
      </c>
      <c r="L749" s="31" t="s">
        <v>23</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49" s="16" t="s">
        <v>23</v>
      </c>
      <c r="S749" s="32">
        <v>100</v>
      </c>
      <c r="T749" s="267"/>
    </row>
    <row r="750" spans="1:20" ht="28.5" hidden="1" x14ac:dyDescent="0.25">
      <c r="A750" s="1"/>
      <c r="B750" s="78">
        <v>400225</v>
      </c>
      <c r="C750" s="155" t="s">
        <v>615</v>
      </c>
      <c r="D750" s="157" t="s">
        <v>616</v>
      </c>
      <c r="E750" s="202"/>
      <c r="F750" s="140" t="s">
        <v>22</v>
      </c>
      <c r="G750" s="141">
        <v>153.19</v>
      </c>
      <c r="H750" s="269">
        <v>1769651</v>
      </c>
      <c r="I750" s="171"/>
      <c r="J750" s="15"/>
      <c r="K750" s="20">
        <v>0</v>
      </c>
      <c r="L750" s="31" t="s">
        <v>23</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0" s="16" t="s">
        <v>23</v>
      </c>
      <c r="S750" s="32">
        <v>100</v>
      </c>
      <c r="T750" s="267"/>
    </row>
    <row r="751" spans="1:20" ht="18" hidden="1" customHeight="1" thickBot="1" x14ac:dyDescent="0.3">
      <c r="A751" s="1"/>
      <c r="B751" s="78">
        <v>400226</v>
      </c>
      <c r="C751" s="152" t="s">
        <v>617</v>
      </c>
      <c r="D751" s="165" t="s">
        <v>618</v>
      </c>
      <c r="E751" s="150"/>
      <c r="F751" s="150" t="s">
        <v>22</v>
      </c>
      <c r="G751" s="158">
        <v>138.6</v>
      </c>
      <c r="H751" s="269">
        <v>1601107</v>
      </c>
      <c r="I751" s="172"/>
      <c r="J751" s="15"/>
      <c r="K751" s="20">
        <v>0</v>
      </c>
      <c r="L751" s="31" t="s">
        <v>23</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51" s="16" t="s">
        <v>23</v>
      </c>
      <c r="S751" s="32">
        <v>100</v>
      </c>
      <c r="T751" s="267"/>
    </row>
    <row r="752" spans="1:20" ht="28.5" hidden="1" customHeight="1" x14ac:dyDescent="0.25">
      <c r="A752" s="29"/>
      <c r="B752" s="78">
        <v>400227</v>
      </c>
      <c r="C752" s="519" t="s">
        <v>619</v>
      </c>
      <c r="D752" s="527" t="s">
        <v>620</v>
      </c>
      <c r="E752" s="161">
        <v>1</v>
      </c>
      <c r="F752" s="161" t="s">
        <v>621</v>
      </c>
      <c r="G752" s="162">
        <v>18.66</v>
      </c>
      <c r="H752" s="269">
        <v>215560</v>
      </c>
      <c r="I752" s="175"/>
      <c r="J752" s="15"/>
      <c r="K752" s="20">
        <v>0</v>
      </c>
      <c r="L752" s="31" t="s">
        <v>595</v>
      </c>
      <c r="M752" s="32">
        <v>100</v>
      </c>
      <c r="N752" s="33" t="s">
        <v>565</v>
      </c>
      <c r="O752" s="33">
        <v>454</v>
      </c>
      <c r="P752" s="34"/>
      <c r="Q7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52" s="16" t="s">
        <v>595</v>
      </c>
      <c r="S752" s="32">
        <v>100</v>
      </c>
      <c r="T752" s="267"/>
    </row>
    <row r="753" spans="1:21" ht="28.5" hidden="1" customHeight="1" x14ac:dyDescent="0.25">
      <c r="A753" s="18" t="s">
        <v>622</v>
      </c>
      <c r="B753" s="78"/>
      <c r="C753" s="523"/>
      <c r="D753" s="528"/>
      <c r="E753" s="140">
        <v>2</v>
      </c>
      <c r="F753" s="140" t="s">
        <v>623</v>
      </c>
      <c r="G753" s="141">
        <v>24.22</v>
      </c>
      <c r="H753" s="269">
        <v>279789</v>
      </c>
      <c r="I753" s="184">
        <f>+G753-G752</f>
        <v>5.5599999999999987</v>
      </c>
      <c r="J753" s="187"/>
      <c r="K753" s="20">
        <v>0</v>
      </c>
      <c r="L753" s="31" t="s">
        <v>595</v>
      </c>
      <c r="M753" s="32">
        <v>100</v>
      </c>
      <c r="N753" s="33" t="s">
        <v>565</v>
      </c>
      <c r="O753" s="33"/>
      <c r="P753" s="34"/>
      <c r="Q753" s="106"/>
      <c r="R753" s="4"/>
      <c r="S753" s="38"/>
      <c r="T753" s="267"/>
    </row>
    <row r="754" spans="1:21" ht="28.5" hidden="1" customHeight="1" x14ac:dyDescent="0.25">
      <c r="A754" s="18" t="s">
        <v>624</v>
      </c>
      <c r="B754" s="78"/>
      <c r="C754" s="523"/>
      <c r="D754" s="528"/>
      <c r="E754" s="140">
        <v>3</v>
      </c>
      <c r="F754" s="140" t="s">
        <v>625</v>
      </c>
      <c r="G754" s="141">
        <v>29.22</v>
      </c>
      <c r="H754" s="269">
        <v>337549</v>
      </c>
      <c r="I754" s="184">
        <f>+G754-G752</f>
        <v>10.559999999999999</v>
      </c>
      <c r="J754" s="187"/>
      <c r="K754" s="20">
        <v>0</v>
      </c>
      <c r="L754" s="31" t="s">
        <v>595</v>
      </c>
      <c r="M754" s="32">
        <v>100</v>
      </c>
      <c r="N754" s="33" t="s">
        <v>565</v>
      </c>
      <c r="O754" s="33"/>
      <c r="P754" s="34"/>
      <c r="Q754" s="106"/>
      <c r="R754" s="4"/>
      <c r="S754" s="38"/>
      <c r="T754" s="267"/>
    </row>
    <row r="755" spans="1:21" ht="28.5" hidden="1" customHeight="1" x14ac:dyDescent="0.25">
      <c r="A755" s="18" t="s">
        <v>626</v>
      </c>
      <c r="B755" s="78"/>
      <c r="C755" s="523"/>
      <c r="D755" s="528"/>
      <c r="E755" s="140">
        <v>4</v>
      </c>
      <c r="F755" s="140" t="s">
        <v>627</v>
      </c>
      <c r="G755" s="141">
        <v>34.74</v>
      </c>
      <c r="H755" s="269">
        <v>401316</v>
      </c>
      <c r="I755" s="184">
        <f>+G755-G752</f>
        <v>16.080000000000002</v>
      </c>
      <c r="J755" s="187"/>
      <c r="K755" s="20">
        <v>0</v>
      </c>
      <c r="L755" s="31" t="s">
        <v>595</v>
      </c>
      <c r="M755" s="32">
        <v>100</v>
      </c>
      <c r="N755" s="33" t="s">
        <v>565</v>
      </c>
      <c r="O755" s="33"/>
      <c r="P755" s="34"/>
      <c r="Q755" s="106"/>
      <c r="R755" s="4"/>
      <c r="S755" s="38"/>
      <c r="T755" s="267"/>
    </row>
    <row r="756" spans="1:21" ht="28.5" hidden="1" customHeight="1" thickBot="1" x14ac:dyDescent="0.3">
      <c r="A756" s="18" t="s">
        <v>628</v>
      </c>
      <c r="B756" s="78"/>
      <c r="C756" s="520"/>
      <c r="D756" s="529"/>
      <c r="E756" s="163">
        <v>5</v>
      </c>
      <c r="F756" s="163" t="s">
        <v>629</v>
      </c>
      <c r="G756" s="164">
        <v>39.74</v>
      </c>
      <c r="H756" s="269">
        <v>459076</v>
      </c>
      <c r="I756" s="185">
        <f>+G756-G752</f>
        <v>21.080000000000002</v>
      </c>
      <c r="J756" s="187"/>
      <c r="K756" s="20">
        <v>0</v>
      </c>
      <c r="L756" s="31" t="s">
        <v>595</v>
      </c>
      <c r="M756" s="32">
        <v>100</v>
      </c>
      <c r="N756" s="33" t="s">
        <v>565</v>
      </c>
      <c r="O756" s="33"/>
      <c r="P756" s="34"/>
      <c r="Q756" s="106"/>
      <c r="R756" s="4"/>
      <c r="S756" s="38"/>
      <c r="T756" s="267"/>
    </row>
    <row r="757" spans="1:21" ht="47.25" hidden="1" customHeight="1" x14ac:dyDescent="0.25">
      <c r="A757" s="1"/>
      <c r="B757" s="78">
        <v>400232</v>
      </c>
      <c r="C757" s="204" t="s">
        <v>630</v>
      </c>
      <c r="D757" s="205" t="s">
        <v>631</v>
      </c>
      <c r="E757" s="151"/>
      <c r="F757" s="151" t="s">
        <v>22</v>
      </c>
      <c r="G757" s="195">
        <v>19.510000000000002</v>
      </c>
      <c r="H757" s="269">
        <v>225380</v>
      </c>
      <c r="I757" s="174"/>
      <c r="J757" s="15"/>
      <c r="K757" s="20">
        <v>0</v>
      </c>
      <c r="L757" s="31" t="s">
        <v>449</v>
      </c>
      <c r="M757" s="32">
        <v>100</v>
      </c>
      <c r="N757" s="33" t="s">
        <v>565</v>
      </c>
      <c r="O757" s="33">
        <v>454</v>
      </c>
      <c r="P757" s="3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57" s="16" t="s">
        <v>449</v>
      </c>
      <c r="S757" s="32">
        <v>100</v>
      </c>
      <c r="T757" s="267"/>
    </row>
    <row r="758" spans="1:21" ht="60.75" hidden="1" customHeight="1" x14ac:dyDescent="0.25">
      <c r="A758" s="1"/>
      <c r="B758" s="78">
        <v>400233</v>
      </c>
      <c r="C758" s="155" t="s">
        <v>632</v>
      </c>
      <c r="D758" s="157" t="s">
        <v>633</v>
      </c>
      <c r="E758" s="140"/>
      <c r="F758" s="140" t="s">
        <v>22</v>
      </c>
      <c r="G758" s="141">
        <v>20.99</v>
      </c>
      <c r="H758" s="269">
        <v>242476</v>
      </c>
      <c r="I758" s="171"/>
      <c r="J758" s="15"/>
      <c r="K758" s="20">
        <v>0</v>
      </c>
      <c r="L758" s="31" t="s">
        <v>449</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58" s="16" t="s">
        <v>449</v>
      </c>
      <c r="S758" s="32">
        <v>100</v>
      </c>
      <c r="T758" s="267"/>
    </row>
    <row r="759" spans="1:21" ht="57" hidden="1" customHeight="1" x14ac:dyDescent="0.25">
      <c r="A759" s="1"/>
      <c r="B759" s="78">
        <v>400234</v>
      </c>
      <c r="C759" s="155" t="s">
        <v>634</v>
      </c>
      <c r="D759" s="157" t="s">
        <v>635</v>
      </c>
      <c r="E759" s="140"/>
      <c r="F759" s="140" t="s">
        <v>22</v>
      </c>
      <c r="G759" s="141">
        <v>39.36</v>
      </c>
      <c r="H759" s="269">
        <v>454687</v>
      </c>
      <c r="I759" s="171"/>
      <c r="J759" s="15"/>
      <c r="K759" s="20">
        <v>0</v>
      </c>
      <c r="L759" s="31" t="s">
        <v>449</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59" s="16" t="s">
        <v>449</v>
      </c>
      <c r="S759" s="32">
        <v>100</v>
      </c>
      <c r="T759" s="267"/>
    </row>
    <row r="760" spans="1:21" ht="28.5" hidden="1" x14ac:dyDescent="0.25">
      <c r="A760" s="1"/>
      <c r="B760" s="78">
        <v>400236</v>
      </c>
      <c r="C760" s="155" t="s">
        <v>636</v>
      </c>
      <c r="D760" s="157" t="s">
        <v>637</v>
      </c>
      <c r="E760" s="140"/>
      <c r="F760" s="140" t="s">
        <v>22</v>
      </c>
      <c r="G760" s="141">
        <v>23.58</v>
      </c>
      <c r="H760" s="269">
        <v>272396</v>
      </c>
      <c r="I760" s="171"/>
      <c r="J760" s="15"/>
      <c r="K760" s="20">
        <v>0</v>
      </c>
      <c r="L760" s="31" t="s">
        <v>318</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0" s="16" t="s">
        <v>318</v>
      </c>
      <c r="S760" s="32">
        <v>100</v>
      </c>
      <c r="T760" s="267"/>
    </row>
    <row r="761" spans="1:21" ht="28.5" hidden="1" x14ac:dyDescent="0.25">
      <c r="A761" s="1"/>
      <c r="B761" s="78">
        <v>400237</v>
      </c>
      <c r="C761" s="155" t="s">
        <v>638</v>
      </c>
      <c r="D761" s="157" t="s">
        <v>639</v>
      </c>
      <c r="E761" s="140"/>
      <c r="F761" s="140" t="s">
        <v>22</v>
      </c>
      <c r="G761" s="141">
        <v>66.42</v>
      </c>
      <c r="H761" s="269">
        <v>767284</v>
      </c>
      <c r="I761" s="171"/>
      <c r="J761" s="15"/>
      <c r="K761" s="20">
        <v>0</v>
      </c>
      <c r="L761" s="31" t="s">
        <v>266</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61" s="16" t="s">
        <v>266</v>
      </c>
      <c r="S761" s="32">
        <v>100</v>
      </c>
      <c r="T761" s="267"/>
    </row>
    <row r="762" spans="1:21" ht="42.75" hidden="1" x14ac:dyDescent="0.25">
      <c r="A762" s="1"/>
      <c r="B762" s="78">
        <v>400238</v>
      </c>
      <c r="C762" s="155" t="s">
        <v>640</v>
      </c>
      <c r="D762" s="157" t="s">
        <v>641</v>
      </c>
      <c r="E762" s="140"/>
      <c r="F762" s="140" t="s">
        <v>22</v>
      </c>
      <c r="G762" s="141">
        <v>223.51</v>
      </c>
      <c r="H762" s="269">
        <v>2581988</v>
      </c>
      <c r="I762" s="171"/>
      <c r="J762" s="15"/>
      <c r="K762" s="20">
        <v>0</v>
      </c>
      <c r="L762" s="31" t="s">
        <v>186</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62" s="16" t="s">
        <v>186</v>
      </c>
      <c r="S762" s="32">
        <v>100</v>
      </c>
      <c r="T762" s="267"/>
    </row>
    <row r="763" spans="1:21" ht="28.5" hidden="1" x14ac:dyDescent="0.25">
      <c r="A763" s="1"/>
      <c r="B763" s="89"/>
      <c r="C763" s="155" t="s">
        <v>642</v>
      </c>
      <c r="D763" s="157" t="s">
        <v>643</v>
      </c>
      <c r="E763" s="140"/>
      <c r="F763" s="140" t="s">
        <v>22</v>
      </c>
      <c r="G763" s="141">
        <v>24.73</v>
      </c>
      <c r="H763" s="269">
        <v>285681</v>
      </c>
      <c r="I763" s="171"/>
      <c r="J763" s="115"/>
      <c r="K763" s="20">
        <v>0</v>
      </c>
      <c r="L763" s="16" t="s">
        <v>644</v>
      </c>
      <c r="M763" s="17">
        <v>100</v>
      </c>
      <c r="N763" s="3" t="s">
        <v>565</v>
      </c>
      <c r="O763" s="3">
        <v>454</v>
      </c>
      <c r="P763" s="4"/>
      <c r="Q7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63" s="16" t="s">
        <v>645</v>
      </c>
      <c r="S763" s="17">
        <v>100</v>
      </c>
      <c r="T763" s="267"/>
    </row>
    <row r="764" spans="1:21" hidden="1" x14ac:dyDescent="0.25">
      <c r="A764" s="1"/>
      <c r="B764" s="89">
        <v>4003</v>
      </c>
      <c r="C764" s="155">
        <v>4003</v>
      </c>
      <c r="D764" s="157" t="s">
        <v>646</v>
      </c>
      <c r="E764" s="140"/>
      <c r="F764" s="140" t="s">
        <v>22</v>
      </c>
      <c r="G764" s="141">
        <v>1.91</v>
      </c>
      <c r="H764" s="269">
        <v>22064</v>
      </c>
      <c r="I764" s="171"/>
      <c r="J764" s="115"/>
      <c r="K764" s="20">
        <v>0</v>
      </c>
      <c r="L764" s="16" t="s">
        <v>644</v>
      </c>
      <c r="M764" s="17">
        <v>100</v>
      </c>
      <c r="N764" s="3" t="s">
        <v>565</v>
      </c>
      <c r="O764" s="3">
        <v>503</v>
      </c>
      <c r="P764" s="4"/>
      <c r="Q7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64" s="16" t="s">
        <v>644</v>
      </c>
      <c r="S764" s="17">
        <v>100</v>
      </c>
      <c r="T764" s="267"/>
    </row>
    <row r="765" spans="1:21" ht="28.5" hidden="1" x14ac:dyDescent="0.25">
      <c r="A765" s="1"/>
      <c r="B765" s="89"/>
      <c r="C765" s="155" t="s">
        <v>647</v>
      </c>
      <c r="D765" s="157" t="s">
        <v>648</v>
      </c>
      <c r="E765" s="140" t="s">
        <v>22</v>
      </c>
      <c r="F765" s="140" t="s">
        <v>22</v>
      </c>
      <c r="G765" s="141">
        <v>1.0900000000000001</v>
      </c>
      <c r="H765" s="269">
        <v>12592</v>
      </c>
      <c r="I765" s="172"/>
      <c r="J765" s="115"/>
      <c r="K765" s="20">
        <v>0</v>
      </c>
      <c r="L765" s="16"/>
      <c r="M765" s="17"/>
      <c r="N765" s="3"/>
      <c r="O765" s="3"/>
      <c r="P765" s="4"/>
      <c r="Q765" s="108"/>
      <c r="R765" s="2"/>
      <c r="S765" s="3"/>
      <c r="T765" s="267"/>
      <c r="U765" s="255"/>
    </row>
    <row r="766" spans="1:21" hidden="1" x14ac:dyDescent="0.25">
      <c r="A766" s="1"/>
      <c r="B766" s="78">
        <v>4004</v>
      </c>
      <c r="C766" s="212">
        <v>4004</v>
      </c>
      <c r="D766" s="547" t="s">
        <v>649</v>
      </c>
      <c r="E766" s="548"/>
      <c r="F766" s="548"/>
      <c r="G766" s="548"/>
      <c r="H766" s="549"/>
      <c r="I766" s="172"/>
      <c r="J766" s="15"/>
      <c r="K766" s="20">
        <v>0</v>
      </c>
      <c r="L766" s="31" t="s">
        <v>449</v>
      </c>
      <c r="M766" s="32" t="s">
        <v>45</v>
      </c>
      <c r="N766" s="33" t="s">
        <v>45</v>
      </c>
      <c r="O766" s="33"/>
      <c r="P766" s="34"/>
      <c r="Q766" s="108"/>
      <c r="R766" s="4"/>
      <c r="S766" s="38"/>
      <c r="T766" s="267"/>
    </row>
    <row r="767" spans="1:21" ht="28.5" hidden="1" customHeight="1" x14ac:dyDescent="0.25">
      <c r="A767" s="64"/>
      <c r="B767" s="116">
        <v>40041</v>
      </c>
      <c r="C767" s="519" t="s">
        <v>650</v>
      </c>
      <c r="D767" s="527" t="s">
        <v>651</v>
      </c>
      <c r="E767" s="161">
        <v>1</v>
      </c>
      <c r="F767" s="201" t="s">
        <v>652</v>
      </c>
      <c r="G767" s="162">
        <v>36.35</v>
      </c>
      <c r="H767" s="269">
        <v>419915</v>
      </c>
      <c r="I767" s="175"/>
      <c r="J767" s="15"/>
      <c r="K767" s="20">
        <v>0</v>
      </c>
      <c r="L767" s="31" t="s">
        <v>449</v>
      </c>
      <c r="M767" s="32">
        <v>100</v>
      </c>
      <c r="N767" s="33" t="s">
        <v>565</v>
      </c>
      <c r="O767" s="33">
        <v>1705</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67" s="16" t="s">
        <v>449</v>
      </c>
      <c r="S767" s="32">
        <v>100</v>
      </c>
      <c r="T767" s="267"/>
    </row>
    <row r="768" spans="1:21" ht="29.25" hidden="1" customHeight="1" x14ac:dyDescent="0.25">
      <c r="A768" s="117" t="s">
        <v>653</v>
      </c>
      <c r="B768" s="116"/>
      <c r="C768" s="523"/>
      <c r="D768" s="528"/>
      <c r="E768" s="140">
        <v>2</v>
      </c>
      <c r="F768" s="202" t="s">
        <v>654</v>
      </c>
      <c r="G768" s="141">
        <v>108.7</v>
      </c>
      <c r="H768" s="269">
        <v>1255702</v>
      </c>
      <c r="I768" s="184">
        <f>+G768-G767</f>
        <v>72.349999999999994</v>
      </c>
      <c r="J768" s="187"/>
      <c r="K768" s="20">
        <v>0</v>
      </c>
      <c r="L768" s="31" t="s">
        <v>449</v>
      </c>
      <c r="M768" s="32">
        <v>100</v>
      </c>
      <c r="N768" s="33" t="s">
        <v>565</v>
      </c>
      <c r="O768" s="33"/>
      <c r="P768" s="34"/>
      <c r="Q768" s="108"/>
      <c r="R768" s="4"/>
      <c r="S768" s="38"/>
      <c r="T768" s="267"/>
    </row>
    <row r="769" spans="1:20" ht="27" hidden="1" customHeight="1" thickBot="1" x14ac:dyDescent="0.3">
      <c r="A769" s="118" t="s">
        <v>655</v>
      </c>
      <c r="B769" s="116"/>
      <c r="C769" s="520"/>
      <c r="D769" s="529"/>
      <c r="E769" s="163">
        <v>3</v>
      </c>
      <c r="F769" s="203" t="s">
        <v>656</v>
      </c>
      <c r="G769" s="164">
        <v>161.41999999999999</v>
      </c>
      <c r="H769" s="269">
        <v>1864724</v>
      </c>
      <c r="I769" s="185">
        <f>+G769-G767</f>
        <v>125.07</v>
      </c>
      <c r="J769" s="187"/>
      <c r="K769" s="20">
        <v>0</v>
      </c>
      <c r="L769" s="31" t="s">
        <v>449</v>
      </c>
      <c r="M769" s="32">
        <v>100</v>
      </c>
      <c r="N769" s="33" t="s">
        <v>565</v>
      </c>
      <c r="O769" s="33"/>
      <c r="P769" s="34"/>
      <c r="Q769" s="108"/>
      <c r="R769" s="4"/>
      <c r="S769" s="38"/>
      <c r="T769" s="267"/>
    </row>
    <row r="770" spans="1:20" hidden="1" x14ac:dyDescent="0.25">
      <c r="A770" s="1"/>
      <c r="B770" s="78">
        <v>4006</v>
      </c>
      <c r="C770" s="213">
        <v>4006</v>
      </c>
      <c r="D770" s="556" t="s">
        <v>657</v>
      </c>
      <c r="E770" s="557"/>
      <c r="F770" s="557"/>
      <c r="G770" s="557"/>
      <c r="H770" s="558"/>
      <c r="I770" s="178"/>
      <c r="J770" s="30"/>
      <c r="K770" s="20">
        <v>0</v>
      </c>
      <c r="L770" s="31"/>
      <c r="M770" s="32" t="s">
        <v>45</v>
      </c>
      <c r="N770" s="33" t="s">
        <v>45</v>
      </c>
      <c r="O770" s="33"/>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0" s="4"/>
      <c r="S770" s="38"/>
      <c r="T770" s="267"/>
    </row>
    <row r="771" spans="1:20" ht="37.5" hidden="1" customHeight="1" x14ac:dyDescent="0.25">
      <c r="A771" s="29"/>
      <c r="B771" s="85">
        <v>40061</v>
      </c>
      <c r="C771" s="559" t="s">
        <v>658</v>
      </c>
      <c r="D771" s="587" t="s">
        <v>659</v>
      </c>
      <c r="E771" s="280">
        <v>1</v>
      </c>
      <c r="F771" s="280" t="s">
        <v>660</v>
      </c>
      <c r="G771" s="282">
        <v>2648.21</v>
      </c>
      <c r="H771" s="269">
        <v>30592122</v>
      </c>
      <c r="I771" s="283"/>
      <c r="J771" s="115"/>
      <c r="K771" s="273">
        <v>0</v>
      </c>
      <c r="L771" s="16" t="s">
        <v>23</v>
      </c>
      <c r="M771" s="17">
        <v>100</v>
      </c>
      <c r="N771" s="3" t="s">
        <v>565</v>
      </c>
      <c r="O771" s="3">
        <v>243</v>
      </c>
      <c r="P771" s="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71" s="16" t="s">
        <v>23</v>
      </c>
      <c r="S771" s="17">
        <v>100</v>
      </c>
      <c r="T771" s="267"/>
    </row>
    <row r="772" spans="1:20" ht="37.5" hidden="1" customHeight="1" x14ac:dyDescent="0.25">
      <c r="A772" s="18" t="s">
        <v>661</v>
      </c>
      <c r="B772" s="85"/>
      <c r="C772" s="560"/>
      <c r="D772" s="588"/>
      <c r="E772" s="19">
        <v>2</v>
      </c>
      <c r="F772" s="19" t="s">
        <v>662</v>
      </c>
      <c r="G772" s="14">
        <v>4851.51</v>
      </c>
      <c r="H772" s="269">
        <v>56044644</v>
      </c>
      <c r="I772" s="285">
        <f>+G772-G771</f>
        <v>2203.3000000000002</v>
      </c>
      <c r="J772" s="302"/>
      <c r="K772" s="273">
        <v>0</v>
      </c>
      <c r="L772" s="16" t="s">
        <v>23</v>
      </c>
      <c r="M772" s="17">
        <v>100</v>
      </c>
      <c r="N772" s="3" t="s">
        <v>565</v>
      </c>
      <c r="O772" s="3"/>
      <c r="P772" s="4"/>
      <c r="Q772" s="108"/>
      <c r="R772" s="4"/>
      <c r="S772" s="2"/>
      <c r="T772" s="267"/>
    </row>
    <row r="773" spans="1:20" ht="37.5" hidden="1" customHeight="1" x14ac:dyDescent="0.25">
      <c r="A773" s="18" t="s">
        <v>663</v>
      </c>
      <c r="B773" s="85"/>
      <c r="C773" s="560"/>
      <c r="D773" s="588"/>
      <c r="E773" s="19">
        <v>3</v>
      </c>
      <c r="F773" s="19" t="s">
        <v>664</v>
      </c>
      <c r="G773" s="14">
        <v>7472.32</v>
      </c>
      <c r="H773" s="269">
        <v>86320241</v>
      </c>
      <c r="I773" s="285">
        <f>+G773-G771</f>
        <v>4824.1099999999997</v>
      </c>
      <c r="J773" s="302"/>
      <c r="K773" s="273">
        <v>0</v>
      </c>
      <c r="L773" s="16" t="s">
        <v>23</v>
      </c>
      <c r="M773" s="17">
        <v>100</v>
      </c>
      <c r="N773" s="3" t="s">
        <v>565</v>
      </c>
      <c r="O773" s="3"/>
      <c r="P773" s="4"/>
      <c r="Q773" s="108"/>
      <c r="R773" s="4"/>
      <c r="S773" s="2"/>
      <c r="T773" s="267"/>
    </row>
    <row r="774" spans="1:20" ht="37.5" hidden="1" customHeight="1" thickBot="1" x14ac:dyDescent="0.3">
      <c r="A774" s="18" t="s">
        <v>665</v>
      </c>
      <c r="B774" s="85"/>
      <c r="C774" s="561"/>
      <c r="D774" s="589"/>
      <c r="E774" s="287">
        <v>4</v>
      </c>
      <c r="F774" s="287" t="s">
        <v>666</v>
      </c>
      <c r="G774" s="289">
        <v>12819.92</v>
      </c>
      <c r="H774" s="269">
        <v>148095716</v>
      </c>
      <c r="I774" s="290">
        <f>+G774-G771</f>
        <v>10171.709999999999</v>
      </c>
      <c r="J774" s="302"/>
      <c r="K774" s="273">
        <v>0</v>
      </c>
      <c r="L774" s="16" t="s">
        <v>23</v>
      </c>
      <c r="M774" s="17">
        <v>100</v>
      </c>
      <c r="N774" s="3" t="s">
        <v>565</v>
      </c>
      <c r="O774" s="3"/>
      <c r="P774" s="4"/>
      <c r="Q774" s="108"/>
      <c r="R774" s="4"/>
      <c r="S774" s="2"/>
      <c r="T774" s="267"/>
    </row>
    <row r="775" spans="1:20" ht="36.75" hidden="1" customHeight="1" x14ac:dyDescent="0.25">
      <c r="A775" s="29"/>
      <c r="B775" s="78">
        <v>40065</v>
      </c>
      <c r="C775" s="559" t="s">
        <v>667</v>
      </c>
      <c r="D775" s="587" t="s">
        <v>668</v>
      </c>
      <c r="E775" s="280">
        <v>1</v>
      </c>
      <c r="F775" s="280" t="s">
        <v>660</v>
      </c>
      <c r="G775" s="282">
        <v>2648.21</v>
      </c>
      <c r="H775" s="269">
        <v>30592122</v>
      </c>
      <c r="I775" s="283"/>
      <c r="J775" s="115"/>
      <c r="K775" s="273">
        <v>0</v>
      </c>
      <c r="L775" s="16" t="s">
        <v>23</v>
      </c>
      <c r="M775" s="17">
        <v>100</v>
      </c>
      <c r="N775" s="3" t="s">
        <v>565</v>
      </c>
      <c r="O775" s="3">
        <v>243</v>
      </c>
      <c r="P775" s="4"/>
      <c r="Q7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75" s="16" t="s">
        <v>23</v>
      </c>
      <c r="S775" s="17">
        <v>100</v>
      </c>
      <c r="T775" s="267"/>
    </row>
    <row r="776" spans="1:20" ht="31.15" hidden="1" customHeight="1" x14ac:dyDescent="0.25">
      <c r="A776" s="18" t="s">
        <v>669</v>
      </c>
      <c r="B776" s="78"/>
      <c r="C776" s="560"/>
      <c r="D776" s="588"/>
      <c r="E776" s="19">
        <v>2</v>
      </c>
      <c r="F776" s="19" t="s">
        <v>662</v>
      </c>
      <c r="G776" s="14">
        <v>4851.51</v>
      </c>
      <c r="H776" s="269">
        <v>56044644</v>
      </c>
      <c r="I776" s="285">
        <f>+G776-G775</f>
        <v>2203.3000000000002</v>
      </c>
      <c r="J776" s="302"/>
      <c r="K776" s="273">
        <v>0</v>
      </c>
      <c r="L776" s="16" t="s">
        <v>23</v>
      </c>
      <c r="M776" s="17">
        <v>100</v>
      </c>
      <c r="N776" s="3" t="s">
        <v>565</v>
      </c>
      <c r="O776" s="3"/>
      <c r="P776" s="4"/>
      <c r="Q776" s="108"/>
      <c r="R776" s="4"/>
      <c r="S776" s="2"/>
      <c r="T776" s="267"/>
    </row>
    <row r="777" spans="1:20" ht="33" hidden="1" customHeight="1" x14ac:dyDescent="0.25">
      <c r="A777" s="18" t="s">
        <v>670</v>
      </c>
      <c r="B777" s="78"/>
      <c r="C777" s="560"/>
      <c r="D777" s="588"/>
      <c r="E777" s="19">
        <v>3</v>
      </c>
      <c r="F777" s="19" t="s">
        <v>664</v>
      </c>
      <c r="G777" s="14">
        <v>7472.32</v>
      </c>
      <c r="H777" s="269">
        <v>86320241</v>
      </c>
      <c r="I777" s="285">
        <f>+G777-G775</f>
        <v>4824.1099999999997</v>
      </c>
      <c r="J777" s="302"/>
      <c r="K777" s="273">
        <v>0</v>
      </c>
      <c r="L777" s="16" t="s">
        <v>23</v>
      </c>
      <c r="M777" s="17">
        <v>100</v>
      </c>
      <c r="N777" s="3" t="s">
        <v>565</v>
      </c>
      <c r="O777" s="3"/>
      <c r="P777" s="4"/>
      <c r="Q777" s="108"/>
      <c r="R777" s="4"/>
      <c r="S777" s="2"/>
      <c r="T777" s="267"/>
    </row>
    <row r="778" spans="1:20" ht="24.6" hidden="1" customHeight="1" thickBot="1" x14ac:dyDescent="0.3">
      <c r="A778" s="18" t="s">
        <v>671</v>
      </c>
      <c r="B778" s="78"/>
      <c r="C778" s="561"/>
      <c r="D778" s="589"/>
      <c r="E778" s="287">
        <v>4</v>
      </c>
      <c r="F778" s="287" t="s">
        <v>666</v>
      </c>
      <c r="G778" s="289">
        <v>12819.92</v>
      </c>
      <c r="H778" s="269">
        <v>148095716</v>
      </c>
      <c r="I778" s="290">
        <f>+G778-G775</f>
        <v>10171.709999999999</v>
      </c>
      <c r="J778" s="302"/>
      <c r="K778" s="273">
        <v>0</v>
      </c>
      <c r="L778" s="16" t="s">
        <v>23</v>
      </c>
      <c r="M778" s="17">
        <v>100</v>
      </c>
      <c r="N778" s="3" t="s">
        <v>565</v>
      </c>
      <c r="O778" s="3"/>
      <c r="P778" s="4"/>
      <c r="Q778" s="108"/>
      <c r="R778" s="4"/>
      <c r="S778" s="2"/>
      <c r="T778" s="267"/>
    </row>
    <row r="779" spans="1:20" ht="36.75" hidden="1" customHeight="1" x14ac:dyDescent="0.25">
      <c r="A779" s="29"/>
      <c r="B779" s="78">
        <v>40069</v>
      </c>
      <c r="C779" s="559" t="s">
        <v>672</v>
      </c>
      <c r="D779" s="590" t="s">
        <v>673</v>
      </c>
      <c r="E779" s="280">
        <v>1</v>
      </c>
      <c r="F779" s="280" t="s">
        <v>660</v>
      </c>
      <c r="G779" s="282">
        <v>3289.31</v>
      </c>
      <c r="H779" s="269">
        <v>37998109</v>
      </c>
      <c r="I779" s="283"/>
      <c r="J779" s="115"/>
      <c r="K779" s="273">
        <v>0</v>
      </c>
      <c r="L779" s="16" t="s">
        <v>23</v>
      </c>
      <c r="M779" s="17">
        <v>100</v>
      </c>
      <c r="N779" s="3" t="s">
        <v>565</v>
      </c>
      <c r="O779" s="3">
        <v>243</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79" s="16" t="s">
        <v>23</v>
      </c>
      <c r="S779" s="17">
        <v>100</v>
      </c>
      <c r="T779" s="267"/>
    </row>
    <row r="780" spans="1:20" ht="36.75" hidden="1" customHeight="1" x14ac:dyDescent="0.25">
      <c r="A780" s="18" t="s">
        <v>674</v>
      </c>
      <c r="B780" s="78"/>
      <c r="C780" s="560"/>
      <c r="D780" s="588"/>
      <c r="E780" s="19">
        <v>2</v>
      </c>
      <c r="F780" s="19" t="s">
        <v>662</v>
      </c>
      <c r="G780" s="14">
        <v>6042.61</v>
      </c>
      <c r="H780" s="269">
        <v>69804231</v>
      </c>
      <c r="I780" s="285">
        <f>+G780-G779</f>
        <v>2753.2999999999997</v>
      </c>
      <c r="J780" s="302"/>
      <c r="K780" s="273">
        <v>0</v>
      </c>
      <c r="L780" s="16" t="s">
        <v>23</v>
      </c>
      <c r="M780" s="17">
        <v>100</v>
      </c>
      <c r="N780" s="3" t="s">
        <v>565</v>
      </c>
      <c r="O780" s="3"/>
      <c r="P780" s="4"/>
      <c r="Q780" s="108"/>
      <c r="R780" s="4"/>
      <c r="S780" s="2"/>
      <c r="T780" s="267"/>
    </row>
    <row r="781" spans="1:20" ht="36.75" hidden="1" customHeight="1" x14ac:dyDescent="0.25">
      <c r="A781" s="18" t="s">
        <v>675</v>
      </c>
      <c r="B781" s="78"/>
      <c r="C781" s="560"/>
      <c r="D781" s="588"/>
      <c r="E781" s="19">
        <v>3</v>
      </c>
      <c r="F781" s="19" t="s">
        <v>664</v>
      </c>
      <c r="G781" s="14">
        <v>9318.64</v>
      </c>
      <c r="H781" s="269">
        <v>107648929</v>
      </c>
      <c r="I781" s="285">
        <f>+G781-G779</f>
        <v>6029.33</v>
      </c>
      <c r="J781" s="302"/>
      <c r="K781" s="273">
        <v>0</v>
      </c>
      <c r="L781" s="16" t="s">
        <v>23</v>
      </c>
      <c r="M781" s="17">
        <v>100</v>
      </c>
      <c r="N781" s="3" t="s">
        <v>565</v>
      </c>
      <c r="O781" s="3"/>
      <c r="P781" s="4"/>
      <c r="Q781" s="108"/>
      <c r="R781" s="4"/>
      <c r="S781" s="2"/>
      <c r="T781" s="267"/>
    </row>
    <row r="782" spans="1:20" ht="26.45" hidden="1" customHeight="1" thickBot="1" x14ac:dyDescent="0.3">
      <c r="A782" s="18" t="s">
        <v>676</v>
      </c>
      <c r="B782" s="78"/>
      <c r="C782" s="561"/>
      <c r="D782" s="589"/>
      <c r="E782" s="287">
        <v>4</v>
      </c>
      <c r="F782" s="287" t="s">
        <v>666</v>
      </c>
      <c r="G782" s="289">
        <v>16003.15</v>
      </c>
      <c r="H782" s="269">
        <v>184868389</v>
      </c>
      <c r="I782" s="290">
        <f>+G782-G779</f>
        <v>12713.84</v>
      </c>
      <c r="J782" s="302"/>
      <c r="K782" s="273">
        <v>0</v>
      </c>
      <c r="L782" s="16" t="s">
        <v>23</v>
      </c>
      <c r="M782" s="17">
        <v>100</v>
      </c>
      <c r="N782" s="3" t="s">
        <v>565</v>
      </c>
      <c r="O782" s="3"/>
      <c r="P782" s="4"/>
      <c r="Q782" s="108"/>
      <c r="R782" s="4"/>
      <c r="S782" s="2"/>
      <c r="T782" s="267"/>
    </row>
    <row r="783" spans="1:20" ht="33.75" hidden="1" customHeight="1" x14ac:dyDescent="0.25">
      <c r="A783" s="29"/>
      <c r="B783" s="78">
        <v>400613</v>
      </c>
      <c r="C783" s="559" t="s">
        <v>677</v>
      </c>
      <c r="D783" s="587" t="s">
        <v>678</v>
      </c>
      <c r="E783" s="280">
        <v>1</v>
      </c>
      <c r="F783" s="280" t="s">
        <v>660</v>
      </c>
      <c r="G783" s="282">
        <v>1422.75</v>
      </c>
      <c r="H783" s="269">
        <v>16435608</v>
      </c>
      <c r="I783" s="283"/>
      <c r="J783" s="115"/>
      <c r="K783" s="273">
        <v>0</v>
      </c>
      <c r="L783" s="16" t="s">
        <v>23</v>
      </c>
      <c r="M783" s="17">
        <v>100</v>
      </c>
      <c r="N783" s="3" t="s">
        <v>565</v>
      </c>
      <c r="O783" s="3">
        <v>243</v>
      </c>
      <c r="P783" s="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83" s="16" t="s">
        <v>23</v>
      </c>
      <c r="S783" s="17">
        <v>100</v>
      </c>
      <c r="T783" s="267"/>
    </row>
    <row r="784" spans="1:20" ht="28.5" hidden="1" customHeight="1" x14ac:dyDescent="0.25">
      <c r="A784" s="18" t="s">
        <v>679</v>
      </c>
      <c r="B784" s="78"/>
      <c r="C784" s="560"/>
      <c r="D784" s="588"/>
      <c r="E784" s="19">
        <v>2</v>
      </c>
      <c r="F784" s="19" t="s">
        <v>662</v>
      </c>
      <c r="G784" s="14">
        <v>2788.76</v>
      </c>
      <c r="H784" s="269">
        <v>32215756</v>
      </c>
      <c r="I784" s="285">
        <f>+G784-G783</f>
        <v>1366.0100000000002</v>
      </c>
      <c r="J784" s="302"/>
      <c r="K784" s="273">
        <v>0</v>
      </c>
      <c r="L784" s="16" t="s">
        <v>23</v>
      </c>
      <c r="M784" s="17">
        <v>100</v>
      </c>
      <c r="N784" s="3" t="s">
        <v>565</v>
      </c>
      <c r="O784" s="3"/>
      <c r="P784" s="4"/>
      <c r="Q784" s="108"/>
      <c r="R784" s="4"/>
      <c r="S784" s="2"/>
      <c r="T784" s="267"/>
    </row>
    <row r="785" spans="1:20" ht="24" hidden="1" customHeight="1" x14ac:dyDescent="0.25">
      <c r="A785" s="18" t="s">
        <v>680</v>
      </c>
      <c r="B785" s="78"/>
      <c r="C785" s="560"/>
      <c r="D785" s="588"/>
      <c r="E785" s="19">
        <v>3</v>
      </c>
      <c r="F785" s="19" t="s">
        <v>664</v>
      </c>
      <c r="G785" s="14">
        <v>4523.41</v>
      </c>
      <c r="H785" s="269">
        <v>52254432</v>
      </c>
      <c r="I785" s="285">
        <f>+G785-G783</f>
        <v>3100.66</v>
      </c>
      <c r="J785" s="302"/>
      <c r="K785" s="273">
        <v>0</v>
      </c>
      <c r="L785" s="16" t="s">
        <v>23</v>
      </c>
      <c r="M785" s="17">
        <v>100</v>
      </c>
      <c r="N785" s="3" t="s">
        <v>565</v>
      </c>
      <c r="O785" s="3"/>
      <c r="P785" s="4"/>
      <c r="Q785" s="108"/>
      <c r="R785" s="4"/>
      <c r="S785" s="2"/>
      <c r="T785" s="267"/>
    </row>
    <row r="786" spans="1:20" ht="31.5" hidden="1" customHeight="1" thickBot="1" x14ac:dyDescent="0.3">
      <c r="A786" s="18" t="s">
        <v>681</v>
      </c>
      <c r="B786" s="78"/>
      <c r="C786" s="561"/>
      <c r="D786" s="589"/>
      <c r="E786" s="287">
        <v>4</v>
      </c>
      <c r="F786" s="287" t="s">
        <v>666</v>
      </c>
      <c r="G786" s="289">
        <v>8216.56</v>
      </c>
      <c r="H786" s="269">
        <v>94917701</v>
      </c>
      <c r="I786" s="290">
        <f>+G786-G783</f>
        <v>6793.8099999999995</v>
      </c>
      <c r="J786" s="302"/>
      <c r="K786" s="273">
        <v>0</v>
      </c>
      <c r="L786" s="16" t="s">
        <v>23</v>
      </c>
      <c r="M786" s="17">
        <v>100</v>
      </c>
      <c r="N786" s="3" t="s">
        <v>565</v>
      </c>
      <c r="O786" s="3"/>
      <c r="P786" s="4"/>
      <c r="Q786" s="108"/>
      <c r="R786" s="4"/>
      <c r="S786" s="2"/>
      <c r="T786" s="267"/>
    </row>
    <row r="787" spans="1:20" hidden="1" x14ac:dyDescent="0.25">
      <c r="A787" s="1"/>
      <c r="B787" s="78">
        <v>4007</v>
      </c>
      <c r="C787" s="299">
        <v>4007</v>
      </c>
      <c r="D787" s="300" t="s">
        <v>682</v>
      </c>
      <c r="E787" s="291"/>
      <c r="F787" s="291" t="s">
        <v>22</v>
      </c>
      <c r="G787" s="293">
        <v>53.06</v>
      </c>
      <c r="H787" s="269">
        <v>612949</v>
      </c>
      <c r="I787" s="223"/>
      <c r="J787" s="115"/>
      <c r="K787" s="273">
        <v>0</v>
      </c>
      <c r="L787" s="16" t="s">
        <v>23</v>
      </c>
      <c r="M787" s="17">
        <v>100</v>
      </c>
      <c r="N787" s="3" t="s">
        <v>565</v>
      </c>
      <c r="O787" s="3">
        <v>245</v>
      </c>
      <c r="P787" s="4"/>
      <c r="Q7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87" s="16" t="s">
        <v>23</v>
      </c>
      <c r="S787" s="17">
        <v>100</v>
      </c>
      <c r="T787" s="267"/>
    </row>
    <row r="788" spans="1:20" ht="156.75" hidden="1" x14ac:dyDescent="0.25">
      <c r="A788" s="1"/>
      <c r="B788" s="78">
        <v>4008</v>
      </c>
      <c r="C788" s="18">
        <v>4008</v>
      </c>
      <c r="D788" s="84" t="s">
        <v>683</v>
      </c>
      <c r="E788" s="19"/>
      <c r="F788" s="19" t="s">
        <v>22</v>
      </c>
      <c r="G788" s="14">
        <v>49.54</v>
      </c>
      <c r="H788" s="269">
        <v>572286</v>
      </c>
      <c r="I788" s="224"/>
      <c r="J788" s="115"/>
      <c r="K788" s="273">
        <v>0</v>
      </c>
      <c r="L788" s="16" t="s">
        <v>180</v>
      </c>
      <c r="M788" s="17">
        <v>100</v>
      </c>
      <c r="N788" s="3" t="s">
        <v>565</v>
      </c>
      <c r="O788" s="3">
        <v>217</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88" s="16" t="s">
        <v>180</v>
      </c>
      <c r="S788" s="17">
        <v>100</v>
      </c>
      <c r="T788" s="267"/>
    </row>
    <row r="789" spans="1:20" ht="28.5" hidden="1" x14ac:dyDescent="0.25">
      <c r="A789" s="1"/>
      <c r="B789" s="78">
        <v>4009</v>
      </c>
      <c r="C789" s="18">
        <v>4009</v>
      </c>
      <c r="D789" s="84" t="s">
        <v>684</v>
      </c>
      <c r="E789" s="19"/>
      <c r="F789" s="19" t="s">
        <v>22</v>
      </c>
      <c r="G789" s="14">
        <v>2014.32</v>
      </c>
      <c r="H789" s="269">
        <v>23269425</v>
      </c>
      <c r="I789" s="224"/>
      <c r="J789" s="115"/>
      <c r="K789" s="273">
        <v>0</v>
      </c>
      <c r="L789" s="16" t="s">
        <v>180</v>
      </c>
      <c r="M789" s="17">
        <v>100</v>
      </c>
      <c r="N789" s="3" t="s">
        <v>565</v>
      </c>
      <c r="O789" s="3">
        <v>243</v>
      </c>
      <c r="P789" s="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89" s="16" t="s">
        <v>180</v>
      </c>
      <c r="S789" s="17">
        <v>100</v>
      </c>
      <c r="T789" s="267"/>
    </row>
    <row r="790" spans="1:20" ht="57" hidden="1" x14ac:dyDescent="0.25">
      <c r="A790" s="1"/>
      <c r="B790" s="78">
        <v>40101</v>
      </c>
      <c r="C790" s="18" t="s">
        <v>685</v>
      </c>
      <c r="D790" s="84" t="s">
        <v>686</v>
      </c>
      <c r="E790" s="19"/>
      <c r="F790" s="19" t="s">
        <v>22</v>
      </c>
      <c r="G790" s="14">
        <v>1892.59</v>
      </c>
      <c r="H790" s="269">
        <v>21863200</v>
      </c>
      <c r="I790" s="224"/>
      <c r="J790" s="115"/>
      <c r="K790" s="273">
        <v>0</v>
      </c>
      <c r="L790" s="16" t="s">
        <v>23</v>
      </c>
      <c r="M790" s="17">
        <v>100</v>
      </c>
      <c r="N790" s="3" t="s">
        <v>565</v>
      </c>
      <c r="O790" s="22" t="s">
        <v>687</v>
      </c>
      <c r="P790" s="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0" s="16" t="s">
        <v>23</v>
      </c>
      <c r="S790" s="17">
        <v>100</v>
      </c>
      <c r="T790" s="267"/>
    </row>
    <row r="791" spans="1:20" ht="28.5" hidden="1" x14ac:dyDescent="0.25">
      <c r="A791" s="1"/>
      <c r="B791" s="78">
        <v>40102</v>
      </c>
      <c r="C791" s="274" t="s">
        <v>688</v>
      </c>
      <c r="D791" s="275" t="s">
        <v>689</v>
      </c>
      <c r="E791" s="276"/>
      <c r="F791" s="276" t="s">
        <v>22</v>
      </c>
      <c r="G791" s="277">
        <v>1676.59</v>
      </c>
      <c r="H791" s="269">
        <v>19367968</v>
      </c>
      <c r="I791" s="303"/>
      <c r="J791" s="115"/>
      <c r="K791" s="273">
        <v>0</v>
      </c>
      <c r="L791" s="16" t="s">
        <v>23</v>
      </c>
      <c r="M791" s="17">
        <v>100</v>
      </c>
      <c r="N791" s="3" t="s">
        <v>565</v>
      </c>
      <c r="O791" s="3">
        <v>243</v>
      </c>
      <c r="P791" s="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791" s="16" t="s">
        <v>23</v>
      </c>
      <c r="S791" s="17">
        <v>100</v>
      </c>
      <c r="T791" s="267"/>
    </row>
    <row r="792" spans="1:20" ht="41.25" hidden="1" customHeight="1" x14ac:dyDescent="0.25">
      <c r="A792" s="29"/>
      <c r="B792" s="78">
        <v>4011</v>
      </c>
      <c r="C792" s="559">
        <v>4011</v>
      </c>
      <c r="D792" s="587" t="s">
        <v>690</v>
      </c>
      <c r="E792" s="280">
        <v>1</v>
      </c>
      <c r="F792" s="280" t="s">
        <v>662</v>
      </c>
      <c r="G792" s="282">
        <v>5196.66</v>
      </c>
      <c r="H792" s="269">
        <v>60031816</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792" s="16" t="s">
        <v>23</v>
      </c>
      <c r="S792" s="17">
        <v>100</v>
      </c>
      <c r="T792" s="267"/>
    </row>
    <row r="793" spans="1:20" ht="39.75" hidden="1" customHeight="1" x14ac:dyDescent="0.25">
      <c r="A793" s="18">
        <v>4012</v>
      </c>
      <c r="B793" s="78"/>
      <c r="C793" s="560"/>
      <c r="D793" s="588"/>
      <c r="E793" s="19">
        <v>2</v>
      </c>
      <c r="F793" s="19" t="s">
        <v>664</v>
      </c>
      <c r="G793" s="14">
        <v>9551.39</v>
      </c>
      <c r="H793" s="269">
        <v>110337657</v>
      </c>
      <c r="I793" s="285">
        <f>+G793-G792</f>
        <v>4354.7299999999996</v>
      </c>
      <c r="J793" s="115"/>
      <c r="K793" s="273">
        <v>0</v>
      </c>
      <c r="L793" s="16" t="s">
        <v>23</v>
      </c>
      <c r="M793" s="17">
        <v>100</v>
      </c>
      <c r="N793" s="3" t="s">
        <v>565</v>
      </c>
      <c r="O793" s="3"/>
      <c r="P793" s="4"/>
      <c r="Q793" s="108"/>
      <c r="R793" s="4"/>
      <c r="S793" s="2"/>
      <c r="T793" s="267"/>
    </row>
    <row r="794" spans="1:20" ht="36" hidden="1" customHeight="1" thickBot="1" x14ac:dyDescent="0.3">
      <c r="A794" s="18">
        <v>4013</v>
      </c>
      <c r="B794" s="78"/>
      <c r="C794" s="561"/>
      <c r="D794" s="589"/>
      <c r="E794" s="287">
        <v>3</v>
      </c>
      <c r="F794" s="287" t="s">
        <v>666</v>
      </c>
      <c r="G794" s="289">
        <v>14228.04</v>
      </c>
      <c r="H794" s="269">
        <v>164362318</v>
      </c>
      <c r="I794" s="290">
        <f>+G794-G792</f>
        <v>9031.380000000001</v>
      </c>
      <c r="J794" s="115"/>
      <c r="K794" s="273">
        <v>0</v>
      </c>
      <c r="L794" s="16" t="s">
        <v>23</v>
      </c>
      <c r="M794" s="17">
        <v>100</v>
      </c>
      <c r="N794" s="3" t="s">
        <v>565</v>
      </c>
      <c r="O794" s="3"/>
      <c r="P794" s="4"/>
      <c r="Q794" s="108"/>
      <c r="R794" s="4"/>
      <c r="S794" s="2"/>
      <c r="T794" s="267"/>
    </row>
    <row r="795" spans="1:20" ht="28.5" hidden="1" x14ac:dyDescent="0.25">
      <c r="A795" s="1"/>
      <c r="B795" s="78">
        <v>4017</v>
      </c>
      <c r="C795" s="299">
        <v>4017</v>
      </c>
      <c r="D795" s="300" t="s">
        <v>691</v>
      </c>
      <c r="E795" s="291"/>
      <c r="F795" s="291" t="s">
        <v>22</v>
      </c>
      <c r="G795" s="293">
        <v>1206.32</v>
      </c>
      <c r="H795" s="269">
        <v>13935409</v>
      </c>
      <c r="I795" s="223"/>
      <c r="J795" s="115"/>
      <c r="K795" s="273">
        <v>0</v>
      </c>
      <c r="L795" s="16" t="s">
        <v>23</v>
      </c>
      <c r="M795" s="17">
        <v>100</v>
      </c>
      <c r="N795" s="3" t="s">
        <v>565</v>
      </c>
      <c r="O795" s="3">
        <v>5254</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795" s="16" t="s">
        <v>23</v>
      </c>
      <c r="S795" s="17">
        <v>100</v>
      </c>
      <c r="T795" s="267"/>
    </row>
    <row r="796" spans="1:20" s="222" customFormat="1" ht="57" hidden="1" x14ac:dyDescent="0.25">
      <c r="A796" s="229"/>
      <c r="B796" s="236">
        <v>4018</v>
      </c>
      <c r="C796" s="155">
        <v>4018</v>
      </c>
      <c r="D796" s="157" t="s">
        <v>692</v>
      </c>
      <c r="E796" s="140"/>
      <c r="F796" s="140" t="s">
        <v>22</v>
      </c>
      <c r="G796" s="141">
        <v>302.44</v>
      </c>
      <c r="H796" s="269">
        <v>3493787</v>
      </c>
      <c r="I796" s="171"/>
      <c r="J796" s="15"/>
      <c r="K796" s="20">
        <v>0</v>
      </c>
      <c r="L796" s="31" t="s">
        <v>180</v>
      </c>
      <c r="M796" s="32">
        <v>100</v>
      </c>
      <c r="N796" s="33" t="s">
        <v>565</v>
      </c>
      <c r="O796" s="33">
        <v>5258</v>
      </c>
      <c r="P796" s="34"/>
      <c r="Q7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796" s="31" t="s">
        <v>180</v>
      </c>
      <c r="S796" s="32">
        <v>100</v>
      </c>
      <c r="T796" s="267"/>
    </row>
    <row r="797" spans="1:20" ht="28.5" hidden="1" x14ac:dyDescent="0.25">
      <c r="A797" s="1"/>
      <c r="B797" s="78">
        <v>40181</v>
      </c>
      <c r="C797" s="155" t="s">
        <v>693</v>
      </c>
      <c r="D797" s="157" t="s">
        <v>694</v>
      </c>
      <c r="E797" s="140"/>
      <c r="F797" s="140" t="s">
        <v>22</v>
      </c>
      <c r="G797" s="141">
        <v>186.7</v>
      </c>
      <c r="H797" s="269">
        <v>2156758</v>
      </c>
      <c r="I797" s="171"/>
      <c r="J797" s="15"/>
      <c r="K797" s="20">
        <v>0</v>
      </c>
      <c r="L797" s="31" t="s">
        <v>318</v>
      </c>
      <c r="M797" s="32">
        <v>100</v>
      </c>
      <c r="N797" s="33" t="s">
        <v>565</v>
      </c>
      <c r="O797" s="33">
        <v>1746</v>
      </c>
      <c r="P797" s="3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797" s="16" t="s">
        <v>318</v>
      </c>
      <c r="S797" s="32">
        <v>100</v>
      </c>
      <c r="T797" s="267"/>
    </row>
    <row r="798" spans="1:20" s="222" customFormat="1" ht="28.5" hidden="1" x14ac:dyDescent="0.25">
      <c r="A798" s="229"/>
      <c r="B798" s="236">
        <v>40183</v>
      </c>
      <c r="C798" s="155" t="s">
        <v>695</v>
      </c>
      <c r="D798" s="157" t="s">
        <v>696</v>
      </c>
      <c r="E798" s="140"/>
      <c r="F798" s="140" t="s">
        <v>22</v>
      </c>
      <c r="G798" s="141">
        <v>521.63</v>
      </c>
      <c r="H798" s="269">
        <v>6025870</v>
      </c>
      <c r="I798" s="171"/>
      <c r="J798" s="15"/>
      <c r="K798" s="20">
        <v>0</v>
      </c>
      <c r="L798" s="31" t="s">
        <v>318</v>
      </c>
      <c r="M798" s="32">
        <v>100</v>
      </c>
      <c r="N798" s="33" t="s">
        <v>565</v>
      </c>
      <c r="O798" s="33">
        <v>1746</v>
      </c>
      <c r="P798" s="34"/>
      <c r="Q7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798" s="31" t="s">
        <v>318</v>
      </c>
      <c r="S798" s="32">
        <v>100</v>
      </c>
      <c r="T798" s="267"/>
    </row>
    <row r="799" spans="1:20" ht="28.5" hidden="1" x14ac:dyDescent="0.25">
      <c r="A799" s="1"/>
      <c r="B799" s="78">
        <v>40231</v>
      </c>
      <c r="C799" s="155" t="s">
        <v>697</v>
      </c>
      <c r="D799" s="157" t="s">
        <v>698</v>
      </c>
      <c r="E799" s="140"/>
      <c r="F799" s="140" t="s">
        <v>22</v>
      </c>
      <c r="G799" s="141">
        <v>309.44</v>
      </c>
      <c r="H799" s="269">
        <v>3574651</v>
      </c>
      <c r="I799" s="171"/>
      <c r="J799" s="15"/>
      <c r="K799" s="20">
        <v>0</v>
      </c>
      <c r="L799" s="31" t="s">
        <v>318</v>
      </c>
      <c r="M799" s="32">
        <v>100</v>
      </c>
      <c r="N799" s="33" t="s">
        <v>565</v>
      </c>
      <c r="O799" s="33">
        <v>261</v>
      </c>
      <c r="P799" s="3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799" s="16" t="s">
        <v>318</v>
      </c>
      <c r="S799" s="32">
        <v>100</v>
      </c>
      <c r="T799" s="267"/>
    </row>
    <row r="800" spans="1:20" ht="42.75" hidden="1" x14ac:dyDescent="0.25">
      <c r="A800" s="1"/>
      <c r="B800" s="78">
        <v>40232</v>
      </c>
      <c r="C800" s="155" t="s">
        <v>699</v>
      </c>
      <c r="D800" s="157" t="s">
        <v>700</v>
      </c>
      <c r="E800" s="140"/>
      <c r="F800" s="140" t="s">
        <v>22</v>
      </c>
      <c r="G800" s="141">
        <v>423.65</v>
      </c>
      <c r="H800" s="269">
        <v>4894005</v>
      </c>
      <c r="I800" s="171"/>
      <c r="J800" s="15"/>
      <c r="K800" s="20">
        <v>0</v>
      </c>
      <c r="L800" s="31" t="s">
        <v>318</v>
      </c>
      <c r="M800" s="32">
        <v>100</v>
      </c>
      <c r="N800" s="33" t="s">
        <v>565</v>
      </c>
      <c r="O800" s="33">
        <v>404</v>
      </c>
      <c r="P800" s="3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0" s="16" t="s">
        <v>318</v>
      </c>
      <c r="S800" s="32">
        <v>100</v>
      </c>
      <c r="T800" s="267"/>
    </row>
    <row r="801" spans="1:20" s="222" customFormat="1" ht="69" hidden="1" customHeight="1" x14ac:dyDescent="0.25">
      <c r="A801" s="229"/>
      <c r="B801" s="236">
        <v>40233</v>
      </c>
      <c r="C801" s="155" t="s">
        <v>701</v>
      </c>
      <c r="D801" s="157" t="s">
        <v>702</v>
      </c>
      <c r="E801" s="140"/>
      <c r="F801" s="140" t="s">
        <v>22</v>
      </c>
      <c r="G801" s="141">
        <v>337.22</v>
      </c>
      <c r="H801" s="269">
        <v>3895565</v>
      </c>
      <c r="I801" s="171"/>
      <c r="J801" s="15"/>
      <c r="K801" s="20">
        <v>0</v>
      </c>
      <c r="L801" s="31" t="s">
        <v>318</v>
      </c>
      <c r="M801" s="32">
        <v>100</v>
      </c>
      <c r="N801" s="33" t="s">
        <v>565</v>
      </c>
      <c r="O801" s="33">
        <v>259</v>
      </c>
      <c r="P801" s="34"/>
      <c r="Q8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01" s="31" t="s">
        <v>318</v>
      </c>
      <c r="S801" s="32">
        <v>100</v>
      </c>
      <c r="T801" s="267"/>
    </row>
    <row r="802" spans="1:20" hidden="1" x14ac:dyDescent="0.25">
      <c r="A802" s="1"/>
      <c r="B802" s="78">
        <v>40234</v>
      </c>
      <c r="C802" s="155" t="s">
        <v>703</v>
      </c>
      <c r="D802" s="157" t="s">
        <v>704</v>
      </c>
      <c r="E802" s="140"/>
      <c r="F802" s="140" t="s">
        <v>22</v>
      </c>
      <c r="G802" s="141">
        <v>539.52</v>
      </c>
      <c r="H802" s="269">
        <v>6232535</v>
      </c>
      <c r="I802" s="171"/>
      <c r="J802" s="15"/>
      <c r="K802" s="20">
        <v>0</v>
      </c>
      <c r="L802" s="31" t="s">
        <v>318</v>
      </c>
      <c r="M802" s="32">
        <v>100</v>
      </c>
      <c r="N802" s="33" t="s">
        <v>565</v>
      </c>
      <c r="O802" s="33">
        <v>947</v>
      </c>
      <c r="P802" s="3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02" s="16" t="s">
        <v>318</v>
      </c>
      <c r="S802" s="32">
        <v>100</v>
      </c>
      <c r="T802" s="267"/>
    </row>
    <row r="803" spans="1:20" ht="28.5" hidden="1" x14ac:dyDescent="0.25">
      <c r="A803" s="1"/>
      <c r="B803" s="78">
        <v>4024</v>
      </c>
      <c r="C803" s="155">
        <v>4024</v>
      </c>
      <c r="D803" s="157" t="s">
        <v>705</v>
      </c>
      <c r="E803" s="140"/>
      <c r="F803" s="140" t="s">
        <v>22</v>
      </c>
      <c r="G803" s="141">
        <v>972.08</v>
      </c>
      <c r="H803" s="269">
        <v>11229468</v>
      </c>
      <c r="I803" s="171"/>
      <c r="J803" s="15"/>
      <c r="K803" s="20">
        <v>0</v>
      </c>
      <c r="L803" s="31" t="s">
        <v>180</v>
      </c>
      <c r="M803" s="32">
        <v>100</v>
      </c>
      <c r="N803" s="33" t="s">
        <v>565</v>
      </c>
      <c r="O803" s="33">
        <v>406</v>
      </c>
      <c r="P803" s="34"/>
      <c r="Q8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03" s="16" t="s">
        <v>180</v>
      </c>
      <c r="S803" s="32">
        <v>100</v>
      </c>
      <c r="T803" s="267"/>
    </row>
    <row r="804" spans="1:20" ht="28.5" hidden="1" x14ac:dyDescent="0.25">
      <c r="A804" s="1"/>
      <c r="B804" s="78">
        <v>40251</v>
      </c>
      <c r="C804" s="155" t="s">
        <v>706</v>
      </c>
      <c r="D804" s="157" t="s">
        <v>707</v>
      </c>
      <c r="E804" s="140"/>
      <c r="F804" s="140" t="s">
        <v>22</v>
      </c>
      <c r="G804" s="141">
        <v>1494.05</v>
      </c>
      <c r="H804" s="269">
        <v>17259266</v>
      </c>
      <c r="I804" s="171"/>
      <c r="J804" s="15"/>
      <c r="K804" s="20">
        <v>0</v>
      </c>
      <c r="L804" s="31" t="s">
        <v>23</v>
      </c>
      <c r="M804" s="32">
        <v>100</v>
      </c>
      <c r="N804" s="33" t="s">
        <v>565</v>
      </c>
      <c r="O804" s="33">
        <v>191</v>
      </c>
      <c r="P804" s="3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04" s="16" t="s">
        <v>23</v>
      </c>
      <c r="S804" s="32">
        <v>100</v>
      </c>
      <c r="T804" s="267"/>
    </row>
    <row r="805" spans="1:20" ht="28.5" hidden="1" x14ac:dyDescent="0.25">
      <c r="A805" s="149"/>
      <c r="B805" s="143">
        <v>40252</v>
      </c>
      <c r="C805" s="155" t="s">
        <v>708</v>
      </c>
      <c r="D805" s="157" t="s">
        <v>709</v>
      </c>
      <c r="E805" s="111"/>
      <c r="F805" s="140" t="s">
        <v>22</v>
      </c>
      <c r="G805" s="141">
        <v>403.3</v>
      </c>
      <c r="H805" s="269">
        <v>4658922</v>
      </c>
      <c r="I805" s="171"/>
      <c r="J805" s="15"/>
      <c r="K805" s="20">
        <v>0</v>
      </c>
      <c r="L805" s="31" t="s">
        <v>23</v>
      </c>
      <c r="M805" s="32">
        <v>100</v>
      </c>
      <c r="N805" s="33" t="s">
        <v>565</v>
      </c>
      <c r="O805" s="33">
        <v>191</v>
      </c>
      <c r="P805" s="34"/>
      <c r="Q8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05" s="16" t="s">
        <v>23</v>
      </c>
      <c r="S805" s="32">
        <v>100</v>
      </c>
      <c r="T805" s="267"/>
    </row>
    <row r="806" spans="1:20" hidden="1" x14ac:dyDescent="0.25">
      <c r="A806" s="1"/>
      <c r="B806" s="119">
        <v>40253</v>
      </c>
      <c r="C806" s="155" t="s">
        <v>710</v>
      </c>
      <c r="D806" s="157" t="s">
        <v>711</v>
      </c>
      <c r="E806" s="140"/>
      <c r="F806" s="140" t="s">
        <v>22</v>
      </c>
      <c r="G806" s="141">
        <v>496.64</v>
      </c>
      <c r="H806" s="269">
        <v>5737185</v>
      </c>
      <c r="I806" s="171"/>
      <c r="J806" s="15"/>
      <c r="K806" s="20">
        <v>0</v>
      </c>
      <c r="L806" s="31" t="s">
        <v>23</v>
      </c>
      <c r="M806" s="32">
        <v>100</v>
      </c>
      <c r="N806" s="33" t="s">
        <v>565</v>
      </c>
      <c r="O806" s="33">
        <v>191</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06" s="16" t="s">
        <v>23</v>
      </c>
      <c r="S806" s="32">
        <v>100</v>
      </c>
      <c r="T806" s="267"/>
    </row>
    <row r="807" spans="1:20" ht="156.75" hidden="1" x14ac:dyDescent="0.25">
      <c r="A807" s="29">
        <v>4022</v>
      </c>
      <c r="B807" s="78">
        <v>4026</v>
      </c>
      <c r="C807" s="155">
        <v>4026</v>
      </c>
      <c r="D807" s="157" t="s">
        <v>712</v>
      </c>
      <c r="E807" s="140"/>
      <c r="F807" s="140" t="s">
        <v>22</v>
      </c>
      <c r="G807" s="141">
        <v>38.93</v>
      </c>
      <c r="H807" s="269">
        <v>449719</v>
      </c>
      <c r="I807" s="171"/>
      <c r="J807" s="15"/>
      <c r="K807" s="20">
        <v>0</v>
      </c>
      <c r="L807" s="51" t="s">
        <v>713</v>
      </c>
      <c r="M807" s="32">
        <v>100</v>
      </c>
      <c r="N807" s="33" t="s">
        <v>565</v>
      </c>
      <c r="O807" s="33">
        <v>1243</v>
      </c>
      <c r="P807" s="34"/>
      <c r="Q8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07" s="25" t="s">
        <v>713</v>
      </c>
      <c r="S807" s="32">
        <v>100</v>
      </c>
      <c r="T807" s="267"/>
    </row>
    <row r="808" spans="1:20" ht="28.5" hidden="1" x14ac:dyDescent="0.25">
      <c r="A808" s="1"/>
      <c r="B808" s="78">
        <v>4027</v>
      </c>
      <c r="C808" s="155">
        <v>4027</v>
      </c>
      <c r="D808" s="157" t="s">
        <v>714</v>
      </c>
      <c r="E808" s="140"/>
      <c r="F808" s="140" t="s">
        <v>22</v>
      </c>
      <c r="G808" s="141">
        <v>38.93</v>
      </c>
      <c r="H808" s="269">
        <v>449719</v>
      </c>
      <c r="I808" s="171"/>
      <c r="J808" s="15"/>
      <c r="K808" s="20">
        <v>0</v>
      </c>
      <c r="L808" s="31" t="s">
        <v>180</v>
      </c>
      <c r="M808" s="32">
        <v>100</v>
      </c>
      <c r="N808" s="33" t="s">
        <v>565</v>
      </c>
      <c r="O808" s="33">
        <v>1243</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08" s="16" t="s">
        <v>180</v>
      </c>
      <c r="S808" s="32">
        <v>100</v>
      </c>
      <c r="T808" s="267"/>
    </row>
    <row r="809" spans="1:20" ht="29.25" hidden="1" x14ac:dyDescent="0.25">
      <c r="A809" s="1"/>
      <c r="B809" s="143">
        <v>4028</v>
      </c>
      <c r="C809" s="166">
        <v>4028</v>
      </c>
      <c r="D809" s="167" t="s">
        <v>715</v>
      </c>
      <c r="E809" s="140"/>
      <c r="F809" s="140" t="s">
        <v>22</v>
      </c>
      <c r="G809" s="141">
        <v>49.54</v>
      </c>
      <c r="H809" s="269">
        <v>572286</v>
      </c>
      <c r="I809" s="171"/>
      <c r="J809" s="15"/>
      <c r="K809" s="20">
        <v>0</v>
      </c>
      <c r="L809" s="31" t="s">
        <v>318</v>
      </c>
      <c r="M809" s="32">
        <v>100</v>
      </c>
      <c r="N809" s="33" t="s">
        <v>565</v>
      </c>
      <c r="O809" s="33">
        <v>1243</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09" s="16" t="s">
        <v>318</v>
      </c>
      <c r="S809" s="32">
        <v>100</v>
      </c>
      <c r="T809" s="267"/>
    </row>
    <row r="810" spans="1:20" ht="71.25" hidden="1" x14ac:dyDescent="0.25">
      <c r="A810" s="1"/>
      <c r="B810" s="78">
        <v>4029</v>
      </c>
      <c r="C810" s="18">
        <v>4029</v>
      </c>
      <c r="D810" s="84" t="s">
        <v>716</v>
      </c>
      <c r="E810" s="19"/>
      <c r="F810" s="19" t="s">
        <v>22</v>
      </c>
      <c r="G810" s="14">
        <v>778.26</v>
      </c>
      <c r="H810" s="269">
        <v>8990460</v>
      </c>
      <c r="I810" s="224"/>
      <c r="J810" s="115"/>
      <c r="K810" s="273">
        <v>0</v>
      </c>
      <c r="L810" s="16" t="s">
        <v>186</v>
      </c>
      <c r="M810" s="17">
        <v>100</v>
      </c>
      <c r="N810" s="3" t="s">
        <v>565</v>
      </c>
      <c r="O810" s="3">
        <v>419</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0" s="16" t="s">
        <v>186</v>
      </c>
      <c r="S810" s="17">
        <v>100</v>
      </c>
      <c r="T810" s="267"/>
    </row>
    <row r="811" spans="1:20" ht="57" hidden="1" x14ac:dyDescent="0.25">
      <c r="A811" s="1"/>
      <c r="B811" s="78">
        <v>4030</v>
      </c>
      <c r="C811" s="152">
        <v>4030</v>
      </c>
      <c r="D811" s="165" t="s">
        <v>717</v>
      </c>
      <c r="E811" s="150"/>
      <c r="F811" s="150" t="s">
        <v>22</v>
      </c>
      <c r="G811" s="158">
        <v>924.2</v>
      </c>
      <c r="H811" s="269">
        <v>10676358</v>
      </c>
      <c r="I811" s="172"/>
      <c r="J811" s="15"/>
      <c r="K811" s="20">
        <v>0</v>
      </c>
      <c r="L811" s="31" t="s">
        <v>186</v>
      </c>
      <c r="M811" s="32">
        <v>100</v>
      </c>
      <c r="N811" s="33" t="s">
        <v>565</v>
      </c>
      <c r="O811" s="33">
        <v>950</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11" s="16" t="s">
        <v>186</v>
      </c>
      <c r="S811" s="32">
        <v>100</v>
      </c>
      <c r="T811" s="267"/>
    </row>
    <row r="812" spans="1:20" ht="36.75" hidden="1" customHeight="1" x14ac:dyDescent="0.25">
      <c r="A812" s="29"/>
      <c r="B812" s="78">
        <v>40301</v>
      </c>
      <c r="C812" s="519" t="s">
        <v>718</v>
      </c>
      <c r="D812" s="527" t="s">
        <v>719</v>
      </c>
      <c r="E812" s="161">
        <v>1</v>
      </c>
      <c r="F812" s="161" t="s">
        <v>720</v>
      </c>
      <c r="G812" s="162">
        <v>1767.35</v>
      </c>
      <c r="H812" s="269">
        <v>20416427</v>
      </c>
      <c r="I812" s="175"/>
      <c r="J812" s="15"/>
      <c r="K812" s="20">
        <v>0</v>
      </c>
      <c r="L812" s="31" t="s">
        <v>186</v>
      </c>
      <c r="M812" s="32">
        <v>100</v>
      </c>
      <c r="N812" s="33" t="s">
        <v>565</v>
      </c>
      <c r="O812" s="33">
        <v>1783</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12" s="16" t="s">
        <v>186</v>
      </c>
      <c r="S812" s="32">
        <v>100</v>
      </c>
      <c r="T812" s="267"/>
    </row>
    <row r="813" spans="1:20" ht="31.5" hidden="1" customHeight="1" x14ac:dyDescent="0.25">
      <c r="A813" s="18" t="s">
        <v>721</v>
      </c>
      <c r="B813" s="78"/>
      <c r="C813" s="523"/>
      <c r="D813" s="528"/>
      <c r="E813" s="140">
        <v>2</v>
      </c>
      <c r="F813" s="140" t="s">
        <v>722</v>
      </c>
      <c r="G813" s="141">
        <v>2423.21</v>
      </c>
      <c r="H813" s="269">
        <v>27992922</v>
      </c>
      <c r="I813" s="184">
        <f>+G813-G812</f>
        <v>655.86000000000013</v>
      </c>
      <c r="J813" s="91"/>
      <c r="K813" s="20">
        <v>0</v>
      </c>
      <c r="L813" s="31" t="s">
        <v>186</v>
      </c>
      <c r="M813" s="32">
        <v>100</v>
      </c>
      <c r="N813" s="33" t="s">
        <v>565</v>
      </c>
      <c r="O813" s="33"/>
      <c r="P813" s="34"/>
      <c r="Q813" s="108"/>
      <c r="R813" s="4"/>
      <c r="S813" s="38"/>
      <c r="T813" s="267"/>
    </row>
    <row r="814" spans="1:20" ht="37.5" hidden="1" customHeight="1" thickBot="1" x14ac:dyDescent="0.3">
      <c r="A814" s="18" t="s">
        <v>723</v>
      </c>
      <c r="B814" s="78"/>
      <c r="C814" s="520"/>
      <c r="D814" s="529"/>
      <c r="E814" s="163">
        <v>3</v>
      </c>
      <c r="F814" s="163" t="s">
        <v>724</v>
      </c>
      <c r="G814" s="164">
        <v>3352.88</v>
      </c>
      <c r="H814" s="269">
        <v>38732470</v>
      </c>
      <c r="I814" s="185">
        <f>+G814-G812</f>
        <v>1585.5300000000002</v>
      </c>
      <c r="J814" s="91"/>
      <c r="K814" s="20">
        <v>0</v>
      </c>
      <c r="L814" s="31" t="s">
        <v>186</v>
      </c>
      <c r="M814" s="32">
        <v>100</v>
      </c>
      <c r="N814" s="33" t="s">
        <v>565</v>
      </c>
      <c r="O814" s="33"/>
      <c r="P814" s="34"/>
      <c r="Q814" s="108"/>
      <c r="R814" s="4"/>
      <c r="S814" s="38"/>
      <c r="T814" s="267"/>
    </row>
    <row r="815" spans="1:20" ht="38.25" hidden="1" customHeight="1" x14ac:dyDescent="0.25">
      <c r="A815" s="29"/>
      <c r="B815" s="78">
        <v>4031</v>
      </c>
      <c r="C815" s="559">
        <v>4031</v>
      </c>
      <c r="D815" s="562" t="s">
        <v>725</v>
      </c>
      <c r="E815" s="280">
        <v>1</v>
      </c>
      <c r="F815" s="280" t="s">
        <v>662</v>
      </c>
      <c r="G815" s="282">
        <v>3388.97</v>
      </c>
      <c r="H815" s="269">
        <v>39149381</v>
      </c>
      <c r="I815" s="223"/>
      <c r="J815" s="115"/>
      <c r="K815" s="273">
        <v>0</v>
      </c>
      <c r="L815" s="16" t="s">
        <v>23</v>
      </c>
      <c r="M815" s="17">
        <v>100</v>
      </c>
      <c r="N815" s="3" t="s">
        <v>565</v>
      </c>
      <c r="O815" s="3">
        <v>5254</v>
      </c>
      <c r="P815" s="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15" s="16" t="s">
        <v>23</v>
      </c>
      <c r="S815" s="17">
        <v>100</v>
      </c>
      <c r="T815" s="267"/>
    </row>
    <row r="816" spans="1:20" ht="38.25" hidden="1" customHeight="1" x14ac:dyDescent="0.25">
      <c r="A816" s="18">
        <v>4032</v>
      </c>
      <c r="B816" s="78"/>
      <c r="C816" s="560"/>
      <c r="D816" s="563"/>
      <c r="E816" s="19">
        <v>2</v>
      </c>
      <c r="F816" s="19" t="s">
        <v>664</v>
      </c>
      <c r="G816" s="14">
        <v>6473.73</v>
      </c>
      <c r="H816" s="269">
        <v>74784529</v>
      </c>
      <c r="I816" s="224">
        <f>+G816-G815</f>
        <v>3084.7599999999998</v>
      </c>
      <c r="J816" s="304"/>
      <c r="K816" s="273">
        <v>0</v>
      </c>
      <c r="L816" s="16" t="s">
        <v>23</v>
      </c>
      <c r="M816" s="17">
        <v>100</v>
      </c>
      <c r="N816" s="3" t="s">
        <v>565</v>
      </c>
      <c r="O816" s="3"/>
      <c r="P816" s="4"/>
      <c r="Q816" s="108"/>
      <c r="R816" s="4"/>
      <c r="S816" s="2"/>
      <c r="T816" s="267"/>
    </row>
    <row r="817" spans="1:20" ht="38.25" hidden="1" customHeight="1" thickBot="1" x14ac:dyDescent="0.3">
      <c r="A817" s="18">
        <v>4033</v>
      </c>
      <c r="B817" s="78"/>
      <c r="C817" s="561"/>
      <c r="D817" s="564"/>
      <c r="E817" s="287">
        <v>3</v>
      </c>
      <c r="F817" s="287" t="s">
        <v>666</v>
      </c>
      <c r="G817" s="289">
        <v>8575.0300000000007</v>
      </c>
      <c r="H817" s="269">
        <v>99058747</v>
      </c>
      <c r="I817" s="224">
        <f>+G817-G815</f>
        <v>5186.0600000000013</v>
      </c>
      <c r="J817" s="304"/>
      <c r="K817" s="273">
        <v>0</v>
      </c>
      <c r="L817" s="16" t="s">
        <v>23</v>
      </c>
      <c r="M817" s="17">
        <v>100</v>
      </c>
      <c r="N817" s="3" t="s">
        <v>565</v>
      </c>
      <c r="O817" s="3"/>
      <c r="P817" s="4"/>
      <c r="Q817" s="108"/>
      <c r="R817" s="4"/>
      <c r="S817" s="2"/>
      <c r="T817" s="267"/>
    </row>
    <row r="818" spans="1:20" ht="56.25" hidden="1" customHeight="1" x14ac:dyDescent="0.25">
      <c r="A818" s="1"/>
      <c r="B818" s="78">
        <v>4035</v>
      </c>
      <c r="C818" s="299">
        <v>4035</v>
      </c>
      <c r="D818" s="300" t="s">
        <v>726</v>
      </c>
      <c r="E818" s="291"/>
      <c r="F818" s="291" t="s">
        <v>22</v>
      </c>
      <c r="G818" s="293">
        <v>1185.08</v>
      </c>
      <c r="H818" s="269">
        <v>13690044</v>
      </c>
      <c r="I818" s="224"/>
      <c r="J818" s="115"/>
      <c r="K818" s="273">
        <v>0</v>
      </c>
      <c r="L818" s="16" t="s">
        <v>23</v>
      </c>
      <c r="M818" s="17">
        <v>100</v>
      </c>
      <c r="N818" s="3" t="s">
        <v>565</v>
      </c>
      <c r="O818" s="3">
        <v>5254</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18" s="16" t="s">
        <v>23</v>
      </c>
      <c r="S818" s="17">
        <v>100</v>
      </c>
      <c r="T818" s="267"/>
    </row>
    <row r="819" spans="1:20" ht="42.75" hidden="1" x14ac:dyDescent="0.25">
      <c r="A819" s="1"/>
      <c r="B819" s="78">
        <v>4036</v>
      </c>
      <c r="C819" s="18">
        <v>4036</v>
      </c>
      <c r="D819" s="84" t="s">
        <v>727</v>
      </c>
      <c r="E819" s="19"/>
      <c r="F819" s="19" t="s">
        <v>22</v>
      </c>
      <c r="G819" s="14">
        <v>1393.79</v>
      </c>
      <c r="H819" s="269">
        <v>16101062</v>
      </c>
      <c r="I819" s="224"/>
      <c r="J819" s="115"/>
      <c r="K819" s="273">
        <v>0</v>
      </c>
      <c r="L819" s="16" t="s">
        <v>23</v>
      </c>
      <c r="M819" s="17">
        <v>100</v>
      </c>
      <c r="N819" s="3" t="s">
        <v>565</v>
      </c>
      <c r="O819" s="3">
        <v>243</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19" s="16" t="s">
        <v>23</v>
      </c>
      <c r="S819" s="17">
        <v>100</v>
      </c>
      <c r="T819" s="267"/>
    </row>
    <row r="820" spans="1:20" ht="42.75" hidden="1" x14ac:dyDescent="0.25">
      <c r="A820" s="1"/>
      <c r="B820" s="78">
        <v>4037</v>
      </c>
      <c r="C820" s="18">
        <v>4037</v>
      </c>
      <c r="D820" s="84" t="s">
        <v>728</v>
      </c>
      <c r="E820" s="19"/>
      <c r="F820" s="19" t="s">
        <v>22</v>
      </c>
      <c r="G820" s="14">
        <v>834.88</v>
      </c>
      <c r="H820" s="269">
        <v>9644534</v>
      </c>
      <c r="I820" s="224"/>
      <c r="J820" s="115"/>
      <c r="K820" s="273">
        <v>0</v>
      </c>
      <c r="L820" s="16" t="s">
        <v>23</v>
      </c>
      <c r="M820" s="17">
        <v>100</v>
      </c>
      <c r="N820" s="3" t="s">
        <v>565</v>
      </c>
      <c r="O820" s="3">
        <v>5254</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0" s="16" t="s">
        <v>23</v>
      </c>
      <c r="S820" s="17">
        <v>100</v>
      </c>
      <c r="T820" s="267"/>
    </row>
    <row r="821" spans="1:20" ht="42.75" hidden="1" x14ac:dyDescent="0.25">
      <c r="A821" s="1"/>
      <c r="B821" s="78">
        <v>4038</v>
      </c>
      <c r="C821" s="18">
        <v>4038</v>
      </c>
      <c r="D821" s="84" t="s">
        <v>729</v>
      </c>
      <c r="E821" s="19"/>
      <c r="F821" s="19" t="s">
        <v>22</v>
      </c>
      <c r="G821" s="14">
        <v>778.26</v>
      </c>
      <c r="H821" s="269">
        <v>8990460</v>
      </c>
      <c r="I821" s="224"/>
      <c r="J821" s="115"/>
      <c r="K821" s="273">
        <v>0</v>
      </c>
      <c r="L821" s="16" t="s">
        <v>23</v>
      </c>
      <c r="M821" s="17">
        <v>100</v>
      </c>
      <c r="N821" s="3" t="s">
        <v>565</v>
      </c>
      <c r="O821" s="3">
        <v>243</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21" s="16" t="s">
        <v>23</v>
      </c>
      <c r="S821" s="17">
        <v>100</v>
      </c>
      <c r="T821" s="267"/>
    </row>
    <row r="822" spans="1:20" ht="38.25" hidden="1" customHeight="1" thickBot="1" x14ac:dyDescent="0.3">
      <c r="A822" s="1"/>
      <c r="B822" s="78">
        <v>4039</v>
      </c>
      <c r="C822" s="274">
        <v>4039</v>
      </c>
      <c r="D822" s="275" t="s">
        <v>730</v>
      </c>
      <c r="E822" s="276"/>
      <c r="F822" s="276" t="s">
        <v>22</v>
      </c>
      <c r="G822" s="277">
        <v>619.09</v>
      </c>
      <c r="H822" s="269">
        <v>7151728</v>
      </c>
      <c r="I822" s="303"/>
      <c r="J822" s="115"/>
      <c r="K822" s="273">
        <v>0</v>
      </c>
      <c r="L822" s="16" t="s">
        <v>23</v>
      </c>
      <c r="M822" s="17">
        <v>100</v>
      </c>
      <c r="N822" s="3" t="s">
        <v>565</v>
      </c>
      <c r="O822" s="3">
        <v>5254</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22" s="16" t="s">
        <v>23</v>
      </c>
      <c r="S822" s="17">
        <v>100</v>
      </c>
      <c r="T822" s="267"/>
    </row>
    <row r="823" spans="1:20" ht="41.25" hidden="1" customHeight="1" x14ac:dyDescent="0.25">
      <c r="A823" s="29"/>
      <c r="B823" s="78" t="e">
        <v>#REF!</v>
      </c>
      <c r="C823" s="559">
        <v>4040</v>
      </c>
      <c r="D823" s="562" t="s">
        <v>731</v>
      </c>
      <c r="E823" s="280">
        <v>1</v>
      </c>
      <c r="F823" s="280" t="s">
        <v>660</v>
      </c>
      <c r="G823" s="282">
        <v>1422.07</v>
      </c>
      <c r="H823" s="269">
        <v>16427753</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23" s="16" t="s">
        <v>23</v>
      </c>
      <c r="S823" s="17">
        <v>100</v>
      </c>
      <c r="T823" s="267"/>
    </row>
    <row r="824" spans="1:20" ht="41.25" hidden="1" customHeight="1" x14ac:dyDescent="0.25">
      <c r="A824" s="18" t="s">
        <v>732</v>
      </c>
      <c r="B824" s="78"/>
      <c r="C824" s="560"/>
      <c r="D824" s="563"/>
      <c r="E824" s="19">
        <v>2</v>
      </c>
      <c r="F824" s="19" t="s">
        <v>662</v>
      </c>
      <c r="G824" s="14">
        <v>1983.74</v>
      </c>
      <c r="H824" s="269">
        <v>22916164</v>
      </c>
      <c r="I824" s="285">
        <f>+G824-G823</f>
        <v>561.67000000000007</v>
      </c>
      <c r="J824" s="304"/>
      <c r="K824" s="273">
        <v>0</v>
      </c>
      <c r="L824" s="16" t="s">
        <v>23</v>
      </c>
      <c r="M824" s="17">
        <v>100</v>
      </c>
      <c r="N824" s="3" t="s">
        <v>565</v>
      </c>
      <c r="O824" s="3"/>
      <c r="P824" s="4"/>
      <c r="Q824" s="108"/>
      <c r="R824" s="4"/>
      <c r="S824" s="2"/>
      <c r="T824" s="267"/>
    </row>
    <row r="825" spans="1:20" ht="41.25" hidden="1" customHeight="1" x14ac:dyDescent="0.25">
      <c r="A825" s="18" t="s">
        <v>733</v>
      </c>
      <c r="B825" s="78"/>
      <c r="C825" s="560"/>
      <c r="D825" s="563"/>
      <c r="E825" s="19">
        <v>3</v>
      </c>
      <c r="F825" s="19" t="s">
        <v>664</v>
      </c>
      <c r="G825" s="14">
        <v>3249.4</v>
      </c>
      <c r="H825" s="269">
        <v>37537069</v>
      </c>
      <c r="I825" s="285">
        <f>+G825-G823</f>
        <v>1827.3300000000002</v>
      </c>
      <c r="J825" s="304"/>
      <c r="K825" s="273">
        <v>0</v>
      </c>
      <c r="L825" s="16" t="s">
        <v>23</v>
      </c>
      <c r="M825" s="17">
        <v>100</v>
      </c>
      <c r="N825" s="3" t="s">
        <v>565</v>
      </c>
      <c r="O825" s="3"/>
      <c r="P825" s="4"/>
      <c r="Q825" s="108"/>
      <c r="R825" s="4"/>
      <c r="S825" s="2"/>
      <c r="T825" s="267"/>
    </row>
    <row r="826" spans="1:20" ht="41.25" hidden="1" customHeight="1" thickBot="1" x14ac:dyDescent="0.3">
      <c r="A826" s="18" t="s">
        <v>734</v>
      </c>
      <c r="B826" s="78"/>
      <c r="C826" s="561"/>
      <c r="D826" s="564"/>
      <c r="E826" s="287">
        <v>4</v>
      </c>
      <c r="F826" s="287" t="s">
        <v>666</v>
      </c>
      <c r="G826" s="289">
        <v>5861.68</v>
      </c>
      <c r="H826" s="269">
        <v>67714127</v>
      </c>
      <c r="I826" s="290">
        <f>+G826-G823</f>
        <v>4439.6100000000006</v>
      </c>
      <c r="J826" s="304"/>
      <c r="K826" s="273">
        <v>0</v>
      </c>
      <c r="L826" s="16" t="s">
        <v>23</v>
      </c>
      <c r="M826" s="17">
        <v>100</v>
      </c>
      <c r="N826" s="3" t="s">
        <v>565</v>
      </c>
      <c r="O826" s="3"/>
      <c r="P826" s="4"/>
      <c r="Q826" s="108"/>
      <c r="R826" s="4"/>
      <c r="S826" s="2"/>
      <c r="T826" s="267"/>
    </row>
    <row r="827" spans="1:20" ht="38.25" hidden="1" customHeight="1" x14ac:dyDescent="0.25">
      <c r="A827" s="29"/>
      <c r="B827" s="78" t="e">
        <v>#REF!</v>
      </c>
      <c r="C827" s="559">
        <v>4041</v>
      </c>
      <c r="D827" s="562" t="s">
        <v>735</v>
      </c>
      <c r="E827" s="280">
        <v>1</v>
      </c>
      <c r="F827" s="280" t="s">
        <v>660</v>
      </c>
      <c r="G827" s="282">
        <v>930.39</v>
      </c>
      <c r="H827" s="269">
        <v>10747865</v>
      </c>
      <c r="I827" s="283"/>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27" s="16" t="s">
        <v>23</v>
      </c>
      <c r="S827" s="17">
        <v>100</v>
      </c>
      <c r="T827" s="267"/>
    </row>
    <row r="828" spans="1:20" ht="38.25" hidden="1" customHeight="1" x14ac:dyDescent="0.25">
      <c r="A828" s="18" t="s">
        <v>736</v>
      </c>
      <c r="B828" s="78"/>
      <c r="C828" s="560"/>
      <c r="D828" s="563"/>
      <c r="E828" s="19">
        <v>2</v>
      </c>
      <c r="F828" s="19" t="s">
        <v>662</v>
      </c>
      <c r="G828" s="14">
        <v>1719.81</v>
      </c>
      <c r="H828" s="269">
        <v>19867245</v>
      </c>
      <c r="I828" s="285">
        <f>+G828-G827</f>
        <v>789.42</v>
      </c>
      <c r="J828" s="304"/>
      <c r="K828" s="273">
        <v>0</v>
      </c>
      <c r="L828" s="16" t="s">
        <v>23</v>
      </c>
      <c r="M828" s="17">
        <v>100</v>
      </c>
      <c r="N828" s="3" t="s">
        <v>565</v>
      </c>
      <c r="O828" s="3"/>
      <c r="P828" s="4"/>
      <c r="Q828" s="108"/>
      <c r="R828" s="4"/>
      <c r="S828" s="2"/>
      <c r="T828" s="267"/>
    </row>
    <row r="829" spans="1:20" ht="38.25" hidden="1" customHeight="1" x14ac:dyDescent="0.25">
      <c r="A829" s="18" t="s">
        <v>737</v>
      </c>
      <c r="B829" s="78"/>
      <c r="C829" s="560"/>
      <c r="D829" s="563"/>
      <c r="E829" s="19">
        <v>3</v>
      </c>
      <c r="F829" s="19" t="s">
        <v>664</v>
      </c>
      <c r="G829" s="14">
        <v>2899.28</v>
      </c>
      <c r="H829" s="269">
        <v>33492483</v>
      </c>
      <c r="I829" s="285">
        <f>+G829-G827</f>
        <v>1968.8900000000003</v>
      </c>
      <c r="J829" s="304"/>
      <c r="K829" s="273">
        <v>0</v>
      </c>
      <c r="L829" s="16" t="s">
        <v>23</v>
      </c>
      <c r="M829" s="17">
        <v>100</v>
      </c>
      <c r="N829" s="3" t="s">
        <v>565</v>
      </c>
      <c r="O829" s="3"/>
      <c r="P829" s="4"/>
      <c r="Q829" s="108"/>
      <c r="R829" s="4"/>
      <c r="S829" s="2"/>
      <c r="T829" s="267"/>
    </row>
    <row r="830" spans="1:20" ht="38.25" hidden="1" customHeight="1" thickBot="1" x14ac:dyDescent="0.3">
      <c r="A830" s="18" t="s">
        <v>738</v>
      </c>
      <c r="B830" s="78"/>
      <c r="C830" s="561"/>
      <c r="D830" s="564"/>
      <c r="E830" s="287">
        <v>4</v>
      </c>
      <c r="F830" s="287" t="s">
        <v>666</v>
      </c>
      <c r="G830" s="289">
        <v>5393.03</v>
      </c>
      <c r="H830" s="269">
        <v>62300283</v>
      </c>
      <c r="I830" s="290">
        <f>+G830-G827</f>
        <v>4462.6399999999994</v>
      </c>
      <c r="J830" s="304"/>
      <c r="K830" s="273">
        <v>0</v>
      </c>
      <c r="L830" s="16" t="s">
        <v>23</v>
      </c>
      <c r="M830" s="17">
        <v>100</v>
      </c>
      <c r="N830" s="3" t="s">
        <v>565</v>
      </c>
      <c r="O830" s="3"/>
      <c r="P830" s="4"/>
      <c r="Q830" s="108"/>
      <c r="R830" s="4"/>
      <c r="S830" s="2"/>
      <c r="T830" s="267"/>
    </row>
    <row r="831" spans="1:20" ht="28.5" hidden="1" x14ac:dyDescent="0.25">
      <c r="A831" s="1"/>
      <c r="B831" s="78">
        <v>4042</v>
      </c>
      <c r="C831" s="299">
        <v>4042</v>
      </c>
      <c r="D831" s="300" t="s">
        <v>739</v>
      </c>
      <c r="E831" s="291"/>
      <c r="F831" s="291" t="s">
        <v>22</v>
      </c>
      <c r="G831" s="293">
        <v>1291.19</v>
      </c>
      <c r="H831" s="269">
        <v>14915827</v>
      </c>
      <c r="I831" s="223"/>
      <c r="J831" s="115"/>
      <c r="K831" s="273">
        <v>0</v>
      </c>
      <c r="L831" s="16" t="s">
        <v>23</v>
      </c>
      <c r="M831" s="17">
        <v>100</v>
      </c>
      <c r="N831" s="3" t="s">
        <v>565</v>
      </c>
      <c r="O831" s="3">
        <v>243</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31" s="16" t="s">
        <v>23</v>
      </c>
      <c r="S831" s="17">
        <v>100</v>
      </c>
      <c r="T831" s="267"/>
    </row>
    <row r="832" spans="1:20" ht="28.5" hidden="1" x14ac:dyDescent="0.25">
      <c r="A832" s="1"/>
      <c r="B832" s="89">
        <v>4043</v>
      </c>
      <c r="C832" s="18">
        <v>4043</v>
      </c>
      <c r="D832" s="84" t="s">
        <v>740</v>
      </c>
      <c r="E832" s="19"/>
      <c r="F832" s="19" t="s">
        <v>22</v>
      </c>
      <c r="G832" s="14">
        <v>845.48</v>
      </c>
      <c r="H832" s="269">
        <v>9766985</v>
      </c>
      <c r="I832" s="224"/>
      <c r="J832" s="115"/>
      <c r="K832" s="273">
        <v>0</v>
      </c>
      <c r="L832" s="16" t="s">
        <v>23</v>
      </c>
      <c r="M832" s="17">
        <v>100</v>
      </c>
      <c r="N832" s="3" t="s">
        <v>565</v>
      </c>
      <c r="O832" s="3">
        <v>5254</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32" s="16" t="s">
        <v>23</v>
      </c>
      <c r="S832" s="17">
        <v>100</v>
      </c>
      <c r="T832" s="267"/>
    </row>
    <row r="833" spans="1:20" ht="30" hidden="1" customHeight="1" x14ac:dyDescent="0.25">
      <c r="A833" s="1"/>
      <c r="B833" s="78">
        <v>4044</v>
      </c>
      <c r="C833" s="305">
        <v>4044</v>
      </c>
      <c r="D833" s="553" t="s">
        <v>741</v>
      </c>
      <c r="E833" s="554"/>
      <c r="F833" s="554"/>
      <c r="G833" s="554"/>
      <c r="H833" s="555"/>
      <c r="I833" s="224"/>
      <c r="J833" s="306"/>
      <c r="K833" s="273">
        <v>0</v>
      </c>
      <c r="L833" s="16"/>
      <c r="M833" s="17" t="s">
        <v>45</v>
      </c>
      <c r="N833" s="3" t="s">
        <v>45</v>
      </c>
      <c r="O833" s="3"/>
      <c r="P833" s="4"/>
      <c r="Q833" s="108"/>
      <c r="R833" s="4"/>
      <c r="S833" s="2"/>
      <c r="T833" s="267"/>
    </row>
    <row r="834" spans="1:20" ht="28.5" hidden="1" x14ac:dyDescent="0.25">
      <c r="A834" s="1"/>
      <c r="B834" s="85">
        <v>40441</v>
      </c>
      <c r="C834" s="155" t="s">
        <v>742</v>
      </c>
      <c r="D834" s="157" t="s">
        <v>743</v>
      </c>
      <c r="E834" s="140"/>
      <c r="F834" s="140" t="s">
        <v>22</v>
      </c>
      <c r="G834" s="141">
        <v>781.78</v>
      </c>
      <c r="H834" s="269">
        <v>9031123</v>
      </c>
      <c r="I834" s="171"/>
      <c r="J834" s="15"/>
      <c r="K834" s="20">
        <v>0</v>
      </c>
      <c r="L834" s="31" t="s">
        <v>23</v>
      </c>
      <c r="M834" s="32">
        <v>100</v>
      </c>
      <c r="N834" s="33" t="s">
        <v>565</v>
      </c>
      <c r="O834" s="33">
        <v>243</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34" s="16" t="s">
        <v>23</v>
      </c>
      <c r="S834" s="32">
        <v>100</v>
      </c>
      <c r="T834" s="267"/>
    </row>
    <row r="835" spans="1:20" ht="28.5" hidden="1" x14ac:dyDescent="0.25">
      <c r="A835" s="1"/>
      <c r="B835" s="78">
        <v>40442</v>
      </c>
      <c r="C835" s="155" t="s">
        <v>744</v>
      </c>
      <c r="D835" s="157" t="s">
        <v>745</v>
      </c>
      <c r="E835" s="140"/>
      <c r="F835" s="140" t="s">
        <v>22</v>
      </c>
      <c r="G835" s="141">
        <v>891.46</v>
      </c>
      <c r="H835" s="269">
        <v>10298146</v>
      </c>
      <c r="I835" s="171"/>
      <c r="J835" s="15"/>
      <c r="K835" s="20">
        <v>0</v>
      </c>
      <c r="L835" s="31" t="s">
        <v>23</v>
      </c>
      <c r="M835" s="32">
        <v>100</v>
      </c>
      <c r="N835" s="33" t="s">
        <v>565</v>
      </c>
      <c r="O835" s="33">
        <v>243</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35" s="16" t="s">
        <v>23</v>
      </c>
      <c r="S835" s="32">
        <v>100</v>
      </c>
      <c r="T835" s="267"/>
    </row>
    <row r="836" spans="1:20" ht="42.75" hidden="1" x14ac:dyDescent="0.25">
      <c r="A836" s="1"/>
      <c r="B836" s="78">
        <v>40443</v>
      </c>
      <c r="C836" s="155" t="s">
        <v>746</v>
      </c>
      <c r="D836" s="157" t="s">
        <v>747</v>
      </c>
      <c r="E836" s="140"/>
      <c r="F836" s="140" t="s">
        <v>22</v>
      </c>
      <c r="G836" s="141">
        <v>643.80999999999995</v>
      </c>
      <c r="H836" s="269">
        <v>7437293</v>
      </c>
      <c r="I836" s="171"/>
      <c r="J836" s="15"/>
      <c r="K836" s="20">
        <v>0</v>
      </c>
      <c r="L836" s="31" t="s">
        <v>23</v>
      </c>
      <c r="M836" s="32">
        <v>100</v>
      </c>
      <c r="N836" s="33" t="s">
        <v>565</v>
      </c>
      <c r="O836" s="33">
        <v>5254</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36" s="16" t="s">
        <v>23</v>
      </c>
      <c r="S836" s="32">
        <v>100</v>
      </c>
      <c r="T836" s="267"/>
    </row>
    <row r="837" spans="1:20" hidden="1" x14ac:dyDescent="0.25">
      <c r="A837" s="1"/>
      <c r="B837" s="78">
        <v>40444</v>
      </c>
      <c r="C837" s="155" t="s">
        <v>748</v>
      </c>
      <c r="D837" s="157" t="s">
        <v>749</v>
      </c>
      <c r="E837" s="140"/>
      <c r="F837" s="140" t="s">
        <v>22</v>
      </c>
      <c r="G837" s="141">
        <v>1591.13</v>
      </c>
      <c r="H837" s="269">
        <v>18380734</v>
      </c>
      <c r="K837" s="20">
        <v>0</v>
      </c>
      <c r="L837" s="31" t="s">
        <v>23</v>
      </c>
      <c r="M837" s="32">
        <v>100</v>
      </c>
      <c r="N837" s="33" t="s">
        <v>565</v>
      </c>
      <c r="O837" s="33">
        <v>243</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37" s="16" t="s">
        <v>23</v>
      </c>
      <c r="S837" s="32">
        <v>100</v>
      </c>
      <c r="T837" s="267"/>
    </row>
    <row r="838" spans="1:20" hidden="1" x14ac:dyDescent="0.25">
      <c r="A838" s="1"/>
      <c r="B838" s="78">
        <v>4045</v>
      </c>
      <c r="C838" s="155">
        <v>4045</v>
      </c>
      <c r="D838" s="214" t="s">
        <v>750</v>
      </c>
      <c r="E838" s="191"/>
      <c r="F838" s="140" t="s">
        <v>22</v>
      </c>
      <c r="G838" s="141">
        <v>7.08</v>
      </c>
      <c r="H838" s="269">
        <v>81788</v>
      </c>
      <c r="I838" s="171"/>
      <c r="J838" s="265">
        <v>1.91</v>
      </c>
      <c r="K838" s="268">
        <v>22064</v>
      </c>
      <c r="L838" s="31" t="s">
        <v>449</v>
      </c>
      <c r="M838" s="32">
        <v>100</v>
      </c>
      <c r="N838" s="33" t="s">
        <v>565</v>
      </c>
      <c r="O838" s="33">
        <v>454</v>
      </c>
      <c r="P838" s="34" t="s">
        <v>124</v>
      </c>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38" s="16" t="s">
        <v>449</v>
      </c>
      <c r="S838" s="32">
        <v>100</v>
      </c>
      <c r="T838" s="267"/>
    </row>
    <row r="839" spans="1:20" ht="42.75" hidden="1" x14ac:dyDescent="0.25">
      <c r="A839" s="1"/>
      <c r="B839" s="78" t="e">
        <v>#REF!</v>
      </c>
      <c r="C839" s="155">
        <v>4047</v>
      </c>
      <c r="D839" s="157" t="s">
        <v>751</v>
      </c>
      <c r="E839" s="140"/>
      <c r="F839" s="140" t="s">
        <v>22</v>
      </c>
      <c r="G839" s="141">
        <v>42.45</v>
      </c>
      <c r="H839" s="269">
        <v>490382</v>
      </c>
      <c r="I839" s="171"/>
      <c r="J839" s="15"/>
      <c r="K839" s="20">
        <v>0</v>
      </c>
      <c r="L839" s="31" t="s">
        <v>23</v>
      </c>
      <c r="M839" s="32">
        <v>100</v>
      </c>
      <c r="N839" s="33" t="s">
        <v>565</v>
      </c>
      <c r="O839" s="33">
        <v>219</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39" s="16" t="s">
        <v>23</v>
      </c>
      <c r="S839" s="32">
        <v>100</v>
      </c>
      <c r="T839" s="267"/>
    </row>
    <row r="840" spans="1:20" ht="28.5" hidden="1" x14ac:dyDescent="0.25">
      <c r="A840" s="1"/>
      <c r="B840" s="78">
        <v>4049</v>
      </c>
      <c r="C840" s="155">
        <v>4049</v>
      </c>
      <c r="D840" s="157" t="s">
        <v>752</v>
      </c>
      <c r="E840" s="140"/>
      <c r="F840" s="140" t="s">
        <v>22</v>
      </c>
      <c r="G840" s="141">
        <v>966.91</v>
      </c>
      <c r="H840" s="269">
        <v>11169744</v>
      </c>
      <c r="I840" s="171"/>
      <c r="J840" s="187"/>
      <c r="K840" s="20">
        <v>0</v>
      </c>
      <c r="L840" s="31" t="s">
        <v>23</v>
      </c>
      <c r="M840" s="32">
        <v>100</v>
      </c>
      <c r="N840" s="33" t="s">
        <v>565</v>
      </c>
      <c r="O840" s="33">
        <v>239</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0" s="16" t="s">
        <v>23</v>
      </c>
      <c r="S840" s="32">
        <v>100</v>
      </c>
      <c r="T840" s="267"/>
    </row>
    <row r="841" spans="1:20" ht="28.5" hidden="1" x14ac:dyDescent="0.25">
      <c r="A841" s="1"/>
      <c r="B841" s="78">
        <v>40491</v>
      </c>
      <c r="C841" s="155" t="s">
        <v>753</v>
      </c>
      <c r="D841" s="157" t="s">
        <v>754</v>
      </c>
      <c r="E841" s="140"/>
      <c r="F841" s="140" t="s">
        <v>22</v>
      </c>
      <c r="G841" s="141">
        <v>1423.18</v>
      </c>
      <c r="H841" s="269">
        <v>16440575</v>
      </c>
      <c r="I841" s="171"/>
      <c r="J841" s="15"/>
      <c r="K841" s="20">
        <v>0</v>
      </c>
      <c r="L841" s="31" t="s">
        <v>23</v>
      </c>
      <c r="M841" s="32">
        <v>100</v>
      </c>
      <c r="N841" s="33" t="s">
        <v>565</v>
      </c>
      <c r="O841" s="33">
        <v>239</v>
      </c>
      <c r="P841" s="120"/>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41" s="16" t="s">
        <v>23</v>
      </c>
      <c r="S841" s="32">
        <v>100</v>
      </c>
      <c r="T841" s="267"/>
    </row>
    <row r="842" spans="1:20" hidden="1" x14ac:dyDescent="0.25">
      <c r="A842" s="1"/>
      <c r="B842" s="78">
        <v>40492</v>
      </c>
      <c r="C842" s="155" t="s">
        <v>755</v>
      </c>
      <c r="D842" s="157" t="s">
        <v>756</v>
      </c>
      <c r="E842" s="140"/>
      <c r="F842" s="140" t="s">
        <v>22</v>
      </c>
      <c r="G842" s="141">
        <v>714.22</v>
      </c>
      <c r="H842" s="269">
        <v>8250669</v>
      </c>
      <c r="I842" s="171"/>
      <c r="J842" s="15"/>
      <c r="K842" s="20">
        <v>0</v>
      </c>
      <c r="L842" s="16" t="s">
        <v>23</v>
      </c>
      <c r="M842" s="17">
        <v>100</v>
      </c>
      <c r="N842" s="33" t="s">
        <v>565</v>
      </c>
      <c r="O842" s="3">
        <v>239</v>
      </c>
      <c r="P842" s="121"/>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42" s="16" t="s">
        <v>23</v>
      </c>
      <c r="S842" s="17">
        <v>100</v>
      </c>
      <c r="T842" s="267"/>
    </row>
    <row r="843" spans="1:20" ht="28.5" hidden="1" x14ac:dyDescent="0.25">
      <c r="A843" s="1"/>
      <c r="B843" s="122">
        <v>40494</v>
      </c>
      <c r="C843" s="155" t="s">
        <v>757</v>
      </c>
      <c r="D843" s="157" t="s">
        <v>758</v>
      </c>
      <c r="E843" s="140"/>
      <c r="F843" s="140" t="s">
        <v>22</v>
      </c>
      <c r="G843" s="141">
        <v>395.66</v>
      </c>
      <c r="H843" s="269">
        <v>4570664</v>
      </c>
      <c r="I843" s="171"/>
      <c r="J843" s="15"/>
      <c r="K843" s="20">
        <v>0</v>
      </c>
      <c r="L843" s="16" t="s">
        <v>23</v>
      </c>
      <c r="M843" s="17">
        <v>100</v>
      </c>
      <c r="N843" s="33" t="s">
        <v>565</v>
      </c>
      <c r="O843" s="3">
        <v>239</v>
      </c>
      <c r="P843" s="121"/>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43" s="16" t="s">
        <v>23</v>
      </c>
      <c r="S843" s="17">
        <v>100</v>
      </c>
      <c r="T843" s="267"/>
    </row>
    <row r="844" spans="1:20" ht="28.5" hidden="1" x14ac:dyDescent="0.25">
      <c r="A844" s="1"/>
      <c r="B844" s="18" t="s">
        <v>759</v>
      </c>
      <c r="C844" s="155" t="s">
        <v>760</v>
      </c>
      <c r="D844" s="157" t="s">
        <v>761</v>
      </c>
      <c r="E844" s="140"/>
      <c r="F844" s="140" t="s">
        <v>22</v>
      </c>
      <c r="G844" s="141">
        <v>7927.52</v>
      </c>
      <c r="H844" s="269">
        <v>91578711</v>
      </c>
      <c r="I844" s="171"/>
      <c r="J844" s="15"/>
      <c r="K844" s="20">
        <v>0</v>
      </c>
      <c r="L844" s="16" t="s">
        <v>23</v>
      </c>
      <c r="M844" s="17">
        <v>100</v>
      </c>
      <c r="N844" s="33" t="s">
        <v>565</v>
      </c>
      <c r="O844" s="3">
        <v>239</v>
      </c>
      <c r="P844" s="121"/>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44" s="16" t="s">
        <v>23</v>
      </c>
      <c r="S844" s="17">
        <v>100</v>
      </c>
      <c r="T844" s="267"/>
    </row>
    <row r="845" spans="1:20" ht="28.5" hidden="1" x14ac:dyDescent="0.25">
      <c r="A845" s="1"/>
      <c r="B845" s="18" t="s">
        <v>762</v>
      </c>
      <c r="C845" s="155" t="s">
        <v>763</v>
      </c>
      <c r="D845" s="157" t="s">
        <v>764</v>
      </c>
      <c r="E845" s="140"/>
      <c r="F845" s="140" t="s">
        <v>22</v>
      </c>
      <c r="G845" s="141">
        <v>5502.11</v>
      </c>
      <c r="H845" s="269">
        <v>63560375</v>
      </c>
      <c r="I845" s="171"/>
      <c r="J845" s="15"/>
      <c r="K845" s="20">
        <v>0</v>
      </c>
      <c r="L845" s="16" t="s">
        <v>23</v>
      </c>
      <c r="M845" s="17">
        <v>100</v>
      </c>
      <c r="N845" s="33" t="s">
        <v>565</v>
      </c>
      <c r="O845" s="3">
        <v>239</v>
      </c>
      <c r="P845" s="121"/>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45" s="16" t="s">
        <v>23</v>
      </c>
      <c r="S845" s="17">
        <v>100</v>
      </c>
      <c r="T845" s="267"/>
    </row>
    <row r="846" spans="1:20" hidden="1" x14ac:dyDescent="0.25">
      <c r="A846" s="1"/>
      <c r="B846" s="78">
        <v>4050</v>
      </c>
      <c r="C846" s="191">
        <v>4050</v>
      </c>
      <c r="D846" s="538" t="s">
        <v>765</v>
      </c>
      <c r="E846" s="539"/>
      <c r="F846" s="539"/>
      <c r="G846" s="539"/>
      <c r="H846" s="540"/>
      <c r="I846" s="171"/>
      <c r="J846" s="15"/>
      <c r="K846" s="20">
        <v>0</v>
      </c>
      <c r="L846" s="16"/>
      <c r="M846" s="17" t="s">
        <v>45</v>
      </c>
      <c r="N846" s="3" t="s">
        <v>45</v>
      </c>
      <c r="O846" s="3"/>
      <c r="P846" s="121"/>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46" s="4"/>
      <c r="S846" s="2"/>
      <c r="T846" s="267"/>
    </row>
    <row r="847" spans="1:20" ht="28.5" hidden="1" x14ac:dyDescent="0.25">
      <c r="A847" s="1"/>
      <c r="B847" s="85">
        <v>40501</v>
      </c>
      <c r="C847" s="155" t="s">
        <v>766</v>
      </c>
      <c r="D847" s="157" t="s">
        <v>767</v>
      </c>
      <c r="E847" s="140"/>
      <c r="F847" s="140" t="s">
        <v>22</v>
      </c>
      <c r="G847" s="141">
        <v>17.690000000000001</v>
      </c>
      <c r="H847" s="269">
        <v>204355</v>
      </c>
      <c r="I847" s="171"/>
      <c r="J847" s="15"/>
      <c r="K847" s="20">
        <v>136198</v>
      </c>
      <c r="L847" s="16" t="s">
        <v>768</v>
      </c>
      <c r="M847" s="17">
        <v>100</v>
      </c>
      <c r="N847" s="3" t="s">
        <v>565</v>
      </c>
      <c r="O847" s="3">
        <v>1807</v>
      </c>
      <c r="P847" s="121"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47" s="16" t="s">
        <v>768</v>
      </c>
      <c r="S847" s="17">
        <v>100</v>
      </c>
      <c r="T847" s="267"/>
    </row>
    <row r="848" spans="1:20" ht="42.75" hidden="1" x14ac:dyDescent="0.25">
      <c r="A848" s="1"/>
      <c r="B848" s="78">
        <v>40502</v>
      </c>
      <c r="C848" s="155" t="s">
        <v>769</v>
      </c>
      <c r="D848" s="157" t="s">
        <v>770</v>
      </c>
      <c r="E848" s="140"/>
      <c r="F848" s="140" t="s">
        <v>22</v>
      </c>
      <c r="G848" s="141">
        <v>29.48</v>
      </c>
      <c r="H848" s="269">
        <v>340553</v>
      </c>
      <c r="I848" s="171"/>
      <c r="J848" s="15"/>
      <c r="K848" s="20">
        <v>0</v>
      </c>
      <c r="L848" s="16" t="s">
        <v>768</v>
      </c>
      <c r="M848" s="17">
        <v>100</v>
      </c>
      <c r="N848" s="3" t="s">
        <v>565</v>
      </c>
      <c r="O848" s="3">
        <v>1807</v>
      </c>
      <c r="P848" s="123" t="e">
        <f>+#REF!-#REF!</f>
        <v>#REF!</v>
      </c>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48" s="16" t="s">
        <v>768</v>
      </c>
      <c r="S848" s="17">
        <v>100</v>
      </c>
      <c r="T848" s="267"/>
    </row>
    <row r="849" spans="1:20" ht="42.75" hidden="1" x14ac:dyDescent="0.25">
      <c r="A849" s="1"/>
      <c r="B849" s="78">
        <v>40503</v>
      </c>
      <c r="C849" s="155" t="s">
        <v>771</v>
      </c>
      <c r="D849" s="157" t="s">
        <v>772</v>
      </c>
      <c r="E849" s="140"/>
      <c r="F849" s="140" t="s">
        <v>22</v>
      </c>
      <c r="G849" s="141">
        <v>41.27</v>
      </c>
      <c r="H849" s="269">
        <v>476751</v>
      </c>
      <c r="I849" s="171"/>
      <c r="J849" s="15"/>
      <c r="K849" s="20">
        <v>0</v>
      </c>
      <c r="L849" s="16" t="s">
        <v>768</v>
      </c>
      <c r="M849" s="17">
        <v>100</v>
      </c>
      <c r="N849" s="3" t="s">
        <v>565</v>
      </c>
      <c r="O849" s="3">
        <v>1807</v>
      </c>
      <c r="P849" s="123" t="e">
        <f>+#REF!-#REF!</f>
        <v>#REF!</v>
      </c>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49" s="16" t="s">
        <v>768</v>
      </c>
      <c r="S849" s="17">
        <v>100</v>
      </c>
      <c r="T849" s="267"/>
    </row>
    <row r="850" spans="1:20" ht="42.75" hidden="1" x14ac:dyDescent="0.25">
      <c r="A850" s="1"/>
      <c r="B850" s="78">
        <v>40504</v>
      </c>
      <c r="C850" s="155" t="s">
        <v>773</v>
      </c>
      <c r="D850" s="157" t="s">
        <v>774</v>
      </c>
      <c r="E850" s="140"/>
      <c r="F850" s="140" t="s">
        <v>22</v>
      </c>
      <c r="G850" s="141">
        <v>64.81</v>
      </c>
      <c r="H850" s="269">
        <v>748685</v>
      </c>
      <c r="I850" s="171"/>
      <c r="J850" s="15"/>
      <c r="K850" s="20">
        <v>0</v>
      </c>
      <c r="L850" s="16" t="s">
        <v>768</v>
      </c>
      <c r="M850" s="17">
        <v>100</v>
      </c>
      <c r="N850" s="3" t="s">
        <v>565</v>
      </c>
      <c r="O850" s="3">
        <v>1807</v>
      </c>
      <c r="P850" s="123"/>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0" s="16" t="s">
        <v>768</v>
      </c>
      <c r="S850" s="17">
        <v>100</v>
      </c>
      <c r="T850" s="267"/>
    </row>
    <row r="851" spans="1:20" ht="42.75" hidden="1" x14ac:dyDescent="0.25">
      <c r="A851" s="1"/>
      <c r="B851" s="78">
        <v>40505</v>
      </c>
      <c r="C851" s="155" t="s">
        <v>775</v>
      </c>
      <c r="D851" s="157" t="s">
        <v>776</v>
      </c>
      <c r="E851" s="140"/>
      <c r="F851" s="140" t="s">
        <v>22</v>
      </c>
      <c r="G851" s="141">
        <v>100.13</v>
      </c>
      <c r="H851" s="269">
        <v>1156702</v>
      </c>
      <c r="I851" s="171"/>
      <c r="J851" s="15"/>
      <c r="K851" s="20">
        <v>0</v>
      </c>
      <c r="L851" s="16" t="s">
        <v>768</v>
      </c>
      <c r="M851" s="17">
        <v>100</v>
      </c>
      <c r="N851" s="3" t="s">
        <v>565</v>
      </c>
      <c r="O851" s="3">
        <v>1807</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51" s="16" t="s">
        <v>768</v>
      </c>
      <c r="S851" s="17">
        <v>100</v>
      </c>
      <c r="T851" s="267"/>
    </row>
    <row r="852" spans="1:20" ht="42.75" hidden="1" x14ac:dyDescent="0.25">
      <c r="A852" s="1"/>
      <c r="B852" s="78">
        <v>40506</v>
      </c>
      <c r="C852" s="155" t="s">
        <v>777</v>
      </c>
      <c r="D852" s="157" t="s">
        <v>778</v>
      </c>
      <c r="E852" s="140"/>
      <c r="F852" s="140" t="s">
        <v>22</v>
      </c>
      <c r="G852" s="141">
        <v>123.72</v>
      </c>
      <c r="H852" s="269">
        <v>1429213</v>
      </c>
      <c r="I852" s="171"/>
      <c r="J852" s="15"/>
      <c r="K852" s="20">
        <v>0</v>
      </c>
      <c r="L852" s="16" t="s">
        <v>768</v>
      </c>
      <c r="M852" s="17">
        <v>100</v>
      </c>
      <c r="N852" s="3" t="s">
        <v>565</v>
      </c>
      <c r="O852" s="3">
        <v>1807</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52" s="16" t="s">
        <v>768</v>
      </c>
      <c r="S852" s="17">
        <v>100</v>
      </c>
      <c r="T852" s="267"/>
    </row>
    <row r="853" spans="1:20" hidden="1" x14ac:dyDescent="0.25">
      <c r="A853" s="1"/>
      <c r="B853" s="78">
        <v>4052</v>
      </c>
      <c r="C853" s="191">
        <v>4052</v>
      </c>
      <c r="D853" s="538" t="s">
        <v>779</v>
      </c>
      <c r="E853" s="539"/>
      <c r="F853" s="539"/>
      <c r="G853" s="539"/>
      <c r="H853" s="540"/>
      <c r="I853" s="171"/>
      <c r="J853" s="15"/>
      <c r="K853" s="20">
        <v>0</v>
      </c>
      <c r="L853" s="16"/>
      <c r="M853" s="17" t="s">
        <v>45</v>
      </c>
      <c r="N853" s="3" t="s">
        <v>45</v>
      </c>
      <c r="O853" s="3"/>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53" s="4"/>
      <c r="S853" s="2"/>
      <c r="T853" s="267"/>
    </row>
    <row r="854" spans="1:20" ht="28.5" x14ac:dyDescent="0.25">
      <c r="A854" s="1"/>
      <c r="B854" s="78">
        <v>40521</v>
      </c>
      <c r="C854" s="155" t="s">
        <v>780</v>
      </c>
      <c r="D854" s="157" t="s">
        <v>781</v>
      </c>
      <c r="E854" s="140"/>
      <c r="F854" s="140" t="s">
        <v>22</v>
      </c>
      <c r="G854" s="141">
        <v>274.62</v>
      </c>
      <c r="H854" s="269">
        <v>3172410</v>
      </c>
      <c r="I854" s="171"/>
      <c r="J854" s="15"/>
      <c r="K854" s="20">
        <v>0</v>
      </c>
      <c r="L854" s="16" t="s">
        <v>447</v>
      </c>
      <c r="M854" s="17">
        <v>100</v>
      </c>
      <c r="N854" s="3" t="s">
        <v>782</v>
      </c>
      <c r="O854" s="3">
        <v>504</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54" s="16" t="s">
        <v>447</v>
      </c>
      <c r="S854" s="17">
        <v>100</v>
      </c>
      <c r="T854" s="267"/>
    </row>
    <row r="855" spans="1:20" ht="27.75" hidden="1" customHeight="1" x14ac:dyDescent="0.25">
      <c r="A855" s="1"/>
      <c r="B855" s="78">
        <v>4053</v>
      </c>
      <c r="C855" s="191">
        <v>4053</v>
      </c>
      <c r="D855" s="538" t="s">
        <v>783</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55" s="4"/>
      <c r="S855" s="2"/>
      <c r="T855" s="267"/>
    </row>
    <row r="856" spans="1:20" ht="28.5" x14ac:dyDescent="0.25">
      <c r="A856" s="1"/>
      <c r="B856" s="85">
        <v>40531</v>
      </c>
      <c r="C856" s="155" t="s">
        <v>784</v>
      </c>
      <c r="D856" s="157" t="s">
        <v>785</v>
      </c>
      <c r="E856" s="140"/>
      <c r="F856" s="140" t="s">
        <v>22</v>
      </c>
      <c r="G856" s="141">
        <v>3.33</v>
      </c>
      <c r="H856" s="269">
        <v>38468</v>
      </c>
      <c r="I856" s="171"/>
      <c r="J856" s="15"/>
      <c r="K856" s="20">
        <v>0</v>
      </c>
      <c r="L856" s="16" t="s">
        <v>645</v>
      </c>
      <c r="M856" s="17">
        <v>100</v>
      </c>
      <c r="N856" s="3" t="s">
        <v>782</v>
      </c>
      <c r="O856" s="3">
        <v>790</v>
      </c>
      <c r="P856" s="121"/>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56" s="16" t="s">
        <v>447</v>
      </c>
      <c r="S856" s="17">
        <v>100</v>
      </c>
      <c r="T856" s="267"/>
    </row>
    <row r="857" spans="1:20" ht="28.5" x14ac:dyDescent="0.25">
      <c r="A857" s="1"/>
      <c r="B857" s="78">
        <v>40532</v>
      </c>
      <c r="C857" s="155" t="s">
        <v>786</v>
      </c>
      <c r="D857" s="157" t="s">
        <v>787</v>
      </c>
      <c r="E857" s="140"/>
      <c r="F857" s="140" t="s">
        <v>22</v>
      </c>
      <c r="G857" s="141">
        <v>2.8</v>
      </c>
      <c r="H857" s="269">
        <v>32346</v>
      </c>
      <c r="I857" s="171"/>
      <c r="J857" s="15"/>
      <c r="K857" s="20">
        <v>0</v>
      </c>
      <c r="L857" s="16" t="s">
        <v>645</v>
      </c>
      <c r="M857" s="17">
        <v>100</v>
      </c>
      <c r="N857" s="3" t="s">
        <v>782</v>
      </c>
      <c r="O857" s="3">
        <v>790</v>
      </c>
      <c r="P857" s="121"/>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57" s="16" t="s">
        <v>447</v>
      </c>
      <c r="S857" s="17">
        <v>100</v>
      </c>
      <c r="T857" s="267"/>
    </row>
    <row r="858" spans="1:20" ht="28.5" x14ac:dyDescent="0.25">
      <c r="A858" s="1"/>
      <c r="B858" s="78">
        <v>40535</v>
      </c>
      <c r="C858" s="155" t="s">
        <v>788</v>
      </c>
      <c r="D858" s="157" t="s">
        <v>789</v>
      </c>
      <c r="E858" s="140"/>
      <c r="F858" s="140" t="s">
        <v>22</v>
      </c>
      <c r="G858" s="141">
        <v>4.5</v>
      </c>
      <c r="H858" s="269">
        <v>51984</v>
      </c>
      <c r="I858" s="171"/>
      <c r="J858" s="15"/>
      <c r="K858" s="20">
        <v>0</v>
      </c>
      <c r="L858" s="16" t="s">
        <v>645</v>
      </c>
      <c r="M858" s="17">
        <v>100</v>
      </c>
      <c r="N858" s="3" t="s">
        <v>782</v>
      </c>
      <c r="O858" s="3">
        <v>790</v>
      </c>
      <c r="P858" s="121"/>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58" s="16" t="s">
        <v>447</v>
      </c>
      <c r="S858" s="17">
        <v>100</v>
      </c>
      <c r="T858" s="267"/>
    </row>
    <row r="859" spans="1:20" ht="28.5" x14ac:dyDescent="0.25">
      <c r="A859" s="1"/>
      <c r="B859" s="78">
        <v>40536</v>
      </c>
      <c r="C859" s="155" t="s">
        <v>790</v>
      </c>
      <c r="D859" s="157" t="s">
        <v>791</v>
      </c>
      <c r="E859" s="140"/>
      <c r="F859" s="140" t="s">
        <v>22</v>
      </c>
      <c r="G859" s="141">
        <v>3.79</v>
      </c>
      <c r="H859" s="269">
        <v>43782</v>
      </c>
      <c r="I859" s="171"/>
      <c r="J859" s="15"/>
      <c r="K859" s="20">
        <v>0</v>
      </c>
      <c r="L859" s="16" t="s">
        <v>645</v>
      </c>
      <c r="M859" s="17">
        <v>100</v>
      </c>
      <c r="N859" s="3" t="s">
        <v>782</v>
      </c>
      <c r="O859" s="3">
        <v>790</v>
      </c>
      <c r="P859" s="121"/>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59" s="16" t="s">
        <v>447</v>
      </c>
      <c r="S859" s="17">
        <v>100</v>
      </c>
      <c r="T859" s="267"/>
    </row>
    <row r="860" spans="1:20" ht="42.75" x14ac:dyDescent="0.25">
      <c r="A860" s="1"/>
      <c r="B860" s="78">
        <v>40537</v>
      </c>
      <c r="C860" s="155" t="s">
        <v>792</v>
      </c>
      <c r="D860" s="157" t="s">
        <v>793</v>
      </c>
      <c r="E860" s="140"/>
      <c r="F860" s="140" t="s">
        <v>22</v>
      </c>
      <c r="G860" s="141">
        <v>9.9700000000000006</v>
      </c>
      <c r="H860" s="269">
        <v>115173</v>
      </c>
      <c r="I860" s="171"/>
      <c r="J860" s="15"/>
      <c r="K860" s="20">
        <v>0</v>
      </c>
      <c r="L860" s="16" t="s">
        <v>645</v>
      </c>
      <c r="M860" s="17">
        <v>100</v>
      </c>
      <c r="N860" s="3" t="s">
        <v>782</v>
      </c>
      <c r="O860" s="3">
        <v>790</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0" s="16" t="s">
        <v>447</v>
      </c>
      <c r="S860" s="17">
        <v>100</v>
      </c>
      <c r="T860" s="267"/>
    </row>
    <row r="861" spans="1:20" ht="42.75" x14ac:dyDescent="0.25">
      <c r="A861" s="1"/>
      <c r="B861" s="78">
        <v>40538</v>
      </c>
      <c r="C861" s="155" t="s">
        <v>794</v>
      </c>
      <c r="D861" s="157" t="s">
        <v>795</v>
      </c>
      <c r="E861" s="140"/>
      <c r="F861" s="140" t="s">
        <v>22</v>
      </c>
      <c r="G861" s="141">
        <v>8.4</v>
      </c>
      <c r="H861" s="269">
        <v>97037</v>
      </c>
      <c r="I861" s="171"/>
      <c r="J861" s="15"/>
      <c r="K861" s="20">
        <v>0</v>
      </c>
      <c r="L861" s="16" t="s">
        <v>645</v>
      </c>
      <c r="M861" s="17">
        <v>100</v>
      </c>
      <c r="N861" s="3" t="s">
        <v>782</v>
      </c>
      <c r="O861" s="3">
        <v>790</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61" s="16" t="s">
        <v>447</v>
      </c>
      <c r="S861" s="17">
        <v>100</v>
      </c>
      <c r="T861" s="267"/>
    </row>
    <row r="862" spans="1:20" ht="42.75" x14ac:dyDescent="0.25">
      <c r="A862" s="1"/>
      <c r="B862" s="78">
        <v>40539</v>
      </c>
      <c r="C862" s="155" t="s">
        <v>796</v>
      </c>
      <c r="D862" s="157" t="s">
        <v>797</v>
      </c>
      <c r="E862" s="140"/>
      <c r="F862" s="140" t="s">
        <v>22</v>
      </c>
      <c r="G862" s="141">
        <v>13.49</v>
      </c>
      <c r="H862" s="269">
        <v>155836</v>
      </c>
      <c r="I862" s="171"/>
      <c r="J862" s="15"/>
      <c r="K862" s="20">
        <v>0</v>
      </c>
      <c r="L862" s="16" t="s">
        <v>645</v>
      </c>
      <c r="M862" s="17">
        <v>100</v>
      </c>
      <c r="N862" s="3" t="s">
        <v>782</v>
      </c>
      <c r="O862" s="3">
        <v>790</v>
      </c>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62" s="16" t="s">
        <v>447</v>
      </c>
      <c r="S862" s="17">
        <v>100</v>
      </c>
      <c r="T862" s="267"/>
    </row>
    <row r="863" spans="1:20" ht="42.75" x14ac:dyDescent="0.25">
      <c r="A863" s="1"/>
      <c r="B863" s="78">
        <v>405310</v>
      </c>
      <c r="C863" s="152" t="s">
        <v>798</v>
      </c>
      <c r="D863" s="165" t="s">
        <v>799</v>
      </c>
      <c r="E863" s="150"/>
      <c r="F863" s="150" t="s">
        <v>22</v>
      </c>
      <c r="G863" s="158">
        <v>11.32</v>
      </c>
      <c r="H863" s="269">
        <v>130769</v>
      </c>
      <c r="I863" s="172"/>
      <c r="J863" s="15"/>
      <c r="K863" s="20">
        <v>0</v>
      </c>
      <c r="L863" s="16" t="s">
        <v>645</v>
      </c>
      <c r="M863" s="17">
        <v>100</v>
      </c>
      <c r="N863" s="3" t="s">
        <v>782</v>
      </c>
      <c r="O863" s="3">
        <v>790</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63" s="16" t="s">
        <v>447</v>
      </c>
      <c r="S863" s="17">
        <v>100</v>
      </c>
      <c r="T863" s="267"/>
    </row>
    <row r="864" spans="1:20" ht="37.5" hidden="1" customHeight="1" x14ac:dyDescent="0.25">
      <c r="A864" s="29"/>
      <c r="B864" s="78">
        <v>4054</v>
      </c>
      <c r="C864" s="519">
        <v>4054</v>
      </c>
      <c r="D864" s="579" t="s">
        <v>800</v>
      </c>
      <c r="E864" s="161">
        <v>1</v>
      </c>
      <c r="F864" s="161" t="s">
        <v>720</v>
      </c>
      <c r="G864" s="162">
        <v>3520.03</v>
      </c>
      <c r="H864" s="269">
        <v>40663387</v>
      </c>
      <c r="I864" s="175"/>
      <c r="J864" s="15"/>
      <c r="K864" s="20">
        <v>0</v>
      </c>
      <c r="L864" s="31" t="s">
        <v>447</v>
      </c>
      <c r="M864" s="32">
        <v>100</v>
      </c>
      <c r="N864" s="3" t="s">
        <v>565</v>
      </c>
      <c r="O864" s="33">
        <v>5253</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64" s="16" t="s">
        <v>447</v>
      </c>
      <c r="S864" s="32">
        <v>100</v>
      </c>
      <c r="T864" s="267"/>
    </row>
    <row r="865" spans="1:20" ht="33.75" hidden="1" customHeight="1" x14ac:dyDescent="0.25">
      <c r="A865" s="18">
        <v>4055</v>
      </c>
      <c r="B865" s="78"/>
      <c r="C865" s="523"/>
      <c r="D865" s="574"/>
      <c r="E865" s="140">
        <v>2</v>
      </c>
      <c r="F865" s="140" t="s">
        <v>722</v>
      </c>
      <c r="G865" s="141">
        <v>5965.16</v>
      </c>
      <c r="H865" s="269">
        <v>68909528</v>
      </c>
      <c r="I865" s="184">
        <f>+G865-G864</f>
        <v>2445.1299999999997</v>
      </c>
      <c r="J865" s="91"/>
      <c r="K865" s="20">
        <v>0</v>
      </c>
      <c r="L865" s="31" t="s">
        <v>447</v>
      </c>
      <c r="M865" s="32">
        <v>100</v>
      </c>
      <c r="N865" s="3" t="s">
        <v>565</v>
      </c>
      <c r="O865" s="33"/>
      <c r="P865" s="121"/>
      <c r="Q865" s="108"/>
      <c r="R865" s="4"/>
      <c r="S865" s="2"/>
      <c r="T865" s="267"/>
    </row>
    <row r="866" spans="1:20" ht="34.5" hidden="1" customHeight="1" thickBot="1" x14ac:dyDescent="0.3">
      <c r="A866" s="18">
        <v>4056</v>
      </c>
      <c r="B866" s="78"/>
      <c r="C866" s="520"/>
      <c r="D866" s="575"/>
      <c r="E866" s="163">
        <v>3</v>
      </c>
      <c r="F866" s="163" t="s">
        <v>724</v>
      </c>
      <c r="G866" s="164">
        <v>11071.19</v>
      </c>
      <c r="H866" s="269">
        <v>127894387</v>
      </c>
      <c r="I866" s="185">
        <f>+G866-G864</f>
        <v>7551.16</v>
      </c>
      <c r="J866" s="91"/>
      <c r="K866" s="20">
        <v>0</v>
      </c>
      <c r="L866" s="31" t="s">
        <v>447</v>
      </c>
      <c r="M866" s="32">
        <v>100</v>
      </c>
      <c r="N866" s="3" t="s">
        <v>565</v>
      </c>
      <c r="O866" s="33"/>
      <c r="P866" s="121"/>
      <c r="Q866" s="108"/>
      <c r="R866" s="4"/>
      <c r="S866" s="2"/>
      <c r="T866" s="267"/>
    </row>
    <row r="867" spans="1:20" ht="24" hidden="1" customHeight="1" x14ac:dyDescent="0.25">
      <c r="A867" s="1"/>
      <c r="B867" s="78">
        <v>4057</v>
      </c>
      <c r="C867" s="160">
        <v>4057</v>
      </c>
      <c r="D867" s="550" t="s">
        <v>801</v>
      </c>
      <c r="E867" s="551"/>
      <c r="F867" s="551"/>
      <c r="G867" s="551"/>
      <c r="H867" s="552"/>
      <c r="I867" s="174"/>
      <c r="J867" s="30"/>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67" s="4"/>
      <c r="S867" s="2"/>
      <c r="T867" s="267"/>
    </row>
    <row r="868" spans="1:20" ht="42.75" hidden="1" x14ac:dyDescent="0.25">
      <c r="A868" s="1"/>
      <c r="B868" s="85">
        <v>40571</v>
      </c>
      <c r="C868" s="155" t="s">
        <v>802</v>
      </c>
      <c r="D868" s="157" t="s">
        <v>803</v>
      </c>
      <c r="E868" s="140"/>
      <c r="F868" s="140" t="s">
        <v>22</v>
      </c>
      <c r="G868" s="141">
        <v>17.690000000000001</v>
      </c>
      <c r="H868" s="269">
        <v>204355</v>
      </c>
      <c r="I868" s="171"/>
      <c r="J868" s="15"/>
      <c r="K868" s="20">
        <v>0</v>
      </c>
      <c r="L868" s="16" t="s">
        <v>768</v>
      </c>
      <c r="M868" s="17">
        <v>100</v>
      </c>
      <c r="N868" s="3" t="s">
        <v>565</v>
      </c>
      <c r="O868" s="3">
        <v>1807</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68" s="16" t="s">
        <v>768</v>
      </c>
      <c r="S868" s="17">
        <v>100</v>
      </c>
      <c r="T868" s="267"/>
    </row>
    <row r="869" spans="1:20" ht="42.75" hidden="1" x14ac:dyDescent="0.25">
      <c r="A869" s="1"/>
      <c r="B869" s="78">
        <v>40572</v>
      </c>
      <c r="C869" s="155" t="s">
        <v>804</v>
      </c>
      <c r="D869" s="157" t="s">
        <v>805</v>
      </c>
      <c r="E869" s="140"/>
      <c r="F869" s="140" t="s">
        <v>22</v>
      </c>
      <c r="G869" s="141">
        <v>41.27</v>
      </c>
      <c r="H869" s="269">
        <v>476751</v>
      </c>
      <c r="I869" s="171"/>
      <c r="J869" s="15"/>
      <c r="K869" s="20">
        <v>0</v>
      </c>
      <c r="L869" s="16" t="s">
        <v>768</v>
      </c>
      <c r="M869" s="17">
        <v>100</v>
      </c>
      <c r="N869" s="3" t="s">
        <v>565</v>
      </c>
      <c r="O869" s="3">
        <v>1807</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69" s="16" t="s">
        <v>768</v>
      </c>
      <c r="S869" s="17">
        <v>100</v>
      </c>
      <c r="T869" s="267"/>
    </row>
    <row r="870" spans="1:20" ht="42.75" hidden="1" x14ac:dyDescent="0.25">
      <c r="A870" s="1"/>
      <c r="B870" s="78">
        <v>40573</v>
      </c>
      <c r="C870" s="155" t="s">
        <v>806</v>
      </c>
      <c r="D870" s="157" t="s">
        <v>807</v>
      </c>
      <c r="E870" s="140"/>
      <c r="F870" s="140" t="s">
        <v>22</v>
      </c>
      <c r="G870" s="141">
        <v>64.81</v>
      </c>
      <c r="H870" s="269">
        <v>748685</v>
      </c>
      <c r="I870" s="171"/>
      <c r="J870" s="15"/>
      <c r="K870" s="20">
        <v>0</v>
      </c>
      <c r="L870" s="16" t="s">
        <v>768</v>
      </c>
      <c r="M870" s="17">
        <v>100</v>
      </c>
      <c r="N870" s="3" t="s">
        <v>565</v>
      </c>
      <c r="O870" s="3">
        <v>1807</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0" s="16" t="s">
        <v>768</v>
      </c>
      <c r="S870" s="17">
        <v>100</v>
      </c>
      <c r="T870" s="267"/>
    </row>
    <row r="871" spans="1:20" ht="42.75" hidden="1" x14ac:dyDescent="0.25">
      <c r="A871" s="1"/>
      <c r="B871" s="89">
        <v>40576</v>
      </c>
      <c r="C871" s="155" t="s">
        <v>808</v>
      </c>
      <c r="D871" s="157" t="s">
        <v>809</v>
      </c>
      <c r="E871" s="140"/>
      <c r="F871" s="140" t="s">
        <v>22</v>
      </c>
      <c r="G871" s="141">
        <v>88.39</v>
      </c>
      <c r="H871" s="269">
        <v>1021081</v>
      </c>
      <c r="I871" s="171"/>
      <c r="J871" s="15"/>
      <c r="K871" s="20">
        <v>0</v>
      </c>
      <c r="L871" s="16" t="s">
        <v>768</v>
      </c>
      <c r="M871" s="17">
        <v>100</v>
      </c>
      <c r="N871" s="3" t="s">
        <v>565</v>
      </c>
      <c r="O871" s="3">
        <v>1807</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71" s="16" t="s">
        <v>768</v>
      </c>
      <c r="S871" s="17">
        <v>100</v>
      </c>
      <c r="T871" s="267"/>
    </row>
    <row r="872" spans="1:20" ht="24" hidden="1" customHeight="1" x14ac:dyDescent="0.25">
      <c r="A872" s="1"/>
      <c r="B872" s="78">
        <v>4058</v>
      </c>
      <c r="C872" s="191">
        <v>4058</v>
      </c>
      <c r="D872" s="538" t="s">
        <v>810</v>
      </c>
      <c r="E872" s="539"/>
      <c r="F872" s="539"/>
      <c r="G872" s="539"/>
      <c r="H872" s="540"/>
      <c r="I872" s="171"/>
      <c r="J872" s="30"/>
      <c r="K872" s="20">
        <v>0</v>
      </c>
      <c r="L872" s="16"/>
      <c r="M872" s="17" t="s">
        <v>45</v>
      </c>
      <c r="N872" s="3" t="s">
        <v>45</v>
      </c>
      <c r="O872" s="3"/>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72" s="4"/>
      <c r="S872" s="2"/>
      <c r="T872" s="267"/>
    </row>
    <row r="873" spans="1:20" ht="42.75" hidden="1" x14ac:dyDescent="0.25">
      <c r="A873" s="1"/>
      <c r="B873" s="85">
        <v>40581</v>
      </c>
      <c r="C873" s="155" t="s">
        <v>811</v>
      </c>
      <c r="D873" s="157" t="s">
        <v>812</v>
      </c>
      <c r="E873" s="140"/>
      <c r="F873" s="140" t="s">
        <v>22</v>
      </c>
      <c r="G873" s="141">
        <v>17.690000000000001</v>
      </c>
      <c r="H873" s="269">
        <v>204355</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73" s="16" t="s">
        <v>768</v>
      </c>
      <c r="S873" s="17">
        <v>100</v>
      </c>
      <c r="T873" s="267"/>
    </row>
    <row r="874" spans="1:20" ht="42.75" hidden="1" x14ac:dyDescent="0.25">
      <c r="A874" s="1"/>
      <c r="B874" s="78">
        <v>40582</v>
      </c>
      <c r="C874" s="155" t="s">
        <v>813</v>
      </c>
      <c r="D874" s="157" t="s">
        <v>814</v>
      </c>
      <c r="E874" s="140"/>
      <c r="F874" s="140" t="s">
        <v>22</v>
      </c>
      <c r="G874" s="141">
        <v>41.27</v>
      </c>
      <c r="H874" s="269">
        <v>476751</v>
      </c>
      <c r="I874" s="171"/>
      <c r="J874" s="15"/>
      <c r="K874" s="20">
        <v>0</v>
      </c>
      <c r="L874" s="16" t="s">
        <v>768</v>
      </c>
      <c r="M874" s="17">
        <v>100</v>
      </c>
      <c r="N874" s="3" t="s">
        <v>565</v>
      </c>
      <c r="O874" s="3">
        <v>1807</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74" s="16" t="s">
        <v>768</v>
      </c>
      <c r="S874" s="17">
        <v>100</v>
      </c>
      <c r="T874" s="267"/>
    </row>
    <row r="875" spans="1:20" ht="42.75" hidden="1" x14ac:dyDescent="0.25">
      <c r="A875" s="1"/>
      <c r="B875" s="78">
        <v>40583</v>
      </c>
      <c r="C875" s="155" t="s">
        <v>815</v>
      </c>
      <c r="D875" s="157" t="s">
        <v>816</v>
      </c>
      <c r="E875" s="140"/>
      <c r="F875" s="140" t="s">
        <v>22</v>
      </c>
      <c r="G875" s="141">
        <v>53.02</v>
      </c>
      <c r="H875" s="269">
        <v>612487</v>
      </c>
      <c r="I875" s="171"/>
      <c r="J875" s="15"/>
      <c r="K875" s="20">
        <v>0</v>
      </c>
      <c r="L875" s="16" t="s">
        <v>768</v>
      </c>
      <c r="M875" s="17">
        <v>100</v>
      </c>
      <c r="N875" s="3" t="s">
        <v>565</v>
      </c>
      <c r="O875" s="3">
        <v>1807</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75" s="16" t="s">
        <v>768</v>
      </c>
      <c r="S875" s="17">
        <v>100</v>
      </c>
      <c r="T875" s="267"/>
    </row>
    <row r="876" spans="1:20" ht="42.75" hidden="1" x14ac:dyDescent="0.25">
      <c r="A876" s="1"/>
      <c r="B876" s="78">
        <v>40584</v>
      </c>
      <c r="C876" s="155" t="s">
        <v>817</v>
      </c>
      <c r="D876" s="157" t="s">
        <v>818</v>
      </c>
      <c r="E876" s="140"/>
      <c r="F876" s="140" t="s">
        <v>22</v>
      </c>
      <c r="G876" s="141">
        <v>64.81</v>
      </c>
      <c r="H876" s="269">
        <v>748685</v>
      </c>
      <c r="I876" s="171"/>
      <c r="J876" s="15"/>
      <c r="K876" s="20">
        <v>0</v>
      </c>
      <c r="L876" s="16" t="s">
        <v>768</v>
      </c>
      <c r="M876" s="17">
        <v>100</v>
      </c>
      <c r="N876" s="3" t="s">
        <v>565</v>
      </c>
      <c r="O876" s="3">
        <v>1807</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76" s="16" t="s">
        <v>768</v>
      </c>
      <c r="S876" s="17">
        <v>100</v>
      </c>
      <c r="T876" s="267"/>
    </row>
    <row r="877" spans="1:20" ht="28.5" hidden="1" x14ac:dyDescent="0.25">
      <c r="A877" s="1"/>
      <c r="B877" s="78">
        <v>4059</v>
      </c>
      <c r="C877" s="152">
        <v>4059</v>
      </c>
      <c r="D877" s="165" t="s">
        <v>819</v>
      </c>
      <c r="E877" s="150"/>
      <c r="F877" s="150" t="s">
        <v>22</v>
      </c>
      <c r="G877" s="158">
        <v>154.38</v>
      </c>
      <c r="H877" s="269">
        <v>1783398</v>
      </c>
      <c r="I877" s="172"/>
      <c r="J877" s="15"/>
      <c r="K877" s="20">
        <v>0</v>
      </c>
      <c r="L877" s="16" t="s">
        <v>23</v>
      </c>
      <c r="M877" s="17">
        <v>100</v>
      </c>
      <c r="N877" s="3" t="s">
        <v>565</v>
      </c>
      <c r="O877" s="3">
        <v>5256</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77" s="16" t="s">
        <v>23</v>
      </c>
      <c r="S877" s="17">
        <v>100</v>
      </c>
      <c r="T877" s="267"/>
    </row>
    <row r="878" spans="1:20" ht="33" hidden="1" customHeight="1" x14ac:dyDescent="0.25">
      <c r="A878" s="29"/>
      <c r="B878" s="124">
        <v>4060</v>
      </c>
      <c r="C878" s="559">
        <v>4060</v>
      </c>
      <c r="D878" s="562" t="s">
        <v>820</v>
      </c>
      <c r="E878" s="280">
        <v>1</v>
      </c>
      <c r="F878" s="280" t="s">
        <v>662</v>
      </c>
      <c r="G878" s="282">
        <v>3063.5</v>
      </c>
      <c r="H878" s="269">
        <v>35389552</v>
      </c>
      <c r="I878" s="283"/>
      <c r="J878" s="115"/>
      <c r="K878" s="273">
        <v>0</v>
      </c>
      <c r="L878" s="16" t="s">
        <v>23</v>
      </c>
      <c r="M878" s="17">
        <v>100</v>
      </c>
      <c r="N878" s="3" t="s">
        <v>565</v>
      </c>
      <c r="O878" s="3">
        <v>243</v>
      </c>
      <c r="P878" s="4"/>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78" s="16" t="s">
        <v>23</v>
      </c>
      <c r="S878" s="17">
        <v>100</v>
      </c>
      <c r="T878" s="267"/>
    </row>
    <row r="879" spans="1:20" ht="33" hidden="1" customHeight="1" x14ac:dyDescent="0.25">
      <c r="A879" s="18">
        <v>4061</v>
      </c>
      <c r="B879" s="124"/>
      <c r="C879" s="560"/>
      <c r="D879" s="563"/>
      <c r="E879" s="19">
        <v>2</v>
      </c>
      <c r="F879" s="19" t="s">
        <v>664</v>
      </c>
      <c r="G879" s="14">
        <v>4096.49</v>
      </c>
      <c r="H879" s="269">
        <v>47322652</v>
      </c>
      <c r="I879" s="285">
        <f>+G879-G878</f>
        <v>1032.9899999999998</v>
      </c>
      <c r="J879" s="304"/>
      <c r="K879" s="273">
        <v>0</v>
      </c>
      <c r="L879" s="16" t="s">
        <v>23</v>
      </c>
      <c r="M879" s="17">
        <v>100</v>
      </c>
      <c r="N879" s="3" t="s">
        <v>565</v>
      </c>
      <c r="O879" s="3"/>
      <c r="P879" s="4"/>
      <c r="Q879" s="108"/>
      <c r="R879" s="4"/>
      <c r="S879" s="2"/>
      <c r="T879" s="267"/>
    </row>
    <row r="880" spans="1:20" ht="33" hidden="1" customHeight="1" thickBot="1" x14ac:dyDescent="0.3">
      <c r="A880" s="18">
        <v>4062</v>
      </c>
      <c r="B880" s="124"/>
      <c r="C880" s="561"/>
      <c r="D880" s="564"/>
      <c r="E880" s="287">
        <v>3</v>
      </c>
      <c r="F880" s="287" t="s">
        <v>666</v>
      </c>
      <c r="G880" s="289">
        <v>7609.26</v>
      </c>
      <c r="H880" s="269">
        <v>87902172</v>
      </c>
      <c r="I880" s="290">
        <f>+G880-G878</f>
        <v>4545.76</v>
      </c>
      <c r="J880" s="304"/>
      <c r="K880" s="273">
        <v>0</v>
      </c>
      <c r="L880" s="16" t="s">
        <v>23</v>
      </c>
      <c r="M880" s="17">
        <v>100</v>
      </c>
      <c r="N880" s="3" t="s">
        <v>565</v>
      </c>
      <c r="O880" s="3"/>
      <c r="P880" s="4"/>
      <c r="Q880" s="108"/>
      <c r="R880" s="4"/>
      <c r="S880" s="2"/>
      <c r="T880" s="267"/>
    </row>
    <row r="881" spans="1:20" ht="30" hidden="1" customHeight="1" x14ac:dyDescent="0.25">
      <c r="A881" s="29"/>
      <c r="B881" s="124">
        <v>4063</v>
      </c>
      <c r="C881" s="559">
        <v>4063</v>
      </c>
      <c r="D881" s="562" t="s">
        <v>821</v>
      </c>
      <c r="E881" s="280">
        <v>1</v>
      </c>
      <c r="F881" s="280" t="s">
        <v>662</v>
      </c>
      <c r="G881" s="282">
        <v>2398.44</v>
      </c>
      <c r="H881" s="269">
        <v>27706779</v>
      </c>
      <c r="I881" s="283"/>
      <c r="J881" s="115"/>
      <c r="K881" s="273">
        <v>0</v>
      </c>
      <c r="L881" s="16" t="s">
        <v>23</v>
      </c>
      <c r="M881" s="17">
        <v>100</v>
      </c>
      <c r="N881" s="3" t="s">
        <v>565</v>
      </c>
      <c r="O881" s="3">
        <v>5254</v>
      </c>
      <c r="P881" s="4"/>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81" s="16" t="s">
        <v>23</v>
      </c>
      <c r="S881" s="17">
        <v>100</v>
      </c>
      <c r="T881" s="267"/>
    </row>
    <row r="882" spans="1:20" ht="30" hidden="1" customHeight="1" x14ac:dyDescent="0.25">
      <c r="A882" s="18">
        <v>4064</v>
      </c>
      <c r="B882" s="124"/>
      <c r="C882" s="560"/>
      <c r="D882" s="563"/>
      <c r="E882" s="19">
        <v>2</v>
      </c>
      <c r="F882" s="19" t="s">
        <v>664</v>
      </c>
      <c r="G882" s="14">
        <v>3148.41</v>
      </c>
      <c r="H882" s="269">
        <v>36370432</v>
      </c>
      <c r="I882" s="285">
        <f>+G882-G881</f>
        <v>749.9699999999998</v>
      </c>
      <c r="J882" s="304"/>
      <c r="K882" s="273">
        <v>0</v>
      </c>
      <c r="L882" s="16" t="s">
        <v>23</v>
      </c>
      <c r="M882" s="17">
        <v>100</v>
      </c>
      <c r="N882" s="3" t="s">
        <v>565</v>
      </c>
      <c r="O882" s="3"/>
      <c r="P882" s="4"/>
      <c r="Q882" s="108"/>
      <c r="R882" s="4"/>
      <c r="S882" s="2"/>
      <c r="T882" s="267"/>
    </row>
    <row r="883" spans="1:20" ht="30" hidden="1" customHeight="1" thickBot="1" x14ac:dyDescent="0.3">
      <c r="A883" s="18">
        <v>4065</v>
      </c>
      <c r="B883" s="124"/>
      <c r="C883" s="561"/>
      <c r="D883" s="564"/>
      <c r="E883" s="287">
        <v>3</v>
      </c>
      <c r="F883" s="287" t="s">
        <v>666</v>
      </c>
      <c r="G883" s="289">
        <v>6289.74</v>
      </c>
      <c r="H883" s="269">
        <v>72659076</v>
      </c>
      <c r="I883" s="290">
        <f>+G883-G881</f>
        <v>3891.2999999999997</v>
      </c>
      <c r="J883" s="304"/>
      <c r="K883" s="273">
        <v>0</v>
      </c>
      <c r="L883" s="16" t="s">
        <v>23</v>
      </c>
      <c r="M883" s="17">
        <v>100</v>
      </c>
      <c r="N883" s="3" t="s">
        <v>565</v>
      </c>
      <c r="O883" s="3"/>
      <c r="P883" s="4"/>
      <c r="Q883" s="108"/>
      <c r="R883" s="4"/>
      <c r="S883" s="2"/>
      <c r="T883" s="267"/>
    </row>
    <row r="884" spans="1:20" ht="42.75" hidden="1" x14ac:dyDescent="0.25">
      <c r="A884" s="1"/>
      <c r="B884" s="124">
        <v>40691</v>
      </c>
      <c r="C884" s="204" t="s">
        <v>822</v>
      </c>
      <c r="D884" s="205" t="s">
        <v>823</v>
      </c>
      <c r="E884" s="151"/>
      <c r="F884" s="151" t="s">
        <v>22</v>
      </c>
      <c r="G884" s="195">
        <v>677.36</v>
      </c>
      <c r="H884" s="269">
        <v>7824863</v>
      </c>
      <c r="I884" s="174"/>
      <c r="J884" s="15"/>
      <c r="K884" s="20">
        <v>0</v>
      </c>
      <c r="L884" s="31" t="s">
        <v>318</v>
      </c>
      <c r="M884" s="32">
        <v>100</v>
      </c>
      <c r="N884" s="33" t="s">
        <v>565</v>
      </c>
      <c r="O884" s="33">
        <v>424</v>
      </c>
      <c r="P884" s="34"/>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84" s="16" t="s">
        <v>318</v>
      </c>
      <c r="S884" s="32">
        <v>100</v>
      </c>
      <c r="T884" s="267"/>
    </row>
    <row r="885" spans="1:20" hidden="1" x14ac:dyDescent="0.25">
      <c r="A885" s="1"/>
      <c r="B885" s="125">
        <v>4070</v>
      </c>
      <c r="C885" s="155">
        <v>4070</v>
      </c>
      <c r="D885" s="157" t="s">
        <v>824</v>
      </c>
      <c r="E885" s="140"/>
      <c r="F885" s="140" t="s">
        <v>22</v>
      </c>
      <c r="G885" s="141">
        <v>1613.65</v>
      </c>
      <c r="H885" s="269">
        <v>18640885</v>
      </c>
      <c r="I885" s="171"/>
      <c r="J885" s="15"/>
      <c r="K885" s="20">
        <v>0</v>
      </c>
      <c r="L885" s="31" t="s">
        <v>23</v>
      </c>
      <c r="M885" s="32">
        <v>100</v>
      </c>
      <c r="N885" s="33" t="s">
        <v>565</v>
      </c>
      <c r="O885" s="33">
        <v>225</v>
      </c>
      <c r="P885" s="34"/>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85" s="16" t="s">
        <v>23</v>
      </c>
      <c r="S885" s="32">
        <v>100</v>
      </c>
      <c r="T885" s="267"/>
    </row>
    <row r="886" spans="1:20" hidden="1" x14ac:dyDescent="0.25">
      <c r="A886" s="1"/>
      <c r="B886" s="124">
        <v>4071</v>
      </c>
      <c r="C886" s="215">
        <v>4071</v>
      </c>
      <c r="D886" s="538" t="s">
        <v>825</v>
      </c>
      <c r="E886" s="539"/>
      <c r="F886" s="539"/>
      <c r="G886" s="539"/>
      <c r="H886" s="540"/>
      <c r="I886" s="171"/>
      <c r="J886" s="30"/>
      <c r="K886" s="20">
        <v>0</v>
      </c>
      <c r="L886" s="31"/>
      <c r="M886" s="32" t="s">
        <v>45</v>
      </c>
      <c r="N886" s="33" t="s">
        <v>45</v>
      </c>
      <c r="O886" s="33"/>
      <c r="P886" s="34"/>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86" s="4"/>
      <c r="S886" s="2"/>
      <c r="T886" s="267"/>
    </row>
    <row r="887" spans="1:20" ht="28.5" x14ac:dyDescent="0.25">
      <c r="A887" s="1"/>
      <c r="B887" s="126">
        <v>40711</v>
      </c>
      <c r="C887" s="155" t="s">
        <v>826</v>
      </c>
      <c r="D887" s="157" t="s">
        <v>827</v>
      </c>
      <c r="E887" s="140"/>
      <c r="F887" s="140" t="s">
        <v>22</v>
      </c>
      <c r="G887" s="141">
        <v>3.04</v>
      </c>
      <c r="H887" s="269">
        <v>35118</v>
      </c>
      <c r="I887" s="171"/>
      <c r="J887" s="15"/>
      <c r="K887" s="20">
        <v>0</v>
      </c>
      <c r="L887" s="16" t="s">
        <v>645</v>
      </c>
      <c r="M887" s="32">
        <v>100</v>
      </c>
      <c r="N887" s="33" t="s">
        <v>782</v>
      </c>
      <c r="O887" s="33">
        <v>5257</v>
      </c>
      <c r="P887" s="3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87" s="16" t="s">
        <v>447</v>
      </c>
      <c r="S887" s="32">
        <v>100</v>
      </c>
      <c r="T887" s="267"/>
    </row>
    <row r="888" spans="1:20" ht="28.5" x14ac:dyDescent="0.25">
      <c r="A888" s="1"/>
      <c r="B888" s="124">
        <v>40712</v>
      </c>
      <c r="C888" s="155" t="s">
        <v>828</v>
      </c>
      <c r="D888" s="157" t="s">
        <v>829</v>
      </c>
      <c r="E888" s="140"/>
      <c r="F888" s="140" t="s">
        <v>22</v>
      </c>
      <c r="G888" s="141">
        <v>4.88</v>
      </c>
      <c r="H888" s="269">
        <v>56374</v>
      </c>
      <c r="I888" s="171"/>
      <c r="J888" s="15"/>
      <c r="K888" s="20">
        <v>0</v>
      </c>
      <c r="L888" s="16" t="s">
        <v>645</v>
      </c>
      <c r="M888" s="32">
        <v>100</v>
      </c>
      <c r="N888" s="33" t="s">
        <v>782</v>
      </c>
      <c r="O888" s="33">
        <v>5257</v>
      </c>
      <c r="P888" s="34"/>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88" s="16" t="s">
        <v>447</v>
      </c>
      <c r="S888" s="32">
        <v>100</v>
      </c>
      <c r="T888" s="267"/>
    </row>
    <row r="889" spans="1:20" ht="28.5" x14ac:dyDescent="0.25">
      <c r="A889" s="1"/>
      <c r="B889" s="124">
        <v>40713</v>
      </c>
      <c r="C889" s="155" t="s">
        <v>830</v>
      </c>
      <c r="D889" s="157" t="s">
        <v>831</v>
      </c>
      <c r="E889" s="140"/>
      <c r="F889" s="140" t="s">
        <v>22</v>
      </c>
      <c r="G889" s="141">
        <v>9.5</v>
      </c>
      <c r="H889" s="269">
        <v>109744</v>
      </c>
      <c r="I889" s="171"/>
      <c r="J889" s="15"/>
      <c r="K889" s="20">
        <v>0</v>
      </c>
      <c r="L889" s="16" t="s">
        <v>645</v>
      </c>
      <c r="M889" s="32">
        <v>100</v>
      </c>
      <c r="N889" s="33" t="s">
        <v>782</v>
      </c>
      <c r="O889" s="33">
        <v>5257</v>
      </c>
      <c r="P889" s="34"/>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89" s="16" t="s">
        <v>447</v>
      </c>
      <c r="S889" s="32">
        <v>100</v>
      </c>
      <c r="T889" s="267"/>
    </row>
    <row r="890" spans="1:20" ht="28.5" x14ac:dyDescent="0.25">
      <c r="A890" s="1"/>
      <c r="B890" s="124">
        <v>40714</v>
      </c>
      <c r="C890" s="155" t="s">
        <v>832</v>
      </c>
      <c r="D890" s="157" t="s">
        <v>833</v>
      </c>
      <c r="E890" s="140"/>
      <c r="F890" s="140" t="s">
        <v>22</v>
      </c>
      <c r="G890" s="141">
        <v>12.43</v>
      </c>
      <c r="H890" s="269">
        <v>143591</v>
      </c>
      <c r="I890" s="171"/>
      <c r="J890" s="15"/>
      <c r="K890" s="20">
        <v>0</v>
      </c>
      <c r="L890" s="16" t="s">
        <v>645</v>
      </c>
      <c r="M890" s="32">
        <v>100</v>
      </c>
      <c r="N890" s="33" t="s">
        <v>782</v>
      </c>
      <c r="O890" s="33">
        <v>5257</v>
      </c>
      <c r="P890" s="3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0" s="16" t="s">
        <v>447</v>
      </c>
      <c r="S890" s="32">
        <v>100</v>
      </c>
      <c r="T890" s="267"/>
    </row>
    <row r="891" spans="1:20" ht="28.5" x14ac:dyDescent="0.25">
      <c r="A891" s="1"/>
      <c r="B891" s="124">
        <v>40715</v>
      </c>
      <c r="C891" s="155" t="s">
        <v>834</v>
      </c>
      <c r="D891" s="157" t="s">
        <v>835</v>
      </c>
      <c r="E891" s="140"/>
      <c r="F891" s="140" t="s">
        <v>22</v>
      </c>
      <c r="G891" s="141">
        <v>1.98</v>
      </c>
      <c r="H891" s="269">
        <v>22873</v>
      </c>
      <c r="I891" s="171"/>
      <c r="J891" s="15"/>
      <c r="K891" s="20">
        <v>0</v>
      </c>
      <c r="L891" s="16" t="s">
        <v>645</v>
      </c>
      <c r="M891" s="32">
        <v>100</v>
      </c>
      <c r="N891" s="33" t="s">
        <v>782</v>
      </c>
      <c r="O891" s="33">
        <v>5257</v>
      </c>
      <c r="P891" s="34"/>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891" s="16" t="s">
        <v>447</v>
      </c>
      <c r="S891" s="32">
        <v>100</v>
      </c>
      <c r="T891" s="267"/>
    </row>
    <row r="892" spans="1:20" ht="28.5" x14ac:dyDescent="0.25">
      <c r="A892" s="1"/>
      <c r="B892" s="124">
        <v>40716</v>
      </c>
      <c r="C892" s="155" t="s">
        <v>836</v>
      </c>
      <c r="D892" s="157" t="s">
        <v>837</v>
      </c>
      <c r="E892" s="140"/>
      <c r="F892" s="140" t="s">
        <v>22</v>
      </c>
      <c r="G892" s="141">
        <v>3.4</v>
      </c>
      <c r="H892" s="269">
        <v>39277</v>
      </c>
      <c r="I892" s="171"/>
      <c r="J892" s="15"/>
      <c r="K892" s="20">
        <v>0</v>
      </c>
      <c r="L892" s="16" t="s">
        <v>645</v>
      </c>
      <c r="M892" s="32">
        <v>100</v>
      </c>
      <c r="N892" s="33" t="s">
        <v>782</v>
      </c>
      <c r="O892" s="33">
        <v>5257</v>
      </c>
      <c r="P892" s="34"/>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892" s="16" t="s">
        <v>447</v>
      </c>
      <c r="S892" s="32">
        <v>100</v>
      </c>
      <c r="T892" s="267"/>
    </row>
    <row r="893" spans="1:20" ht="28.5" x14ac:dyDescent="0.25">
      <c r="A893" s="1"/>
      <c r="B893" s="124">
        <v>40717</v>
      </c>
      <c r="C893" s="155" t="s">
        <v>838</v>
      </c>
      <c r="D893" s="157" t="s">
        <v>839</v>
      </c>
      <c r="E893" s="140"/>
      <c r="F893" s="140" t="s">
        <v>22</v>
      </c>
      <c r="G893" s="141">
        <v>6.28</v>
      </c>
      <c r="H893" s="269">
        <v>72547</v>
      </c>
      <c r="I893" s="171"/>
      <c r="J893" s="15"/>
      <c r="K893" s="20">
        <v>0</v>
      </c>
      <c r="L893" s="16" t="s">
        <v>645</v>
      </c>
      <c r="M893" s="32">
        <v>100</v>
      </c>
      <c r="N893" s="33" t="s">
        <v>782</v>
      </c>
      <c r="O893" s="33">
        <v>5257</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893" s="16" t="s">
        <v>447</v>
      </c>
      <c r="S893" s="32">
        <v>100</v>
      </c>
      <c r="T893" s="267"/>
    </row>
    <row r="894" spans="1:20" ht="28.5" x14ac:dyDescent="0.25">
      <c r="A894" s="1"/>
      <c r="B894" s="124">
        <v>40718</v>
      </c>
      <c r="C894" s="155" t="s">
        <v>840</v>
      </c>
      <c r="D894" s="157" t="s">
        <v>841</v>
      </c>
      <c r="E894" s="140"/>
      <c r="F894" s="140" t="s">
        <v>22</v>
      </c>
      <c r="G894" s="141">
        <v>8.06</v>
      </c>
      <c r="H894" s="269">
        <v>93109</v>
      </c>
      <c r="I894" s="171"/>
      <c r="J894" s="15"/>
      <c r="K894" s="20">
        <v>0</v>
      </c>
      <c r="L894" s="16" t="s">
        <v>645</v>
      </c>
      <c r="M894" s="32">
        <v>100</v>
      </c>
      <c r="N894" s="33" t="s">
        <v>782</v>
      </c>
      <c r="O894" s="33">
        <v>5257</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894" s="16" t="s">
        <v>447</v>
      </c>
      <c r="S894" s="32">
        <v>100</v>
      </c>
      <c r="T894" s="267"/>
    </row>
    <row r="895" spans="1:20" ht="42.75" hidden="1" x14ac:dyDescent="0.25">
      <c r="A895" s="1"/>
      <c r="B895" s="127">
        <v>4072</v>
      </c>
      <c r="C895" s="155">
        <v>4072</v>
      </c>
      <c r="D895" s="157" t="s">
        <v>842</v>
      </c>
      <c r="E895" s="140"/>
      <c r="F895" s="140" t="s">
        <v>22</v>
      </c>
      <c r="G895" s="141">
        <v>28.25</v>
      </c>
      <c r="H895" s="269">
        <v>326344</v>
      </c>
      <c r="I895" s="171"/>
      <c r="J895" s="15"/>
      <c r="K895" s="20">
        <v>0</v>
      </c>
      <c r="L895" s="31" t="s">
        <v>768</v>
      </c>
      <c r="M895" s="32">
        <v>100</v>
      </c>
      <c r="N895" s="33" t="s">
        <v>565</v>
      </c>
      <c r="O895" s="33">
        <v>1807</v>
      </c>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895" s="16" t="s">
        <v>447</v>
      </c>
      <c r="S895" s="32">
        <v>100</v>
      </c>
      <c r="T895" s="267"/>
    </row>
    <row r="896" spans="1:20" ht="54" hidden="1" customHeight="1" x14ac:dyDescent="0.25">
      <c r="A896" s="1"/>
      <c r="B896" s="78">
        <v>4073</v>
      </c>
      <c r="C896" s="191">
        <v>4073</v>
      </c>
      <c r="D896" s="538" t="s">
        <v>843</v>
      </c>
      <c r="E896" s="539"/>
      <c r="F896" s="539"/>
      <c r="G896" s="539"/>
      <c r="H896" s="540"/>
      <c r="I896" s="171"/>
      <c r="J896" s="30"/>
      <c r="K896" s="20">
        <v>0</v>
      </c>
      <c r="L896" s="128"/>
      <c r="M896" s="129" t="s">
        <v>45</v>
      </c>
      <c r="N896" s="130" t="s">
        <v>45</v>
      </c>
      <c r="O896" s="130"/>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896" s="4"/>
      <c r="S896" s="2"/>
      <c r="T896" s="267"/>
    </row>
    <row r="897" spans="1:20" ht="57.75" hidden="1" customHeight="1" x14ac:dyDescent="0.25">
      <c r="A897" s="1"/>
      <c r="B897" s="85">
        <v>40731</v>
      </c>
      <c r="C897" s="155" t="s">
        <v>844</v>
      </c>
      <c r="D897" s="157" t="s">
        <v>845</v>
      </c>
      <c r="E897" s="140"/>
      <c r="F897" s="140" t="s">
        <v>22</v>
      </c>
      <c r="G897" s="141">
        <v>26.25</v>
      </c>
      <c r="H897" s="269">
        <v>303240</v>
      </c>
      <c r="I897" s="171"/>
      <c r="J897" s="15"/>
      <c r="K897" s="20">
        <v>0</v>
      </c>
      <c r="L897" s="31" t="s">
        <v>768</v>
      </c>
      <c r="M897" s="32">
        <v>100</v>
      </c>
      <c r="N897" s="33" t="s">
        <v>565</v>
      </c>
      <c r="O897" s="33">
        <v>1807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897" s="16" t="s">
        <v>768</v>
      </c>
      <c r="S897" s="32">
        <v>100</v>
      </c>
      <c r="T897" s="267"/>
    </row>
    <row r="898" spans="1:20" ht="69.75" hidden="1" customHeight="1" x14ac:dyDescent="0.25">
      <c r="A898" s="1"/>
      <c r="B898" s="78">
        <v>40732</v>
      </c>
      <c r="C898" s="155" t="s">
        <v>846</v>
      </c>
      <c r="D898" s="157" t="s">
        <v>847</v>
      </c>
      <c r="E898" s="140"/>
      <c r="F898" s="140" t="s">
        <v>22</v>
      </c>
      <c r="G898" s="141">
        <v>30.45</v>
      </c>
      <c r="H898" s="269">
        <v>351758</v>
      </c>
      <c r="I898" s="171"/>
      <c r="J898" s="15"/>
      <c r="K898" s="20">
        <v>0</v>
      </c>
      <c r="L898" s="31" t="s">
        <v>768</v>
      </c>
      <c r="M898" s="32">
        <v>100</v>
      </c>
      <c r="N898" s="33" t="s">
        <v>565</v>
      </c>
      <c r="O898" s="33">
        <v>1807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898" s="16" t="s">
        <v>768</v>
      </c>
      <c r="S898" s="32">
        <v>100</v>
      </c>
      <c r="T898" s="267"/>
    </row>
    <row r="899" spans="1:20" ht="71.25" hidden="1" customHeight="1" x14ac:dyDescent="0.25">
      <c r="A899" s="1"/>
      <c r="B899" s="78">
        <v>40733</v>
      </c>
      <c r="C899" s="155" t="s">
        <v>848</v>
      </c>
      <c r="D899" s="157" t="s">
        <v>849</v>
      </c>
      <c r="E899" s="140"/>
      <c r="F899" s="140" t="s">
        <v>22</v>
      </c>
      <c r="G899" s="141">
        <v>35.880000000000003</v>
      </c>
      <c r="H899" s="269">
        <v>414486</v>
      </c>
      <c r="I899" s="171"/>
      <c r="J899" s="15"/>
      <c r="K899" s="20">
        <v>0</v>
      </c>
      <c r="L899" s="31" t="s">
        <v>768</v>
      </c>
      <c r="M899" s="32">
        <v>100</v>
      </c>
      <c r="N899" s="33" t="s">
        <v>565</v>
      </c>
      <c r="O899" s="33">
        <v>1807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899" s="16" t="s">
        <v>768</v>
      </c>
      <c r="S899" s="32">
        <v>100</v>
      </c>
      <c r="T899" s="267"/>
    </row>
    <row r="900" spans="1:20" ht="75" hidden="1" customHeight="1" x14ac:dyDescent="0.25">
      <c r="A900" s="1"/>
      <c r="B900" s="78">
        <v>40734</v>
      </c>
      <c r="C900" s="155" t="s">
        <v>850</v>
      </c>
      <c r="D900" s="157" t="s">
        <v>851</v>
      </c>
      <c r="E900" s="140"/>
      <c r="F900" s="140" t="s">
        <v>22</v>
      </c>
      <c r="G900" s="141">
        <v>40.29</v>
      </c>
      <c r="H900" s="269">
        <v>465430</v>
      </c>
      <c r="I900" s="171"/>
      <c r="J900" s="15"/>
      <c r="K900" s="20">
        <v>0</v>
      </c>
      <c r="L900" s="31" t="s">
        <v>768</v>
      </c>
      <c r="M900" s="32">
        <v>100</v>
      </c>
      <c r="N900" s="33" t="s">
        <v>565</v>
      </c>
      <c r="O900" s="33">
        <v>1807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0" s="16" t="s">
        <v>768</v>
      </c>
      <c r="S900" s="32">
        <v>100</v>
      </c>
      <c r="T900" s="267"/>
    </row>
    <row r="901" spans="1:20" ht="75.75" hidden="1" customHeight="1" x14ac:dyDescent="0.25">
      <c r="A901" s="1"/>
      <c r="B901" s="78">
        <v>40735</v>
      </c>
      <c r="C901" s="155" t="s">
        <v>852</v>
      </c>
      <c r="D901" s="157" t="s">
        <v>853</v>
      </c>
      <c r="E901" s="140"/>
      <c r="F901" s="140" t="s">
        <v>22</v>
      </c>
      <c r="G901" s="141">
        <v>45.08</v>
      </c>
      <c r="H901" s="269">
        <v>520764</v>
      </c>
      <c r="I901" s="171"/>
      <c r="J901" s="15"/>
      <c r="K901" s="20">
        <v>0</v>
      </c>
      <c r="L901" s="31" t="s">
        <v>768</v>
      </c>
      <c r="M901" s="32">
        <v>100</v>
      </c>
      <c r="N901" s="33" t="s">
        <v>565</v>
      </c>
      <c r="O901" s="33">
        <v>1807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01" s="16" t="s">
        <v>768</v>
      </c>
      <c r="S901" s="32">
        <v>100</v>
      </c>
      <c r="T901" s="267"/>
    </row>
    <row r="902" spans="1:20" ht="77.25" hidden="1" customHeight="1" x14ac:dyDescent="0.25">
      <c r="A902" s="1"/>
      <c r="B902" s="78">
        <v>40736</v>
      </c>
      <c r="C902" s="155" t="s">
        <v>854</v>
      </c>
      <c r="D902" s="157" t="s">
        <v>855</v>
      </c>
      <c r="E902" s="140"/>
      <c r="F902" s="140" t="s">
        <v>22</v>
      </c>
      <c r="G902" s="141">
        <v>50.13</v>
      </c>
      <c r="H902" s="269">
        <v>579102</v>
      </c>
      <c r="I902" s="171"/>
      <c r="J902" s="15"/>
      <c r="K902" s="20">
        <v>0</v>
      </c>
      <c r="L902" s="31" t="s">
        <v>768</v>
      </c>
      <c r="M902" s="32">
        <v>100</v>
      </c>
      <c r="N902" s="33" t="s">
        <v>565</v>
      </c>
      <c r="O902" s="33">
        <v>1807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02" s="16" t="s">
        <v>768</v>
      </c>
      <c r="S902" s="32">
        <v>100</v>
      </c>
      <c r="T902" s="267"/>
    </row>
    <row r="903" spans="1:20" hidden="1" x14ac:dyDescent="0.25">
      <c r="A903" s="1"/>
      <c r="B903" s="78">
        <v>4074</v>
      </c>
      <c r="C903" s="155">
        <v>4074</v>
      </c>
      <c r="D903" s="157" t="s">
        <v>856</v>
      </c>
      <c r="E903" s="140"/>
      <c r="F903" s="140" t="s">
        <v>22</v>
      </c>
      <c r="G903" s="141">
        <v>755.99</v>
      </c>
      <c r="H903" s="269">
        <v>8733196</v>
      </c>
      <c r="I903" s="171"/>
      <c r="J903" s="15"/>
      <c r="K903" s="20">
        <v>0</v>
      </c>
      <c r="L903" s="31" t="s">
        <v>447</v>
      </c>
      <c r="M903" s="32">
        <v>100</v>
      </c>
      <c r="N903" s="33" t="s">
        <v>565</v>
      </c>
      <c r="O903" s="33">
        <v>239</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03" s="16" t="s">
        <v>447</v>
      </c>
      <c r="S903" s="32">
        <v>100</v>
      </c>
      <c r="T903" s="267"/>
    </row>
    <row r="904" spans="1:20" hidden="1" x14ac:dyDescent="0.25">
      <c r="A904" s="1"/>
      <c r="B904" s="78">
        <v>4075</v>
      </c>
      <c r="C904" s="191">
        <v>4075</v>
      </c>
      <c r="D904" s="538" t="s">
        <v>857</v>
      </c>
      <c r="E904" s="539"/>
      <c r="F904" s="539"/>
      <c r="G904" s="539"/>
      <c r="H904" s="540"/>
      <c r="I904" s="171"/>
      <c r="J904" s="30"/>
      <c r="K904" s="20">
        <v>0</v>
      </c>
      <c r="L904" s="31"/>
      <c r="M904" s="32" t="s">
        <v>45</v>
      </c>
      <c r="N904" s="33" t="s">
        <v>45</v>
      </c>
      <c r="O904" s="33"/>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04" s="4"/>
      <c r="S904" s="2"/>
      <c r="T904" s="267"/>
    </row>
    <row r="905" spans="1:20" ht="28.5" hidden="1" x14ac:dyDescent="0.25">
      <c r="A905" s="1"/>
      <c r="B905" s="78">
        <v>40751</v>
      </c>
      <c r="C905" s="155" t="s">
        <v>858</v>
      </c>
      <c r="D905" s="157" t="s">
        <v>859</v>
      </c>
      <c r="E905" s="140"/>
      <c r="F905" s="140" t="s">
        <v>22</v>
      </c>
      <c r="G905" s="141">
        <v>327</v>
      </c>
      <c r="H905" s="269">
        <v>3777504</v>
      </c>
      <c r="I905" s="171"/>
      <c r="J905" s="15"/>
      <c r="K905" s="20">
        <v>0</v>
      </c>
      <c r="L905" s="31" t="s">
        <v>23</v>
      </c>
      <c r="M905" s="32">
        <v>100</v>
      </c>
      <c r="N905" s="33" t="s">
        <v>565</v>
      </c>
      <c r="O905" s="33">
        <v>239</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05" s="16" t="s">
        <v>23</v>
      </c>
      <c r="S905" s="32">
        <v>100</v>
      </c>
      <c r="T905" s="267"/>
    </row>
    <row r="906" spans="1:20" ht="28.5" hidden="1" x14ac:dyDescent="0.25">
      <c r="A906" s="1"/>
      <c r="B906" s="89">
        <v>40752</v>
      </c>
      <c r="C906" s="155" t="s">
        <v>860</v>
      </c>
      <c r="D906" s="157" t="s">
        <v>861</v>
      </c>
      <c r="E906" s="140"/>
      <c r="F906" s="140" t="s">
        <v>22</v>
      </c>
      <c r="G906" s="141">
        <v>436.29</v>
      </c>
      <c r="H906" s="269">
        <v>5040022</v>
      </c>
      <c r="I906" s="171"/>
      <c r="J906" s="15"/>
      <c r="K906" s="20">
        <v>0</v>
      </c>
      <c r="L906" s="31" t="s">
        <v>23</v>
      </c>
      <c r="M906" s="32">
        <v>100</v>
      </c>
      <c r="N906" s="33" t="s">
        <v>565</v>
      </c>
      <c r="O906" s="33">
        <v>239</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06" s="16" t="s">
        <v>23</v>
      </c>
      <c r="S906" s="32">
        <v>100</v>
      </c>
      <c r="T906" s="267"/>
    </row>
    <row r="907" spans="1:20" hidden="1" x14ac:dyDescent="0.25">
      <c r="A907" s="1"/>
      <c r="B907" s="89">
        <v>4076</v>
      </c>
      <c r="C907" s="155">
        <v>4076</v>
      </c>
      <c r="D907" s="157" t="s">
        <v>862</v>
      </c>
      <c r="E907" s="140"/>
      <c r="F907" s="140" t="s">
        <v>22</v>
      </c>
      <c r="G907" s="141">
        <v>410.12</v>
      </c>
      <c r="H907" s="269">
        <v>4737706</v>
      </c>
      <c r="I907" s="171"/>
      <c r="J907" s="15"/>
      <c r="K907" s="20">
        <v>0</v>
      </c>
      <c r="L907" s="31" t="s">
        <v>23</v>
      </c>
      <c r="M907" s="32">
        <v>100</v>
      </c>
      <c r="N907" s="33" t="s">
        <v>565</v>
      </c>
      <c r="O907" s="33">
        <v>239</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07" s="16" t="s">
        <v>23</v>
      </c>
      <c r="S907" s="32">
        <v>100</v>
      </c>
      <c r="T907" s="267"/>
    </row>
    <row r="908" spans="1:20" ht="54" hidden="1" customHeight="1" thickBot="1" x14ac:dyDescent="0.3">
      <c r="A908" s="1"/>
      <c r="B908" s="131">
        <v>4077</v>
      </c>
      <c r="C908" s="216">
        <v>4077</v>
      </c>
      <c r="D908" s="547" t="s">
        <v>863</v>
      </c>
      <c r="E908" s="548"/>
      <c r="F908" s="548"/>
      <c r="G908" s="548"/>
      <c r="H908" s="549"/>
      <c r="I908" s="172"/>
      <c r="J908" s="30"/>
      <c r="K908" s="20">
        <v>0</v>
      </c>
      <c r="L908" s="128"/>
      <c r="M908" s="129" t="s">
        <v>45</v>
      </c>
      <c r="N908" s="130" t="s">
        <v>45</v>
      </c>
      <c r="O908" s="130"/>
      <c r="P908" s="34"/>
      <c r="Q90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08" s="4"/>
      <c r="S908" s="38"/>
      <c r="T908" s="267"/>
    </row>
    <row r="909" spans="1:20" ht="41.25" hidden="1" customHeight="1" x14ac:dyDescent="0.25">
      <c r="A909" s="29"/>
      <c r="B909" s="132">
        <v>40771</v>
      </c>
      <c r="C909" s="519" t="s">
        <v>864</v>
      </c>
      <c r="D909" s="573" t="s">
        <v>865</v>
      </c>
      <c r="E909" s="161">
        <v>1</v>
      </c>
      <c r="F909" s="161" t="s">
        <v>866</v>
      </c>
      <c r="G909" s="162">
        <v>952.74</v>
      </c>
      <c r="H909" s="269">
        <v>11006052</v>
      </c>
      <c r="I909" s="175"/>
      <c r="J909" s="30"/>
      <c r="K909" s="20">
        <v>0</v>
      </c>
      <c r="L909" s="31" t="s">
        <v>447</v>
      </c>
      <c r="M909" s="32">
        <v>100</v>
      </c>
      <c r="N909" s="33" t="s">
        <v>565</v>
      </c>
      <c r="O909" s="33">
        <v>419</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09" s="16" t="s">
        <v>447</v>
      </c>
      <c r="S909" s="32">
        <v>100</v>
      </c>
      <c r="T909" s="267"/>
    </row>
    <row r="910" spans="1:20" ht="44.25" hidden="1" customHeight="1" thickBot="1" x14ac:dyDescent="0.3">
      <c r="A910" s="18" t="s">
        <v>867</v>
      </c>
      <c r="B910" s="133"/>
      <c r="C910" s="520"/>
      <c r="D910" s="575"/>
      <c r="E910" s="163">
        <v>2</v>
      </c>
      <c r="F910" s="163" t="s">
        <v>868</v>
      </c>
      <c r="G910" s="164">
        <v>1702.33</v>
      </c>
      <c r="H910" s="269">
        <v>19665316</v>
      </c>
      <c r="I910" s="177">
        <f>+G910-G909</f>
        <v>749.58999999999992</v>
      </c>
      <c r="J910" s="15"/>
      <c r="K910" s="20">
        <v>0</v>
      </c>
      <c r="L910" s="31" t="s">
        <v>447</v>
      </c>
      <c r="M910" s="32">
        <v>100</v>
      </c>
      <c r="N910" s="33" t="s">
        <v>565</v>
      </c>
      <c r="O910" s="33"/>
      <c r="P910" s="34"/>
      <c r="Q910" s="108"/>
      <c r="R910" s="4"/>
      <c r="S910" s="2"/>
      <c r="T910" s="267"/>
    </row>
    <row r="911" spans="1:20" ht="57" hidden="1" x14ac:dyDescent="0.25">
      <c r="A911" s="1"/>
      <c r="B911" s="134"/>
      <c r="C911" s="204" t="s">
        <v>869</v>
      </c>
      <c r="D911" s="205" t="s">
        <v>870</v>
      </c>
      <c r="E911" s="151"/>
      <c r="F911" s="151" t="s">
        <v>22</v>
      </c>
      <c r="G911" s="195">
        <v>686.4</v>
      </c>
      <c r="H911" s="269">
        <v>7929293</v>
      </c>
      <c r="I911" s="174"/>
      <c r="J911" s="15"/>
      <c r="K911" s="20">
        <v>0</v>
      </c>
      <c r="L911" s="31" t="s">
        <v>447</v>
      </c>
      <c r="M911" s="32">
        <v>100</v>
      </c>
      <c r="N911" s="33" t="s">
        <v>565</v>
      </c>
      <c r="O911" s="33">
        <v>419</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11" s="16" t="s">
        <v>447</v>
      </c>
      <c r="S911" s="32">
        <v>100</v>
      </c>
      <c r="T911" s="267"/>
    </row>
    <row r="912" spans="1:20" hidden="1" x14ac:dyDescent="0.25">
      <c r="A912" s="1"/>
      <c r="B912" s="78">
        <v>4078</v>
      </c>
      <c r="C912" s="191">
        <v>4078</v>
      </c>
      <c r="D912" s="258" t="s">
        <v>871</v>
      </c>
      <c r="E912" s="259"/>
      <c r="F912" s="259"/>
      <c r="G912" s="259"/>
      <c r="H912" s="269"/>
      <c r="I912" s="171"/>
      <c r="J912" s="30"/>
      <c r="K912" s="20">
        <v>0</v>
      </c>
      <c r="L912" s="128"/>
      <c r="M912" s="135" t="s">
        <v>45</v>
      </c>
      <c r="N912" s="136" t="s">
        <v>45</v>
      </c>
      <c r="O912" s="130"/>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12" s="4"/>
      <c r="S912" s="2"/>
      <c r="T912" s="267"/>
    </row>
    <row r="913" spans="1:22" ht="42.75" hidden="1" x14ac:dyDescent="0.25">
      <c r="A913" s="1"/>
      <c r="B913" s="85">
        <v>40781</v>
      </c>
      <c r="C913" s="155" t="s">
        <v>872</v>
      </c>
      <c r="D913" s="157" t="s">
        <v>873</v>
      </c>
      <c r="E913" s="140"/>
      <c r="F913" s="140" t="s">
        <v>22</v>
      </c>
      <c r="G913" s="141">
        <v>52.59</v>
      </c>
      <c r="H913" s="269">
        <v>607520</v>
      </c>
      <c r="I913" s="171"/>
      <c r="J913" s="15"/>
      <c r="K913" s="20">
        <v>0</v>
      </c>
      <c r="L913" s="31" t="s">
        <v>595</v>
      </c>
      <c r="M913" s="32">
        <v>100</v>
      </c>
      <c r="N913" s="33" t="s">
        <v>565</v>
      </c>
      <c r="O913" s="33">
        <v>1807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13" s="16" t="s">
        <v>768</v>
      </c>
      <c r="S913" s="32">
        <v>100</v>
      </c>
      <c r="T913" s="267"/>
    </row>
    <row r="914" spans="1:22" ht="42.75" hidden="1" x14ac:dyDescent="0.25">
      <c r="A914" s="1"/>
      <c r="B914" s="78">
        <v>40782</v>
      </c>
      <c r="C914" s="155" t="s">
        <v>874</v>
      </c>
      <c r="D914" s="157" t="s">
        <v>875</v>
      </c>
      <c r="E914" s="140"/>
      <c r="F914" s="140" t="s">
        <v>22</v>
      </c>
      <c r="G914" s="141">
        <v>81.47</v>
      </c>
      <c r="H914" s="269">
        <v>941141</v>
      </c>
      <c r="I914" s="171"/>
      <c r="J914" s="15"/>
      <c r="K914" s="20">
        <v>0</v>
      </c>
      <c r="L914" s="31" t="s">
        <v>595</v>
      </c>
      <c r="M914" s="32">
        <v>100</v>
      </c>
      <c r="N914" s="33" t="s">
        <v>565</v>
      </c>
      <c r="O914" s="33">
        <v>1807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14" s="16" t="s">
        <v>768</v>
      </c>
      <c r="S914" s="32">
        <v>100</v>
      </c>
      <c r="T914" s="267"/>
    </row>
    <row r="915" spans="1:22" ht="42.75" hidden="1" x14ac:dyDescent="0.25">
      <c r="A915" s="1"/>
      <c r="B915" s="78">
        <v>4079</v>
      </c>
      <c r="C915" s="155">
        <v>4079</v>
      </c>
      <c r="D915" s="157" t="s">
        <v>876</v>
      </c>
      <c r="E915" s="140"/>
      <c r="F915" s="140" t="s">
        <v>22</v>
      </c>
      <c r="G915" s="141">
        <v>1791.57</v>
      </c>
      <c r="H915" s="269">
        <v>20696217</v>
      </c>
      <c r="I915" s="171"/>
      <c r="J915" s="15"/>
      <c r="K915" s="20">
        <v>0</v>
      </c>
      <c r="L915" s="31" t="s">
        <v>447</v>
      </c>
      <c r="M915" s="32">
        <v>100</v>
      </c>
      <c r="N915" s="33" t="s">
        <v>565</v>
      </c>
      <c r="O915" s="33">
        <v>419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15" s="16" t="s">
        <v>447</v>
      </c>
      <c r="S915" s="32">
        <v>100</v>
      </c>
      <c r="T915" s="267"/>
    </row>
    <row r="916" spans="1:22" ht="30" hidden="1" customHeight="1" x14ac:dyDescent="0.25">
      <c r="A916" s="1"/>
      <c r="B916" s="78" t="e">
        <v>#REF!</v>
      </c>
      <c r="C916" s="191">
        <v>4081</v>
      </c>
      <c r="D916" s="538" t="s">
        <v>877</v>
      </c>
      <c r="E916" s="539"/>
      <c r="F916" s="539"/>
      <c r="G916" s="539"/>
      <c r="H916" s="540"/>
      <c r="I916" s="171"/>
      <c r="J916" s="30"/>
      <c r="K916" s="20">
        <v>0</v>
      </c>
      <c r="L916" s="128"/>
      <c r="M916" s="129" t="s">
        <v>45</v>
      </c>
      <c r="N916" s="130" t="s">
        <v>45</v>
      </c>
      <c r="O916" s="130"/>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16" s="4"/>
      <c r="S916" s="2"/>
      <c r="T916" s="267"/>
    </row>
    <row r="917" spans="1:22" ht="42.75" hidden="1" x14ac:dyDescent="0.25">
      <c r="A917" s="1"/>
      <c r="B917" s="78" t="e">
        <v>#REF!</v>
      </c>
      <c r="C917" s="155">
        <v>4080</v>
      </c>
      <c r="D917" s="157" t="s">
        <v>878</v>
      </c>
      <c r="E917" s="140"/>
      <c r="F917" s="140" t="s">
        <v>22</v>
      </c>
      <c r="G917" s="141">
        <v>810.79</v>
      </c>
      <c r="H917" s="269">
        <v>9366246</v>
      </c>
      <c r="I917" s="171"/>
      <c r="J917" s="15"/>
      <c r="K917" s="20">
        <v>0</v>
      </c>
      <c r="L917" s="31" t="s">
        <v>447</v>
      </c>
      <c r="M917" s="32">
        <v>100</v>
      </c>
      <c r="N917" s="33" t="s">
        <v>565</v>
      </c>
      <c r="O917" s="33">
        <v>419</v>
      </c>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17" s="16" t="s">
        <v>447</v>
      </c>
      <c r="S917" s="32">
        <v>100</v>
      </c>
      <c r="T917" s="267"/>
    </row>
    <row r="918" spans="1:22" ht="28.5" hidden="1" x14ac:dyDescent="0.25">
      <c r="A918" s="1"/>
      <c r="B918" s="78">
        <v>40812</v>
      </c>
      <c r="C918" s="155" t="s">
        <v>879</v>
      </c>
      <c r="D918" s="157" t="s">
        <v>880</v>
      </c>
      <c r="E918" s="140"/>
      <c r="F918" s="140" t="s">
        <v>22</v>
      </c>
      <c r="G918" s="141">
        <v>1790.59</v>
      </c>
      <c r="H918" s="269">
        <v>20684896</v>
      </c>
      <c r="I918" s="171"/>
      <c r="J918" s="15"/>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18" s="16" t="s">
        <v>447</v>
      </c>
      <c r="S918" s="32">
        <v>100</v>
      </c>
      <c r="T918" s="267"/>
    </row>
    <row r="919" spans="1:22" ht="128.25" hidden="1" x14ac:dyDescent="0.25">
      <c r="A919" s="18" t="s">
        <v>881</v>
      </c>
      <c r="B919" s="78" t="e">
        <v>#REF!</v>
      </c>
      <c r="C919" s="155" t="s">
        <v>882</v>
      </c>
      <c r="D919" s="157" t="s">
        <v>883</v>
      </c>
      <c r="E919" s="140"/>
      <c r="F919" s="140" t="s">
        <v>22</v>
      </c>
      <c r="G919" s="141">
        <v>76.77</v>
      </c>
      <c r="H919" s="269">
        <v>886847</v>
      </c>
      <c r="I919" s="171"/>
      <c r="J919" s="15"/>
      <c r="K919" s="20">
        <v>0</v>
      </c>
      <c r="L919" s="31" t="s">
        <v>447</v>
      </c>
      <c r="M919" s="32">
        <v>100</v>
      </c>
      <c r="N919" s="33" t="s">
        <v>565</v>
      </c>
      <c r="O919" s="33">
        <v>454</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19" s="16" t="s">
        <v>447</v>
      </c>
      <c r="S919" s="32">
        <v>100</v>
      </c>
      <c r="T919" s="267"/>
    </row>
    <row r="920" spans="1:22" hidden="1" x14ac:dyDescent="0.25">
      <c r="A920" s="1"/>
      <c r="B920" s="78">
        <v>4083</v>
      </c>
      <c r="C920" s="155">
        <v>4083</v>
      </c>
      <c r="D920" s="157" t="s">
        <v>884</v>
      </c>
      <c r="E920" s="140"/>
      <c r="F920" s="140" t="s">
        <v>22</v>
      </c>
      <c r="G920" s="141">
        <v>126.94</v>
      </c>
      <c r="H920" s="269">
        <v>1466411</v>
      </c>
      <c r="I920" s="171"/>
      <c r="J920" s="15"/>
      <c r="K920" s="20">
        <v>0</v>
      </c>
      <c r="L920" s="31" t="s">
        <v>23</v>
      </c>
      <c r="M920" s="32">
        <v>100</v>
      </c>
      <c r="N920" s="33" t="s">
        <v>565</v>
      </c>
      <c r="O920" s="33"/>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0" s="16" t="s">
        <v>23</v>
      </c>
      <c r="S920" s="32">
        <v>100</v>
      </c>
      <c r="T920" s="267"/>
    </row>
    <row r="921" spans="1:22" ht="28.5" hidden="1" x14ac:dyDescent="0.25">
      <c r="A921" s="1"/>
      <c r="B921" s="78">
        <v>40831</v>
      </c>
      <c r="C921" s="155" t="s">
        <v>885</v>
      </c>
      <c r="D921" s="157" t="s">
        <v>886</v>
      </c>
      <c r="E921" s="140"/>
      <c r="F921" s="140" t="s">
        <v>22</v>
      </c>
      <c r="G921" s="141">
        <v>112.31</v>
      </c>
      <c r="H921" s="269">
        <v>1297405</v>
      </c>
      <c r="I921" s="171"/>
      <c r="J921" s="15"/>
      <c r="K921" s="20">
        <v>0</v>
      </c>
      <c r="L921" s="31" t="s">
        <v>23</v>
      </c>
      <c r="M921" s="32">
        <v>100</v>
      </c>
      <c r="N921" s="33" t="s">
        <v>565</v>
      </c>
      <c r="O921" s="33">
        <v>225</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21" s="16" t="s">
        <v>23</v>
      </c>
      <c r="S921" s="32">
        <v>100</v>
      </c>
      <c r="T921" s="267"/>
    </row>
    <row r="922" spans="1:22" ht="31.5" hidden="1" customHeight="1" x14ac:dyDescent="0.25">
      <c r="A922" s="1"/>
      <c r="B922" s="78">
        <v>40832</v>
      </c>
      <c r="C922" s="155" t="s">
        <v>887</v>
      </c>
      <c r="D922" s="157" t="s">
        <v>888</v>
      </c>
      <c r="E922" s="140"/>
      <c r="F922" s="140" t="s">
        <v>22</v>
      </c>
      <c r="G922" s="141">
        <v>105.48</v>
      </c>
      <c r="H922" s="269">
        <v>1218505</v>
      </c>
      <c r="I922" s="171"/>
      <c r="J922" s="15"/>
      <c r="K922" s="20">
        <v>0</v>
      </c>
      <c r="L922" s="31" t="s">
        <v>23</v>
      </c>
      <c r="M922" s="32">
        <v>100</v>
      </c>
      <c r="N922" s="33" t="s">
        <v>565</v>
      </c>
      <c r="O922" s="33">
        <v>225</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22" s="16" t="s">
        <v>23</v>
      </c>
      <c r="S922" s="32">
        <v>100</v>
      </c>
      <c r="T922" s="267"/>
    </row>
    <row r="923" spans="1:22" hidden="1" x14ac:dyDescent="0.25">
      <c r="A923" s="1"/>
      <c r="B923" s="78">
        <v>40833</v>
      </c>
      <c r="C923" s="155" t="s">
        <v>889</v>
      </c>
      <c r="D923" s="157" t="s">
        <v>890</v>
      </c>
      <c r="E923" s="140"/>
      <c r="F923" s="140" t="s">
        <v>22</v>
      </c>
      <c r="G923" s="141">
        <v>86.18</v>
      </c>
      <c r="H923" s="269">
        <v>995551</v>
      </c>
      <c r="I923" s="171"/>
      <c r="J923" s="15"/>
      <c r="K923" s="20">
        <v>0</v>
      </c>
      <c r="L923" s="31" t="s">
        <v>318</v>
      </c>
      <c r="M923" s="32">
        <v>100</v>
      </c>
      <c r="N923" s="33" t="s">
        <v>565</v>
      </c>
      <c r="O923" s="33">
        <v>225</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23" s="16" t="s">
        <v>318</v>
      </c>
      <c r="S923" s="32">
        <v>100</v>
      </c>
      <c r="T923" s="267"/>
    </row>
    <row r="924" spans="1:22" hidden="1" x14ac:dyDescent="0.25">
      <c r="A924" s="1"/>
      <c r="B924" s="78" t="s">
        <v>22</v>
      </c>
      <c r="C924" s="155" t="s">
        <v>891</v>
      </c>
      <c r="D924" s="157" t="s">
        <v>892</v>
      </c>
      <c r="E924" s="140"/>
      <c r="F924" s="140" t="s">
        <v>22</v>
      </c>
      <c r="G924" s="141">
        <v>39.61</v>
      </c>
      <c r="H924" s="269">
        <v>457575</v>
      </c>
      <c r="I924" s="171"/>
      <c r="J924" s="15"/>
      <c r="K924" s="20">
        <v>0</v>
      </c>
      <c r="L924" s="31" t="s">
        <v>318</v>
      </c>
      <c r="M924" s="32">
        <v>100</v>
      </c>
      <c r="N924" s="33" t="s">
        <v>565</v>
      </c>
      <c r="O924" s="33">
        <v>225</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24" s="16" t="s">
        <v>318</v>
      </c>
      <c r="S924" s="32">
        <v>100</v>
      </c>
      <c r="T924" s="267"/>
    </row>
    <row r="925" spans="1:22" ht="28.5" hidden="1" x14ac:dyDescent="0.25">
      <c r="A925" s="1"/>
      <c r="B925" s="78">
        <v>40832</v>
      </c>
      <c r="C925" s="155" t="s">
        <v>893</v>
      </c>
      <c r="D925" s="157" t="s">
        <v>894</v>
      </c>
      <c r="E925" s="140"/>
      <c r="F925" s="140" t="s">
        <v>22</v>
      </c>
      <c r="G925" s="141">
        <v>57.64</v>
      </c>
      <c r="H925" s="269">
        <v>665857</v>
      </c>
      <c r="I925" s="171"/>
      <c r="J925" s="15"/>
      <c r="K925" s="20">
        <v>0</v>
      </c>
      <c r="L925" s="31" t="s">
        <v>23</v>
      </c>
      <c r="M925" s="32">
        <v>100</v>
      </c>
      <c r="N925" s="33" t="s">
        <v>565</v>
      </c>
      <c r="O925" s="33">
        <v>225</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25" s="16" t="s">
        <v>23</v>
      </c>
      <c r="S925" s="32">
        <v>100</v>
      </c>
      <c r="T925" s="267"/>
    </row>
    <row r="926" spans="1:22" ht="28.5" hidden="1" x14ac:dyDescent="0.25">
      <c r="A926" s="1"/>
      <c r="B926" s="78"/>
      <c r="C926" s="18" t="s">
        <v>895</v>
      </c>
      <c r="D926" s="84" t="s">
        <v>896</v>
      </c>
      <c r="E926" s="19" t="s">
        <v>22</v>
      </c>
      <c r="F926" s="19" t="s">
        <v>22</v>
      </c>
      <c r="G926" s="14">
        <v>103.99</v>
      </c>
      <c r="H926" s="269">
        <v>1201292</v>
      </c>
      <c r="I926" s="171"/>
      <c r="J926" s="15"/>
      <c r="K926" s="20">
        <v>0</v>
      </c>
      <c r="L926" s="31"/>
      <c r="M926" s="32"/>
      <c r="N926" s="33"/>
      <c r="O926" s="33"/>
      <c r="P926" s="34"/>
      <c r="Q926" s="108"/>
      <c r="R926" s="16"/>
      <c r="S926" s="32"/>
      <c r="T926" s="267"/>
      <c r="U926" s="255"/>
      <c r="V926" s="256"/>
    </row>
    <row r="927" spans="1:22" hidden="1" x14ac:dyDescent="0.25">
      <c r="A927" s="1"/>
      <c r="B927" s="78"/>
      <c r="C927" s="18" t="s">
        <v>897</v>
      </c>
      <c r="D927" s="84" t="s">
        <v>898</v>
      </c>
      <c r="E927" s="19" t="s">
        <v>22</v>
      </c>
      <c r="F927" s="19" t="s">
        <v>22</v>
      </c>
      <c r="G927" s="14">
        <v>56.07</v>
      </c>
      <c r="H927" s="269">
        <v>647721</v>
      </c>
      <c r="I927" s="171"/>
      <c r="J927" s="15"/>
      <c r="K927" s="20">
        <v>0</v>
      </c>
      <c r="L927" s="31"/>
      <c r="M927" s="32"/>
      <c r="N927" s="33"/>
      <c r="O927" s="33"/>
      <c r="P927" s="34"/>
      <c r="Q927" s="108"/>
      <c r="R927" s="16"/>
      <c r="S927" s="32"/>
      <c r="T927" s="267"/>
      <c r="U927" s="255"/>
    </row>
    <row r="928" spans="1:22" hidden="1" x14ac:dyDescent="0.25">
      <c r="A928" s="1"/>
      <c r="B928" s="78">
        <v>4084</v>
      </c>
      <c r="C928" s="155">
        <v>4084</v>
      </c>
      <c r="D928" s="157" t="s">
        <v>899</v>
      </c>
      <c r="E928" s="140"/>
      <c r="F928" s="140" t="s">
        <v>22</v>
      </c>
      <c r="G928" s="141">
        <v>263.97000000000003</v>
      </c>
      <c r="H928" s="269">
        <v>3049381</v>
      </c>
      <c r="I928" s="171"/>
      <c r="J928" s="15"/>
      <c r="K928" s="20">
        <v>0</v>
      </c>
      <c r="L928" s="31" t="s">
        <v>23</v>
      </c>
      <c r="M928" s="32">
        <v>100</v>
      </c>
      <c r="N928" s="33" t="s">
        <v>565</v>
      </c>
      <c r="O928" s="33">
        <v>225</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28" s="16" t="s">
        <v>23</v>
      </c>
      <c r="S928" s="32">
        <v>100</v>
      </c>
      <c r="T928" s="267"/>
    </row>
    <row r="929" spans="1:20" ht="33.75" hidden="1" customHeight="1" x14ac:dyDescent="0.25">
      <c r="A929" s="1"/>
      <c r="B929" s="78">
        <v>4085</v>
      </c>
      <c r="C929" s="155">
        <v>4085</v>
      </c>
      <c r="D929" s="157" t="s">
        <v>900</v>
      </c>
      <c r="E929" s="140"/>
      <c r="F929" s="140" t="s">
        <v>22</v>
      </c>
      <c r="G929" s="141">
        <v>339.04</v>
      </c>
      <c r="H929" s="269">
        <v>3916590</v>
      </c>
      <c r="I929" s="171"/>
      <c r="J929" s="15"/>
      <c r="K929" s="20">
        <v>0</v>
      </c>
      <c r="L929" s="31" t="s">
        <v>318</v>
      </c>
      <c r="M929" s="32">
        <v>100</v>
      </c>
      <c r="N929" s="33" t="s">
        <v>565</v>
      </c>
      <c r="O929" s="33">
        <v>225</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29" s="16" t="s">
        <v>318</v>
      </c>
      <c r="S929" s="32">
        <v>100</v>
      </c>
      <c r="T929" s="267"/>
    </row>
    <row r="930" spans="1:20" ht="26.25" hidden="1" customHeight="1" x14ac:dyDescent="0.25">
      <c r="A930" s="1"/>
      <c r="B930" s="89">
        <v>4086</v>
      </c>
      <c r="C930" s="155">
        <v>4086</v>
      </c>
      <c r="D930" s="157" t="s">
        <v>901</v>
      </c>
      <c r="E930" s="140"/>
      <c r="F930" s="140" t="s">
        <v>22</v>
      </c>
      <c r="G930" s="141">
        <v>28.25</v>
      </c>
      <c r="H930" s="269">
        <v>326344</v>
      </c>
      <c r="I930" s="171"/>
      <c r="J930" s="15"/>
      <c r="K930" s="20">
        <v>0</v>
      </c>
      <c r="L930" s="31" t="s">
        <v>318</v>
      </c>
      <c r="M930" s="32">
        <v>100</v>
      </c>
      <c r="N930" s="33" t="s">
        <v>565</v>
      </c>
      <c r="O930" s="33">
        <v>1716</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0" s="16" t="s">
        <v>318</v>
      </c>
      <c r="S930" s="32">
        <v>100</v>
      </c>
      <c r="T930" s="267"/>
    </row>
    <row r="931" spans="1:20" hidden="1" x14ac:dyDescent="0.25">
      <c r="A931" s="1"/>
      <c r="B931" s="78">
        <v>4087</v>
      </c>
      <c r="C931" s="191">
        <v>4087</v>
      </c>
      <c r="D931" s="538" t="s">
        <v>902</v>
      </c>
      <c r="E931" s="539"/>
      <c r="F931" s="539"/>
      <c r="G931" s="539"/>
      <c r="H931" s="540"/>
      <c r="I931" s="171"/>
      <c r="J931" s="30"/>
      <c r="K931" s="20">
        <v>0</v>
      </c>
      <c r="L931" s="31"/>
      <c r="M931" s="32" t="s">
        <v>45</v>
      </c>
      <c r="N931" s="3" t="s">
        <v>45</v>
      </c>
      <c r="O931" s="33"/>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31" s="4"/>
      <c r="S931" s="2"/>
      <c r="T931" s="267"/>
    </row>
    <row r="932" spans="1:20" ht="42.75" hidden="1" x14ac:dyDescent="0.25">
      <c r="A932" s="1"/>
      <c r="B932" s="85">
        <v>40871</v>
      </c>
      <c r="C932" s="155" t="s">
        <v>903</v>
      </c>
      <c r="D932" s="157" t="s">
        <v>904</v>
      </c>
      <c r="E932" s="140"/>
      <c r="F932" s="140" t="s">
        <v>22</v>
      </c>
      <c r="G932" s="141">
        <v>420.9</v>
      </c>
      <c r="H932" s="269">
        <v>4862237</v>
      </c>
      <c r="I932" s="171"/>
      <c r="J932" s="15"/>
      <c r="K932" s="20">
        <v>0</v>
      </c>
      <c r="L932" s="31" t="s">
        <v>266</v>
      </c>
      <c r="M932" s="32">
        <v>100</v>
      </c>
      <c r="N932" s="3" t="s">
        <v>266</v>
      </c>
      <c r="O932" s="33">
        <v>975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32" s="16" t="s">
        <v>266</v>
      </c>
      <c r="S932" s="32">
        <v>100</v>
      </c>
      <c r="T932" s="267"/>
    </row>
    <row r="933" spans="1:20" ht="28.5" hidden="1" x14ac:dyDescent="0.25">
      <c r="A933" s="1"/>
      <c r="B933" s="78">
        <v>40872</v>
      </c>
      <c r="C933" s="155" t="s">
        <v>905</v>
      </c>
      <c r="D933" s="157" t="s">
        <v>906</v>
      </c>
      <c r="E933" s="140"/>
      <c r="F933" s="140" t="s">
        <v>22</v>
      </c>
      <c r="G933" s="141">
        <v>491.6</v>
      </c>
      <c r="H933" s="269">
        <v>5678963</v>
      </c>
      <c r="I933" s="171"/>
      <c r="J933" s="15"/>
      <c r="K933" s="20">
        <v>0</v>
      </c>
      <c r="L933" s="31" t="s">
        <v>266</v>
      </c>
      <c r="M933" s="32">
        <v>100</v>
      </c>
      <c r="N933" s="3" t="s">
        <v>266</v>
      </c>
      <c r="O933" s="33">
        <v>975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33" s="16" t="s">
        <v>266</v>
      </c>
      <c r="S933" s="32">
        <v>100</v>
      </c>
      <c r="T933" s="267"/>
    </row>
    <row r="934" spans="1:20" ht="42.75" hidden="1" x14ac:dyDescent="0.25">
      <c r="A934" s="1"/>
      <c r="B934" s="78">
        <v>40873</v>
      </c>
      <c r="C934" s="155" t="s">
        <v>907</v>
      </c>
      <c r="D934" s="157" t="s">
        <v>908</v>
      </c>
      <c r="E934" s="140"/>
      <c r="F934" s="140" t="s">
        <v>22</v>
      </c>
      <c r="G934" s="141">
        <v>335.86</v>
      </c>
      <c r="H934" s="269">
        <v>3879855</v>
      </c>
      <c r="I934" s="171"/>
      <c r="J934" s="15"/>
      <c r="K934" s="20">
        <v>0</v>
      </c>
      <c r="L934" s="31" t="s">
        <v>266</v>
      </c>
      <c r="M934" s="32">
        <v>100</v>
      </c>
      <c r="N934" s="3" t="s">
        <v>266</v>
      </c>
      <c r="O934" s="33">
        <v>975</v>
      </c>
      <c r="P934" s="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34" s="16" t="s">
        <v>266</v>
      </c>
      <c r="S934" s="32">
        <v>100</v>
      </c>
      <c r="T934" s="267"/>
    </row>
    <row r="935" spans="1:20" ht="28.5" hidden="1" x14ac:dyDescent="0.25">
      <c r="A935" s="1"/>
      <c r="B935" s="78">
        <v>40874</v>
      </c>
      <c r="C935" s="155" t="s">
        <v>909</v>
      </c>
      <c r="D935" s="157" t="s">
        <v>910</v>
      </c>
      <c r="E935" s="140"/>
      <c r="F935" s="140" t="s">
        <v>22</v>
      </c>
      <c r="G935" s="141">
        <v>302.27</v>
      </c>
      <c r="H935" s="269">
        <v>3491823</v>
      </c>
      <c r="I935" s="171"/>
      <c r="J935" s="15"/>
      <c r="K935" s="20">
        <v>0</v>
      </c>
      <c r="L935" s="31" t="s">
        <v>266</v>
      </c>
      <c r="M935" s="32">
        <v>100</v>
      </c>
      <c r="N935" s="3" t="s">
        <v>266</v>
      </c>
      <c r="O935" s="33">
        <v>975</v>
      </c>
      <c r="P935" s="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35" s="16" t="s">
        <v>266</v>
      </c>
      <c r="S935" s="32">
        <v>100</v>
      </c>
      <c r="T935" s="267"/>
    </row>
    <row r="936" spans="1:20" ht="42.75" hidden="1" x14ac:dyDescent="0.25">
      <c r="A936" s="1"/>
      <c r="B936" s="89">
        <v>40875</v>
      </c>
      <c r="C936" s="155" t="s">
        <v>911</v>
      </c>
      <c r="D936" s="157" t="s">
        <v>912</v>
      </c>
      <c r="E936" s="140"/>
      <c r="F936" s="140" t="s">
        <v>22</v>
      </c>
      <c r="G936" s="141">
        <v>252.35</v>
      </c>
      <c r="H936" s="269">
        <v>2915147</v>
      </c>
      <c r="I936" s="171"/>
      <c r="J936" s="15"/>
      <c r="K936" s="20">
        <v>0</v>
      </c>
      <c r="L936" s="31" t="s">
        <v>266</v>
      </c>
      <c r="M936" s="32">
        <v>100</v>
      </c>
      <c r="N936" s="3" t="s">
        <v>266</v>
      </c>
      <c r="O936" s="33">
        <v>975</v>
      </c>
      <c r="P936" s="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36" s="16" t="s">
        <v>266</v>
      </c>
      <c r="S936" s="32">
        <v>100</v>
      </c>
      <c r="T936" s="267"/>
    </row>
    <row r="937" spans="1:20" ht="21.75" hidden="1" customHeight="1" x14ac:dyDescent="0.25">
      <c r="A937" s="1"/>
      <c r="B937" s="78">
        <v>4088</v>
      </c>
      <c r="C937" s="191">
        <v>4088</v>
      </c>
      <c r="D937" s="538" t="s">
        <v>913</v>
      </c>
      <c r="E937" s="539"/>
      <c r="F937" s="539"/>
      <c r="G937" s="539"/>
      <c r="H937" s="540"/>
      <c r="I937" s="171"/>
      <c r="J937" s="30"/>
      <c r="K937" s="20">
        <v>0</v>
      </c>
      <c r="L937" s="16"/>
      <c r="M937" s="17" t="s">
        <v>45</v>
      </c>
      <c r="N937" s="3" t="s">
        <v>45</v>
      </c>
      <c r="O937" s="3"/>
      <c r="P937" s="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37" s="4"/>
      <c r="S937" s="2"/>
      <c r="T937" s="267"/>
    </row>
    <row r="938" spans="1:20" ht="28.5" hidden="1" x14ac:dyDescent="0.25">
      <c r="A938" s="1"/>
      <c r="B938" s="85">
        <v>40881</v>
      </c>
      <c r="C938" s="155" t="s">
        <v>914</v>
      </c>
      <c r="D938" s="157" t="s">
        <v>915</v>
      </c>
      <c r="E938" s="140"/>
      <c r="F938" s="140" t="s">
        <v>22</v>
      </c>
      <c r="G938" s="141">
        <v>89.45</v>
      </c>
      <c r="H938" s="269">
        <v>1033326</v>
      </c>
      <c r="I938" s="171"/>
      <c r="J938" s="15"/>
      <c r="K938" s="20">
        <v>0</v>
      </c>
      <c r="L938" s="16" t="s">
        <v>266</v>
      </c>
      <c r="M938" s="17">
        <v>100</v>
      </c>
      <c r="N938" s="3" t="s">
        <v>266</v>
      </c>
      <c r="O938" s="3">
        <v>975</v>
      </c>
      <c r="P938" s="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38" s="16" t="s">
        <v>266</v>
      </c>
      <c r="S938" s="17">
        <v>100</v>
      </c>
      <c r="T938" s="267"/>
    </row>
    <row r="939" spans="1:20" hidden="1" x14ac:dyDescent="0.25">
      <c r="A939" s="1"/>
      <c r="B939" s="78">
        <v>40882</v>
      </c>
      <c r="C939" s="155" t="s">
        <v>916</v>
      </c>
      <c r="D939" s="157" t="s">
        <v>917</v>
      </c>
      <c r="E939" s="140"/>
      <c r="F939" s="140" t="s">
        <v>22</v>
      </c>
      <c r="G939" s="141">
        <v>1354.72</v>
      </c>
      <c r="H939" s="269">
        <v>15649725</v>
      </c>
      <c r="I939" s="171"/>
      <c r="J939" s="15"/>
      <c r="K939" s="20">
        <v>0</v>
      </c>
      <c r="L939" s="16" t="s">
        <v>266</v>
      </c>
      <c r="M939" s="17">
        <v>100</v>
      </c>
      <c r="N939" s="3" t="s">
        <v>266</v>
      </c>
      <c r="O939" s="3">
        <v>975</v>
      </c>
      <c r="P939" s="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39" s="16" t="s">
        <v>266</v>
      </c>
      <c r="S939" s="17">
        <v>100</v>
      </c>
      <c r="T939" s="267"/>
    </row>
    <row r="940" spans="1:20" hidden="1" x14ac:dyDescent="0.25">
      <c r="A940" s="1"/>
      <c r="B940" s="78">
        <v>40883</v>
      </c>
      <c r="C940" s="155" t="s">
        <v>918</v>
      </c>
      <c r="D940" s="157" t="s">
        <v>919</v>
      </c>
      <c r="E940" s="140"/>
      <c r="F940" s="140" t="s">
        <v>22</v>
      </c>
      <c r="G940" s="141">
        <v>822.28</v>
      </c>
      <c r="H940" s="269">
        <v>9498979</v>
      </c>
      <c r="I940" s="171"/>
      <c r="J940" s="15"/>
      <c r="K940" s="20">
        <v>0</v>
      </c>
      <c r="L940" s="16" t="s">
        <v>266</v>
      </c>
      <c r="M940" s="17">
        <v>100</v>
      </c>
      <c r="N940" s="3" t="s">
        <v>266</v>
      </c>
      <c r="O940" s="3">
        <v>975</v>
      </c>
      <c r="P940" s="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0" s="16" t="s">
        <v>266</v>
      </c>
      <c r="S940" s="17">
        <v>100</v>
      </c>
      <c r="T940" s="267"/>
    </row>
    <row r="941" spans="1:20" hidden="1" x14ac:dyDescent="0.25">
      <c r="A941" s="1"/>
      <c r="B941" s="78">
        <v>40884</v>
      </c>
      <c r="C941" s="155" t="s">
        <v>920</v>
      </c>
      <c r="D941" s="157" t="s">
        <v>921</v>
      </c>
      <c r="E941" s="140"/>
      <c r="F941" s="140" t="s">
        <v>22</v>
      </c>
      <c r="G941" s="141">
        <v>1151.74</v>
      </c>
      <c r="H941" s="269">
        <v>13304900</v>
      </c>
      <c r="I941" s="171"/>
      <c r="J941" s="15"/>
      <c r="K941" s="20">
        <v>0</v>
      </c>
      <c r="L941" s="16" t="s">
        <v>266</v>
      </c>
      <c r="M941" s="17">
        <v>100</v>
      </c>
      <c r="N941" s="3" t="s">
        <v>266</v>
      </c>
      <c r="O941" s="3">
        <v>975</v>
      </c>
      <c r="P941" s="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41" s="16" t="s">
        <v>266</v>
      </c>
      <c r="S941" s="17">
        <v>100</v>
      </c>
      <c r="T941" s="267"/>
    </row>
    <row r="942" spans="1:20" ht="42.75" hidden="1" x14ac:dyDescent="0.25">
      <c r="A942" s="1"/>
      <c r="B942" s="78">
        <v>4089</v>
      </c>
      <c r="C942" s="155">
        <v>4089</v>
      </c>
      <c r="D942" s="157" t="s">
        <v>922</v>
      </c>
      <c r="E942" s="140"/>
      <c r="F942" s="140" t="s">
        <v>22</v>
      </c>
      <c r="G942" s="141">
        <v>450.88</v>
      </c>
      <c r="H942" s="269">
        <v>5208566</v>
      </c>
      <c r="I942" s="171"/>
      <c r="J942" s="15"/>
      <c r="K942" s="20">
        <v>0</v>
      </c>
      <c r="L942" s="16" t="s">
        <v>23</v>
      </c>
      <c r="M942" s="17">
        <v>100</v>
      </c>
      <c r="N942" s="3" t="s">
        <v>565</v>
      </c>
      <c r="O942" s="3">
        <v>414</v>
      </c>
      <c r="P942" s="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42" s="16" t="s">
        <v>23</v>
      </c>
      <c r="S942" s="17">
        <v>100</v>
      </c>
      <c r="T942" s="267"/>
    </row>
    <row r="943" spans="1:20" ht="106.5" hidden="1" customHeight="1" thickBot="1" x14ac:dyDescent="0.3">
      <c r="A943" s="1"/>
      <c r="B943" s="78">
        <v>40891</v>
      </c>
      <c r="C943" s="152" t="s">
        <v>923</v>
      </c>
      <c r="D943" s="165" t="s">
        <v>924</v>
      </c>
      <c r="E943" s="150"/>
      <c r="F943" s="150" t="s">
        <v>22</v>
      </c>
      <c r="G943" s="158">
        <v>135.38</v>
      </c>
      <c r="H943" s="269">
        <v>1563910</v>
      </c>
      <c r="I943" s="172"/>
      <c r="J943" s="15"/>
      <c r="K943" s="20">
        <v>0</v>
      </c>
      <c r="L943" s="16" t="s">
        <v>23</v>
      </c>
      <c r="M943" s="17">
        <v>100</v>
      </c>
      <c r="N943" s="3" t="s">
        <v>565</v>
      </c>
      <c r="O943" s="3">
        <v>414</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43" s="16" t="s">
        <v>23</v>
      </c>
      <c r="S943" s="17">
        <v>100</v>
      </c>
      <c r="T943" s="267"/>
    </row>
    <row r="944" spans="1:20" ht="33" hidden="1" customHeight="1" x14ac:dyDescent="0.25">
      <c r="A944" s="29"/>
      <c r="B944" s="78">
        <v>4090</v>
      </c>
      <c r="C944" s="583">
        <v>4090</v>
      </c>
      <c r="D944" s="586" t="s">
        <v>925</v>
      </c>
      <c r="E944" s="161">
        <v>1</v>
      </c>
      <c r="F944" s="161" t="s">
        <v>662</v>
      </c>
      <c r="G944" s="162">
        <v>5246.19</v>
      </c>
      <c r="H944" s="269">
        <v>60603987</v>
      </c>
      <c r="I944" s="175"/>
      <c r="J944" s="15"/>
      <c r="K944" s="20">
        <v>0</v>
      </c>
      <c r="L944" s="16" t="s">
        <v>23</v>
      </c>
      <c r="M944" s="17">
        <v>100</v>
      </c>
      <c r="N944" s="3" t="s">
        <v>565</v>
      </c>
      <c r="O944" s="3">
        <v>243</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44" s="16" t="s">
        <v>23</v>
      </c>
      <c r="S944" s="17">
        <v>100</v>
      </c>
      <c r="T944" s="267"/>
    </row>
    <row r="945" spans="1:20" ht="33" hidden="1" customHeight="1" x14ac:dyDescent="0.25">
      <c r="A945" s="18">
        <v>4091</v>
      </c>
      <c r="B945" s="78"/>
      <c r="C945" s="584"/>
      <c r="D945" s="528"/>
      <c r="E945" s="140">
        <v>2</v>
      </c>
      <c r="F945" s="140" t="s">
        <v>664</v>
      </c>
      <c r="G945" s="141">
        <v>9600.89</v>
      </c>
      <c r="H945" s="269">
        <v>110909481</v>
      </c>
      <c r="I945" s="184">
        <f>+G945-G944</f>
        <v>4354.7</v>
      </c>
      <c r="J945" s="91"/>
      <c r="K945" s="20">
        <v>0</v>
      </c>
      <c r="L945" s="16" t="s">
        <v>23</v>
      </c>
      <c r="M945" s="17">
        <v>100</v>
      </c>
      <c r="N945" s="3" t="s">
        <v>565</v>
      </c>
      <c r="O945" s="3"/>
      <c r="P945" s="4"/>
      <c r="Q945" s="108"/>
      <c r="R945" s="4"/>
      <c r="S945" s="2"/>
      <c r="T945" s="267"/>
    </row>
    <row r="946" spans="1:20" ht="33" hidden="1" customHeight="1" thickBot="1" x14ac:dyDescent="0.3">
      <c r="A946" s="18">
        <v>4092</v>
      </c>
      <c r="B946" s="78"/>
      <c r="C946" s="585"/>
      <c r="D946" s="529"/>
      <c r="E946" s="163">
        <v>3</v>
      </c>
      <c r="F946" s="163" t="s">
        <v>666</v>
      </c>
      <c r="G946" s="164">
        <v>14277.53</v>
      </c>
      <c r="H946" s="269">
        <v>164934027</v>
      </c>
      <c r="I946" s="185">
        <f>+G946-G944</f>
        <v>9031.34</v>
      </c>
      <c r="J946" s="91"/>
      <c r="K946" s="20">
        <v>0</v>
      </c>
      <c r="L946" s="16" t="s">
        <v>23</v>
      </c>
      <c r="M946" s="17">
        <v>100</v>
      </c>
      <c r="N946" s="3" t="s">
        <v>565</v>
      </c>
      <c r="O946" s="3"/>
      <c r="P946" s="4"/>
      <c r="Q946" s="108"/>
      <c r="R946" s="4"/>
      <c r="S946" s="2"/>
      <c r="T946" s="267"/>
    </row>
    <row r="947" spans="1:20" ht="28.5" hidden="1" x14ac:dyDescent="0.25">
      <c r="A947" s="1"/>
      <c r="B947" s="89">
        <v>4093</v>
      </c>
      <c r="C947" s="299">
        <v>4093</v>
      </c>
      <c r="D947" s="300" t="s">
        <v>926</v>
      </c>
      <c r="E947" s="291"/>
      <c r="F947" s="291" t="s">
        <v>22</v>
      </c>
      <c r="G947" s="293">
        <v>1920.88</v>
      </c>
      <c r="H947" s="269">
        <v>22190006</v>
      </c>
      <c r="I947" s="223"/>
      <c r="J947" s="115"/>
      <c r="K947" s="273">
        <v>0</v>
      </c>
      <c r="L947" s="16" t="s">
        <v>23</v>
      </c>
      <c r="M947" s="17">
        <v>100</v>
      </c>
      <c r="N947" s="3" t="s">
        <v>565</v>
      </c>
      <c r="O947" s="3">
        <v>243</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47" s="16" t="s">
        <v>23</v>
      </c>
      <c r="S947" s="17">
        <v>100</v>
      </c>
      <c r="T947" s="267"/>
    </row>
    <row r="948" spans="1:20" hidden="1" x14ac:dyDescent="0.25">
      <c r="A948" s="1"/>
      <c r="B948" s="78">
        <v>4094</v>
      </c>
      <c r="C948" s="307">
        <v>4094</v>
      </c>
      <c r="D948" s="544" t="s">
        <v>927</v>
      </c>
      <c r="E948" s="545"/>
      <c r="F948" s="545"/>
      <c r="G948" s="545"/>
      <c r="H948" s="546"/>
      <c r="I948" s="303"/>
      <c r="J948" s="306"/>
      <c r="K948" s="273">
        <v>0</v>
      </c>
      <c r="L948" s="16"/>
      <c r="M948" s="17" t="s">
        <v>45</v>
      </c>
      <c r="N948" s="3" t="s">
        <v>45</v>
      </c>
      <c r="O948" s="3"/>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48" s="4"/>
      <c r="S948" s="2"/>
      <c r="T948" s="267"/>
    </row>
    <row r="949" spans="1:20" ht="27.75" hidden="1" customHeight="1" x14ac:dyDescent="0.25">
      <c r="A949" s="29" t="s">
        <v>928</v>
      </c>
      <c r="B949" s="85">
        <v>40941</v>
      </c>
      <c r="C949" s="559" t="s">
        <v>929</v>
      </c>
      <c r="D949" s="562" t="s">
        <v>930</v>
      </c>
      <c r="E949" s="280">
        <v>1</v>
      </c>
      <c r="F949" s="280" t="s">
        <v>660</v>
      </c>
      <c r="G949" s="282">
        <v>1439.59</v>
      </c>
      <c r="H949" s="269">
        <v>16630144</v>
      </c>
      <c r="I949" s="283"/>
      <c r="J949" s="115"/>
      <c r="K949" s="273">
        <v>0</v>
      </c>
      <c r="L949" s="16" t="s">
        <v>23</v>
      </c>
      <c r="M949" s="17">
        <v>100</v>
      </c>
      <c r="N949" s="3" t="s">
        <v>565</v>
      </c>
      <c r="O949" s="3">
        <v>243</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49" s="16" t="s">
        <v>23</v>
      </c>
      <c r="S949" s="17">
        <v>100</v>
      </c>
      <c r="T949" s="267"/>
    </row>
    <row r="950" spans="1:20" ht="34.5" hidden="1" customHeight="1" x14ac:dyDescent="0.25">
      <c r="A950" s="19" t="s">
        <v>931</v>
      </c>
      <c r="B950" s="85"/>
      <c r="C950" s="560"/>
      <c r="D950" s="563"/>
      <c r="E950" s="19">
        <v>2</v>
      </c>
      <c r="F950" s="19" t="s">
        <v>662</v>
      </c>
      <c r="G950" s="14">
        <v>3098.66</v>
      </c>
      <c r="H950" s="269">
        <v>35795720</v>
      </c>
      <c r="I950" s="285">
        <f>+G950-G949</f>
        <v>1659.07</v>
      </c>
      <c r="J950" s="304"/>
      <c r="K950" s="273">
        <v>0</v>
      </c>
      <c r="L950" s="16" t="s">
        <v>23</v>
      </c>
      <c r="M950" s="17">
        <v>100</v>
      </c>
      <c r="N950" s="3" t="s">
        <v>565</v>
      </c>
      <c r="O950" s="3"/>
      <c r="P950" s="4"/>
      <c r="Q950" s="108"/>
      <c r="R950" s="4"/>
      <c r="S950" s="2"/>
      <c r="T950" s="267"/>
    </row>
    <row r="951" spans="1:20" ht="38.25" hidden="1" customHeight="1" x14ac:dyDescent="0.25">
      <c r="A951" s="19" t="s">
        <v>932</v>
      </c>
      <c r="B951" s="85"/>
      <c r="C951" s="560"/>
      <c r="D951" s="563"/>
      <c r="E951" s="19">
        <v>3</v>
      </c>
      <c r="F951" s="19" t="s">
        <v>664</v>
      </c>
      <c r="G951" s="14">
        <v>4541.4799999999996</v>
      </c>
      <c r="H951" s="269">
        <v>52463177</v>
      </c>
      <c r="I951" s="285">
        <f>+G951-G949</f>
        <v>3101.8899999999994</v>
      </c>
      <c r="J951" s="304"/>
      <c r="K951" s="273">
        <v>0</v>
      </c>
      <c r="L951" s="16" t="s">
        <v>23</v>
      </c>
      <c r="M951" s="17">
        <v>100</v>
      </c>
      <c r="N951" s="3" t="s">
        <v>565</v>
      </c>
      <c r="O951" s="3"/>
      <c r="P951" s="4"/>
      <c r="Q951" s="108"/>
      <c r="R951" s="4"/>
      <c r="S951" s="2"/>
      <c r="T951" s="267"/>
    </row>
    <row r="952" spans="1:20" ht="36" hidden="1" customHeight="1" thickBot="1" x14ac:dyDescent="0.3">
      <c r="A952" s="19" t="s">
        <v>933</v>
      </c>
      <c r="B952" s="85"/>
      <c r="C952" s="561"/>
      <c r="D952" s="564"/>
      <c r="E952" s="287">
        <v>4</v>
      </c>
      <c r="F952" s="287" t="s">
        <v>666</v>
      </c>
      <c r="G952" s="289">
        <v>6356.24</v>
      </c>
      <c r="H952" s="269">
        <v>73427284</v>
      </c>
      <c r="I952" s="290">
        <f>+G952-G949</f>
        <v>4916.6499999999996</v>
      </c>
      <c r="J952" s="304"/>
      <c r="K952" s="273">
        <v>0</v>
      </c>
      <c r="L952" s="16" t="s">
        <v>23</v>
      </c>
      <c r="M952" s="17">
        <v>100</v>
      </c>
      <c r="N952" s="3" t="s">
        <v>565</v>
      </c>
      <c r="O952" s="3"/>
      <c r="P952" s="4"/>
      <c r="Q952" s="108"/>
      <c r="R952" s="4"/>
      <c r="S952" s="2"/>
      <c r="T952" s="267"/>
    </row>
    <row r="953" spans="1:20" ht="35.25" hidden="1" customHeight="1" x14ac:dyDescent="0.25">
      <c r="A953" s="29"/>
      <c r="B953" s="78">
        <v>40949</v>
      </c>
      <c r="C953" s="559" t="s">
        <v>934</v>
      </c>
      <c r="D953" s="562" t="s">
        <v>935</v>
      </c>
      <c r="E953" s="280">
        <v>1</v>
      </c>
      <c r="F953" s="280" t="s">
        <v>660</v>
      </c>
      <c r="G953" s="282">
        <v>1236.18</v>
      </c>
      <c r="H953" s="269">
        <v>14280351</v>
      </c>
      <c r="I953" s="283"/>
      <c r="J953" s="115"/>
      <c r="K953" s="273">
        <v>0</v>
      </c>
      <c r="L953" s="16" t="s">
        <v>23</v>
      </c>
      <c r="M953" s="17">
        <v>100</v>
      </c>
      <c r="N953" s="3" t="s">
        <v>565</v>
      </c>
      <c r="O953" s="22" t="s">
        <v>936</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53" s="16" t="s">
        <v>23</v>
      </c>
      <c r="S953" s="17">
        <v>100</v>
      </c>
      <c r="T953" s="267"/>
    </row>
    <row r="954" spans="1:20" ht="35.25" hidden="1" customHeight="1" x14ac:dyDescent="0.25">
      <c r="A954" s="18" t="s">
        <v>937</v>
      </c>
      <c r="B954" s="78"/>
      <c r="C954" s="560"/>
      <c r="D954" s="563"/>
      <c r="E954" s="19">
        <v>2</v>
      </c>
      <c r="F954" s="19" t="s">
        <v>662</v>
      </c>
      <c r="G954" s="14">
        <v>2833.84</v>
      </c>
      <c r="H954" s="269">
        <v>32736520</v>
      </c>
      <c r="I954" s="285">
        <f>+G954-G953</f>
        <v>1597.66</v>
      </c>
      <c r="J954" s="304"/>
      <c r="K954" s="273">
        <v>0</v>
      </c>
      <c r="L954" s="16" t="s">
        <v>23</v>
      </c>
      <c r="M954" s="17">
        <v>100</v>
      </c>
      <c r="N954" s="3" t="s">
        <v>565</v>
      </c>
      <c r="O954" s="22"/>
      <c r="P954" s="4"/>
      <c r="Q954" s="108"/>
      <c r="R954" s="4"/>
      <c r="S954" s="2"/>
      <c r="T954" s="267"/>
    </row>
    <row r="955" spans="1:20" ht="35.25" hidden="1" customHeight="1" x14ac:dyDescent="0.25">
      <c r="A955" s="18" t="s">
        <v>938</v>
      </c>
      <c r="B955" s="78"/>
      <c r="C955" s="560"/>
      <c r="D955" s="563"/>
      <c r="E955" s="19">
        <v>3</v>
      </c>
      <c r="F955" s="19" t="s">
        <v>664</v>
      </c>
      <c r="G955" s="14">
        <v>4200.1899999999996</v>
      </c>
      <c r="H955" s="269">
        <v>48520595</v>
      </c>
      <c r="I955" s="285">
        <f>+G955-G953</f>
        <v>2964.0099999999993</v>
      </c>
      <c r="J955" s="304"/>
      <c r="K955" s="273">
        <v>0</v>
      </c>
      <c r="L955" s="16" t="s">
        <v>23</v>
      </c>
      <c r="M955" s="17">
        <v>100</v>
      </c>
      <c r="N955" s="3" t="s">
        <v>565</v>
      </c>
      <c r="O955" s="22"/>
      <c r="P955" s="4"/>
      <c r="Q955" s="108"/>
      <c r="R955" s="4"/>
      <c r="S955" s="2"/>
      <c r="T955" s="267"/>
    </row>
    <row r="956" spans="1:20" ht="39" hidden="1" customHeight="1" thickBot="1" x14ac:dyDescent="0.3">
      <c r="A956" s="18" t="s">
        <v>939</v>
      </c>
      <c r="B956" s="78"/>
      <c r="C956" s="561"/>
      <c r="D956" s="564"/>
      <c r="E956" s="287">
        <v>4</v>
      </c>
      <c r="F956" s="287" t="s">
        <v>666</v>
      </c>
      <c r="G956" s="289">
        <v>5909.9</v>
      </c>
      <c r="H956" s="269">
        <v>68271165</v>
      </c>
      <c r="I956" s="290">
        <f>+G956-G953</f>
        <v>4673.7199999999993</v>
      </c>
      <c r="J956" s="304"/>
      <c r="K956" s="273">
        <v>0</v>
      </c>
      <c r="L956" s="16" t="s">
        <v>23</v>
      </c>
      <c r="M956" s="17">
        <v>100</v>
      </c>
      <c r="N956" s="3" t="s">
        <v>565</v>
      </c>
      <c r="O956" s="22"/>
      <c r="P956" s="4"/>
      <c r="Q956" s="108"/>
      <c r="R956" s="4"/>
      <c r="S956" s="2"/>
      <c r="T956" s="267"/>
    </row>
    <row r="957" spans="1:20" ht="36" hidden="1" customHeight="1" x14ac:dyDescent="0.25">
      <c r="A957" s="29"/>
      <c r="B957" s="78">
        <v>409413</v>
      </c>
      <c r="C957" s="559" t="s">
        <v>940</v>
      </c>
      <c r="D957" s="562" t="s">
        <v>941</v>
      </c>
      <c r="E957" s="280">
        <v>1</v>
      </c>
      <c r="F957" s="280" t="s">
        <v>660</v>
      </c>
      <c r="G957" s="282">
        <v>2394.37</v>
      </c>
      <c r="H957" s="269">
        <v>27659762</v>
      </c>
      <c r="I957" s="283"/>
      <c r="J957" s="115"/>
      <c r="K957" s="273">
        <v>0</v>
      </c>
      <c r="L957" s="16" t="s">
        <v>23</v>
      </c>
      <c r="M957" s="17">
        <v>100</v>
      </c>
      <c r="N957" s="3" t="s">
        <v>565</v>
      </c>
      <c r="O957" s="3">
        <v>243</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57" s="16" t="s">
        <v>23</v>
      </c>
      <c r="S957" s="17">
        <v>100</v>
      </c>
      <c r="T957" s="267"/>
    </row>
    <row r="958" spans="1:20" ht="36" hidden="1" customHeight="1" x14ac:dyDescent="0.25">
      <c r="A958" s="18" t="s">
        <v>942</v>
      </c>
      <c r="B958" s="78"/>
      <c r="C958" s="560"/>
      <c r="D958" s="563"/>
      <c r="E958" s="19">
        <v>2</v>
      </c>
      <c r="F958" s="19" t="s">
        <v>662</v>
      </c>
      <c r="G958" s="14">
        <v>5984.63</v>
      </c>
      <c r="H958" s="269">
        <v>69134446</v>
      </c>
      <c r="I958" s="285">
        <f>+G958-G957</f>
        <v>3590.26</v>
      </c>
      <c r="J958" s="304"/>
      <c r="K958" s="273">
        <v>0</v>
      </c>
      <c r="L958" s="16" t="s">
        <v>23</v>
      </c>
      <c r="M958" s="17">
        <v>100</v>
      </c>
      <c r="N958" s="3" t="s">
        <v>565</v>
      </c>
      <c r="O958" s="3"/>
      <c r="P958" s="4"/>
      <c r="Q958" s="108"/>
      <c r="R958" s="4"/>
      <c r="S958" s="2"/>
      <c r="T958" s="267"/>
    </row>
    <row r="959" spans="1:20" ht="36" hidden="1" customHeight="1" x14ac:dyDescent="0.25">
      <c r="A959" s="18" t="s">
        <v>943</v>
      </c>
      <c r="B959" s="78"/>
      <c r="C959" s="560"/>
      <c r="D959" s="563"/>
      <c r="E959" s="19">
        <v>3</v>
      </c>
      <c r="F959" s="19" t="s">
        <v>664</v>
      </c>
      <c r="G959" s="14">
        <v>10702.84</v>
      </c>
      <c r="H959" s="269">
        <v>123639208</v>
      </c>
      <c r="I959" s="285">
        <f>+G959-G957</f>
        <v>8308.4700000000012</v>
      </c>
      <c r="J959" s="304"/>
      <c r="K959" s="273">
        <v>0</v>
      </c>
      <c r="L959" s="16" t="s">
        <v>23</v>
      </c>
      <c r="M959" s="17">
        <v>100</v>
      </c>
      <c r="N959" s="3" t="s">
        <v>565</v>
      </c>
      <c r="O959" s="3"/>
      <c r="P959" s="4"/>
      <c r="Q959" s="108"/>
      <c r="R959" s="4"/>
      <c r="S959" s="2"/>
      <c r="T959" s="267"/>
    </row>
    <row r="960" spans="1:20" ht="36" hidden="1" customHeight="1" thickBot="1" x14ac:dyDescent="0.3">
      <c r="A960" s="18" t="s">
        <v>944</v>
      </c>
      <c r="B960" s="78"/>
      <c r="C960" s="561"/>
      <c r="D960" s="564"/>
      <c r="E960" s="287">
        <v>4</v>
      </c>
      <c r="F960" s="287" t="s">
        <v>666</v>
      </c>
      <c r="G960" s="289">
        <v>15729.68</v>
      </c>
      <c r="H960" s="269">
        <v>181709263</v>
      </c>
      <c r="I960" s="290">
        <f>+G960-G957</f>
        <v>13335.310000000001</v>
      </c>
      <c r="J960" s="304"/>
      <c r="K960" s="273">
        <v>0</v>
      </c>
      <c r="L960" s="16" t="s">
        <v>23</v>
      </c>
      <c r="M960" s="17">
        <v>100</v>
      </c>
      <c r="N960" s="3" t="s">
        <v>565</v>
      </c>
      <c r="O960" s="3"/>
      <c r="P960" s="4"/>
      <c r="Q960" s="108"/>
      <c r="R960" s="4"/>
      <c r="S960" s="2"/>
      <c r="T960" s="267"/>
    </row>
    <row r="961" spans="1:20" ht="34.5" hidden="1" customHeight="1" x14ac:dyDescent="0.25">
      <c r="A961" s="1"/>
      <c r="B961" s="78">
        <v>4095</v>
      </c>
      <c r="C961" s="298">
        <v>4095</v>
      </c>
      <c r="D961" s="541" t="s">
        <v>945</v>
      </c>
      <c r="E961" s="542"/>
      <c r="F961" s="542"/>
      <c r="G961" s="542"/>
      <c r="H961" s="543"/>
      <c r="I961" s="223"/>
      <c r="J961" s="306"/>
      <c r="K961" s="273">
        <v>0</v>
      </c>
      <c r="L961" s="16"/>
      <c r="M961" s="17" t="s">
        <v>45</v>
      </c>
      <c r="N961" s="3" t="s">
        <v>45</v>
      </c>
      <c r="O961" s="3"/>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61" s="4"/>
      <c r="S961" s="2"/>
      <c r="T961" s="267"/>
    </row>
    <row r="962" spans="1:20" ht="28.5" x14ac:dyDescent="0.25">
      <c r="A962" s="1"/>
      <c r="B962" s="85">
        <v>40951</v>
      </c>
      <c r="C962" s="155" t="s">
        <v>946</v>
      </c>
      <c r="D962" s="157" t="s">
        <v>947</v>
      </c>
      <c r="E962" s="140"/>
      <c r="F962" s="140" t="s">
        <v>22</v>
      </c>
      <c r="G962" s="141">
        <v>364.28</v>
      </c>
      <c r="H962" s="269">
        <v>4208163</v>
      </c>
      <c r="I962" s="171"/>
      <c r="J962" s="15"/>
      <c r="K962" s="20">
        <v>0</v>
      </c>
      <c r="L962" s="16" t="s">
        <v>186</v>
      </c>
      <c r="M962" s="32">
        <v>100</v>
      </c>
      <c r="N962" s="33" t="s">
        <v>782</v>
      </c>
      <c r="O962" s="33">
        <v>950</v>
      </c>
      <c r="P962" s="34"/>
      <c r="Q9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62" s="16" t="s">
        <v>447</v>
      </c>
      <c r="S962" s="32">
        <v>100</v>
      </c>
      <c r="T962" s="267"/>
    </row>
    <row r="963" spans="1:20" ht="42.75" x14ac:dyDescent="0.25">
      <c r="A963" s="1"/>
      <c r="B963" s="89">
        <v>40952</v>
      </c>
      <c r="C963" s="155" t="s">
        <v>948</v>
      </c>
      <c r="D963" s="157" t="s">
        <v>949</v>
      </c>
      <c r="E963" s="140"/>
      <c r="F963" s="140" t="s">
        <v>22</v>
      </c>
      <c r="G963" s="141">
        <v>775.38</v>
      </c>
      <c r="H963" s="269">
        <v>8957190</v>
      </c>
      <c r="I963" s="171"/>
      <c r="J963" s="15"/>
      <c r="K963" s="20">
        <v>0</v>
      </c>
      <c r="L963" s="16" t="s">
        <v>447</v>
      </c>
      <c r="M963" s="32">
        <v>100</v>
      </c>
      <c r="N963" s="33" t="s">
        <v>782</v>
      </c>
      <c r="O963" s="33">
        <v>950</v>
      </c>
      <c r="P963" s="34"/>
      <c r="Q9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63" s="16" t="s">
        <v>447</v>
      </c>
      <c r="S963" s="32">
        <v>100</v>
      </c>
      <c r="T963" s="267"/>
    </row>
    <row r="964" spans="1:20" ht="33" hidden="1" customHeight="1" x14ac:dyDescent="0.25">
      <c r="A964" s="1"/>
      <c r="B964" s="119">
        <v>4096</v>
      </c>
      <c r="C964" s="217">
        <v>4096</v>
      </c>
      <c r="D964" s="538" t="s">
        <v>950</v>
      </c>
      <c r="E964" s="539"/>
      <c r="F964" s="539"/>
      <c r="G964" s="539"/>
      <c r="H964" s="540"/>
      <c r="I964" s="171"/>
      <c r="J964" s="30"/>
      <c r="K964" s="20">
        <v>0</v>
      </c>
      <c r="L964" s="31"/>
      <c r="M964" s="32" t="s">
        <v>45</v>
      </c>
      <c r="N964" s="33" t="s">
        <v>45</v>
      </c>
      <c r="O964" s="33"/>
      <c r="P964" s="34"/>
      <c r="Q9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64" s="4"/>
      <c r="S964" s="2"/>
      <c r="T964" s="267"/>
    </row>
    <row r="965" spans="1:20" ht="39.75" customHeight="1" x14ac:dyDescent="0.25">
      <c r="A965" s="1"/>
      <c r="B965" s="138">
        <v>40961</v>
      </c>
      <c r="C965" s="155" t="s">
        <v>951</v>
      </c>
      <c r="D965" s="157" t="s">
        <v>952</v>
      </c>
      <c r="E965" s="140"/>
      <c r="F965" s="140" t="s">
        <v>22</v>
      </c>
      <c r="G965" s="141">
        <v>3.11</v>
      </c>
      <c r="H965" s="269">
        <v>35927</v>
      </c>
      <c r="I965" s="171"/>
      <c r="J965" s="15"/>
      <c r="K965" s="20">
        <v>0</v>
      </c>
      <c r="L965" s="31" t="s">
        <v>645</v>
      </c>
      <c r="M965" s="32">
        <v>100</v>
      </c>
      <c r="N965" s="33" t="s">
        <v>782</v>
      </c>
      <c r="O965" s="66" t="s">
        <v>953</v>
      </c>
      <c r="P965" s="34"/>
      <c r="Q9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65" s="16" t="s">
        <v>447</v>
      </c>
      <c r="S965" s="32">
        <v>100</v>
      </c>
      <c r="T965" s="267"/>
    </row>
    <row r="966" spans="1:20" ht="39.75" customHeight="1" x14ac:dyDescent="0.25">
      <c r="A966" s="1"/>
      <c r="B966" s="119">
        <v>40962</v>
      </c>
      <c r="C966" s="155" t="s">
        <v>954</v>
      </c>
      <c r="D966" s="157" t="s">
        <v>955</v>
      </c>
      <c r="E966" s="140"/>
      <c r="F966" s="140" t="s">
        <v>22</v>
      </c>
      <c r="G966" s="141">
        <v>4.88</v>
      </c>
      <c r="H966" s="269">
        <v>56374</v>
      </c>
      <c r="I966" s="171"/>
      <c r="J966" s="15"/>
      <c r="K966" s="20">
        <v>0</v>
      </c>
      <c r="L966" s="31" t="s">
        <v>645</v>
      </c>
      <c r="M966" s="32">
        <v>100</v>
      </c>
      <c r="N966" s="33" t="s">
        <v>782</v>
      </c>
      <c r="O966" s="66" t="s">
        <v>953</v>
      </c>
      <c r="P966" s="34"/>
      <c r="Q9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66" s="16" t="s">
        <v>447</v>
      </c>
      <c r="S966" s="32">
        <v>100</v>
      </c>
      <c r="T966" s="267"/>
    </row>
    <row r="967" spans="1:20" ht="46.5" customHeight="1" x14ac:dyDescent="0.25">
      <c r="A967" s="1"/>
      <c r="B967" s="119">
        <v>40963</v>
      </c>
      <c r="C967" s="18" t="s">
        <v>956</v>
      </c>
      <c r="D967" s="84" t="s">
        <v>957</v>
      </c>
      <c r="E967" s="19"/>
      <c r="F967" s="19" t="s">
        <v>22</v>
      </c>
      <c r="G967" s="14">
        <v>9.33</v>
      </c>
      <c r="H967" s="269">
        <v>107780</v>
      </c>
      <c r="I967" s="224"/>
      <c r="J967" s="115"/>
      <c r="K967" s="20">
        <v>0</v>
      </c>
      <c r="L967" s="16" t="s">
        <v>645</v>
      </c>
      <c r="M967" s="17">
        <v>100</v>
      </c>
      <c r="N967" s="3" t="s">
        <v>782</v>
      </c>
      <c r="O967" s="22" t="s">
        <v>953</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67" s="16" t="s">
        <v>447</v>
      </c>
      <c r="S967" s="17">
        <v>100</v>
      </c>
      <c r="T967" s="267"/>
    </row>
    <row r="968" spans="1:20" ht="47.25" customHeight="1" x14ac:dyDescent="0.25">
      <c r="A968" s="1"/>
      <c r="B968" s="139">
        <v>40964</v>
      </c>
      <c r="C968" s="155" t="s">
        <v>958</v>
      </c>
      <c r="D968" s="157" t="s">
        <v>959</v>
      </c>
      <c r="E968" s="140"/>
      <c r="F968" s="140" t="s">
        <v>22</v>
      </c>
      <c r="G968" s="141">
        <v>12.17</v>
      </c>
      <c r="H968" s="269">
        <v>140588</v>
      </c>
      <c r="I968" s="171"/>
      <c r="J968" s="15"/>
      <c r="K968" s="20">
        <v>0</v>
      </c>
      <c r="L968" s="31" t="s">
        <v>645</v>
      </c>
      <c r="M968" s="32">
        <v>100</v>
      </c>
      <c r="N968" s="33" t="s">
        <v>782</v>
      </c>
      <c r="O968" s="66" t="s">
        <v>953</v>
      </c>
      <c r="P968" s="34"/>
      <c r="Q9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68" s="16" t="s">
        <v>447</v>
      </c>
      <c r="S968" s="32">
        <v>100</v>
      </c>
      <c r="T968" s="267"/>
    </row>
    <row r="969" spans="1:20" hidden="1" x14ac:dyDescent="0.25">
      <c r="A969" s="1"/>
      <c r="B969" s="124">
        <v>4098</v>
      </c>
      <c r="C969" s="155">
        <v>4098</v>
      </c>
      <c r="D969" s="157" t="s">
        <v>960</v>
      </c>
      <c r="E969" s="140"/>
      <c r="F969" s="140" t="s">
        <v>22</v>
      </c>
      <c r="G969" s="141">
        <v>672.91</v>
      </c>
      <c r="H969" s="269">
        <v>7773456</v>
      </c>
      <c r="I969" s="171"/>
      <c r="J969" s="15"/>
      <c r="K969" s="20">
        <v>0</v>
      </c>
      <c r="L969" s="31" t="s">
        <v>23</v>
      </c>
      <c r="M969" s="32">
        <v>100</v>
      </c>
      <c r="N969" s="33" t="s">
        <v>565</v>
      </c>
      <c r="O969" s="33">
        <v>225</v>
      </c>
      <c r="P969" s="34"/>
      <c r="Q9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69" s="16" t="s">
        <v>23</v>
      </c>
      <c r="S969" s="32">
        <v>100</v>
      </c>
      <c r="T969" s="267"/>
    </row>
    <row r="970" spans="1:20" ht="28.5" hidden="1" x14ac:dyDescent="0.25">
      <c r="A970" s="1"/>
      <c r="B970" s="78">
        <v>40981</v>
      </c>
      <c r="C970" s="152" t="s">
        <v>961</v>
      </c>
      <c r="D970" s="165" t="s">
        <v>962</v>
      </c>
      <c r="E970" s="150"/>
      <c r="F970" s="150" t="s">
        <v>22</v>
      </c>
      <c r="G970" s="158">
        <v>354.99</v>
      </c>
      <c r="H970" s="269">
        <v>4100844</v>
      </c>
      <c r="I970" s="172"/>
      <c r="J970" s="15"/>
      <c r="K970" s="20">
        <v>0</v>
      </c>
      <c r="L970" s="31" t="s">
        <v>23</v>
      </c>
      <c r="M970" s="32">
        <v>100</v>
      </c>
      <c r="N970" s="33" t="s">
        <v>565</v>
      </c>
      <c r="O970" s="33">
        <v>225</v>
      </c>
      <c r="P970" s="34"/>
      <c r="Q9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0" s="16" t="s">
        <v>23</v>
      </c>
      <c r="S970" s="32">
        <v>100</v>
      </c>
      <c r="T970" s="267"/>
    </row>
    <row r="971" spans="1:20" ht="26.25" hidden="1" customHeight="1" x14ac:dyDescent="0.25">
      <c r="A971" s="29"/>
      <c r="B971" s="78">
        <v>4099</v>
      </c>
      <c r="C971" s="519">
        <v>4099</v>
      </c>
      <c r="D971" s="573" t="s">
        <v>963</v>
      </c>
      <c r="E971" s="161">
        <v>1</v>
      </c>
      <c r="F971" s="161" t="s">
        <v>964</v>
      </c>
      <c r="G971" s="162">
        <v>1639.39</v>
      </c>
      <c r="H971" s="269">
        <v>18938233</v>
      </c>
      <c r="I971" s="175"/>
      <c r="J971" s="91"/>
      <c r="K971" s="20">
        <v>0</v>
      </c>
      <c r="L971" s="31" t="s">
        <v>23</v>
      </c>
      <c r="M971" s="32">
        <v>100</v>
      </c>
      <c r="N971" s="33" t="s">
        <v>565</v>
      </c>
      <c r="O971" s="33">
        <v>243</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71" s="16" t="s">
        <v>23</v>
      </c>
      <c r="S971" s="32">
        <v>100</v>
      </c>
      <c r="T971" s="267"/>
    </row>
    <row r="972" spans="1:20" ht="26.25" hidden="1" customHeight="1" x14ac:dyDescent="0.25">
      <c r="A972" s="18" t="s">
        <v>965</v>
      </c>
      <c r="B972" s="78"/>
      <c r="C972" s="523"/>
      <c r="D972" s="574"/>
      <c r="E972" s="140">
        <v>2</v>
      </c>
      <c r="F972" s="140" t="s">
        <v>662</v>
      </c>
      <c r="G972" s="141">
        <v>3257.07</v>
      </c>
      <c r="H972" s="269">
        <v>37625673</v>
      </c>
      <c r="I972" s="176">
        <f>+G972-G971</f>
        <v>1617.68</v>
      </c>
      <c r="J972" s="15"/>
      <c r="K972" s="20">
        <v>0</v>
      </c>
      <c r="L972" s="31" t="s">
        <v>23</v>
      </c>
      <c r="M972" s="32">
        <v>100</v>
      </c>
      <c r="N972" s="33" t="s">
        <v>565</v>
      </c>
      <c r="O972" s="33"/>
      <c r="P972" s="34"/>
      <c r="Q972" s="106"/>
      <c r="R972" s="4"/>
      <c r="S972" s="2"/>
      <c r="T972" s="267"/>
    </row>
    <row r="973" spans="1:20" ht="23.25" hidden="1" customHeight="1" x14ac:dyDescent="0.25">
      <c r="A973" s="18" t="s">
        <v>966</v>
      </c>
      <c r="B973" s="78"/>
      <c r="C973" s="523"/>
      <c r="D973" s="574"/>
      <c r="E973" s="140">
        <v>3</v>
      </c>
      <c r="F973" s="140" t="s">
        <v>664</v>
      </c>
      <c r="G973" s="141">
        <v>4824.45</v>
      </c>
      <c r="H973" s="269">
        <v>55732046</v>
      </c>
      <c r="I973" s="176">
        <f>+G973-G971</f>
        <v>3185.0599999999995</v>
      </c>
      <c r="J973" s="15"/>
      <c r="K973" s="20">
        <v>0</v>
      </c>
      <c r="L973" s="31" t="s">
        <v>23</v>
      </c>
      <c r="M973" s="32">
        <v>100</v>
      </c>
      <c r="N973" s="33" t="s">
        <v>565</v>
      </c>
      <c r="O973" s="33"/>
      <c r="P973" s="34"/>
      <c r="Q973" s="106"/>
      <c r="R973" s="4"/>
      <c r="S973" s="2"/>
      <c r="T973" s="267"/>
    </row>
    <row r="974" spans="1:20" ht="26.25" hidden="1" customHeight="1" thickBot="1" x14ac:dyDescent="0.3">
      <c r="A974" s="18" t="s">
        <v>967</v>
      </c>
      <c r="B974" s="78"/>
      <c r="C974" s="520"/>
      <c r="D974" s="575"/>
      <c r="E974" s="163">
        <v>4</v>
      </c>
      <c r="F974" s="163" t="s">
        <v>666</v>
      </c>
      <c r="G974" s="164">
        <v>8648.8700000000008</v>
      </c>
      <c r="H974" s="269">
        <v>99911746</v>
      </c>
      <c r="I974" s="177">
        <f>+G974-G971</f>
        <v>7009.4800000000005</v>
      </c>
      <c r="J974" s="15"/>
      <c r="K974" s="20">
        <v>0</v>
      </c>
      <c r="L974" s="31" t="s">
        <v>23</v>
      </c>
      <c r="M974" s="32">
        <v>100</v>
      </c>
      <c r="N974" s="33" t="s">
        <v>565</v>
      </c>
      <c r="O974" s="33"/>
      <c r="P974" s="34"/>
      <c r="Q974" s="106"/>
      <c r="R974" s="4"/>
      <c r="S974" s="2"/>
      <c r="T974" s="267"/>
    </row>
    <row r="975" spans="1:20" ht="42.75" x14ac:dyDescent="0.25">
      <c r="A975" s="1"/>
      <c r="B975" s="78">
        <v>4100</v>
      </c>
      <c r="C975" s="204">
        <v>4100</v>
      </c>
      <c r="D975" s="205" t="s">
        <v>968</v>
      </c>
      <c r="E975" s="151"/>
      <c r="F975" s="151" t="s">
        <v>22</v>
      </c>
      <c r="G975" s="195">
        <v>776.99</v>
      </c>
      <c r="H975" s="269">
        <v>8975788</v>
      </c>
      <c r="I975" s="174"/>
      <c r="J975" s="15"/>
      <c r="K975" s="20">
        <v>0</v>
      </c>
      <c r="L975" s="31" t="s">
        <v>186</v>
      </c>
      <c r="M975" s="32">
        <v>100</v>
      </c>
      <c r="N975" s="33" t="s">
        <v>782</v>
      </c>
      <c r="O975" s="33">
        <v>950</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75" s="16" t="s">
        <v>23</v>
      </c>
      <c r="S975" s="32">
        <v>100</v>
      </c>
      <c r="T975" s="267"/>
    </row>
    <row r="976" spans="1:20" hidden="1" x14ac:dyDescent="0.25">
      <c r="A976" s="1"/>
      <c r="B976" s="78">
        <v>4200</v>
      </c>
      <c r="C976" s="191">
        <v>4200</v>
      </c>
      <c r="D976" s="258" t="s">
        <v>969</v>
      </c>
      <c r="E976" s="259"/>
      <c r="F976" s="259"/>
      <c r="G976" s="259"/>
      <c r="H976" s="269"/>
      <c r="I976" s="171"/>
      <c r="J976" s="30"/>
      <c r="K976" s="20">
        <v>0</v>
      </c>
      <c r="L976" s="16"/>
      <c r="M976" s="17" t="s">
        <v>45</v>
      </c>
      <c r="N976" s="3" t="s">
        <v>45</v>
      </c>
      <c r="O976" s="3"/>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76" s="4"/>
      <c r="S976" s="2"/>
      <c r="T976" s="267"/>
    </row>
    <row r="977" spans="1:21" ht="57" hidden="1" x14ac:dyDescent="0.25">
      <c r="A977" s="1">
        <v>4069</v>
      </c>
      <c r="B977" s="78">
        <v>42001</v>
      </c>
      <c r="C977" s="155" t="s">
        <v>970</v>
      </c>
      <c r="D977" s="157" t="s">
        <v>971</v>
      </c>
      <c r="E977" s="140"/>
      <c r="F977" s="140" t="s">
        <v>22</v>
      </c>
      <c r="G977" s="141">
        <v>717.4</v>
      </c>
      <c r="H977" s="269">
        <v>8287405</v>
      </c>
      <c r="I977" s="171"/>
      <c r="J977" s="15"/>
      <c r="K977" s="20">
        <v>0</v>
      </c>
      <c r="L977" s="31" t="s">
        <v>318</v>
      </c>
      <c r="M977" s="32">
        <v>100</v>
      </c>
      <c r="N977" s="33" t="s">
        <v>565</v>
      </c>
      <c r="O977" s="33">
        <v>424</v>
      </c>
      <c r="P977" s="4"/>
      <c r="Q9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77" s="16" t="s">
        <v>318</v>
      </c>
      <c r="S977" s="32">
        <v>100</v>
      </c>
      <c r="T977" s="267"/>
    </row>
    <row r="978" spans="1:21" ht="28.5" hidden="1" x14ac:dyDescent="0.25">
      <c r="A978" s="1"/>
      <c r="B978" s="78">
        <v>42002</v>
      </c>
      <c r="C978" s="155" t="s">
        <v>972</v>
      </c>
      <c r="D978" s="157" t="s">
        <v>973</v>
      </c>
      <c r="E978" s="140"/>
      <c r="F978" s="140" t="s">
        <v>22</v>
      </c>
      <c r="G978" s="141">
        <v>505.42</v>
      </c>
      <c r="H978" s="269">
        <v>5838612</v>
      </c>
      <c r="I978" s="171"/>
      <c r="J978" s="15"/>
      <c r="K978" s="20">
        <v>0</v>
      </c>
      <c r="L978" s="16" t="s">
        <v>318</v>
      </c>
      <c r="M978" s="17">
        <v>100</v>
      </c>
      <c r="N978" s="33" t="s">
        <v>565</v>
      </c>
      <c r="O978" s="3">
        <v>424</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78" s="16" t="s">
        <v>318</v>
      </c>
      <c r="S978" s="17">
        <v>100</v>
      </c>
      <c r="T978" s="267"/>
    </row>
    <row r="979" spans="1:21" ht="28.5" hidden="1" x14ac:dyDescent="0.25">
      <c r="A979" s="1"/>
      <c r="B979" s="89"/>
      <c r="C979" s="155" t="s">
        <v>974</v>
      </c>
      <c r="D979" s="157" t="s">
        <v>975</v>
      </c>
      <c r="E979" s="140"/>
      <c r="F979" s="140" t="s">
        <v>22</v>
      </c>
      <c r="G979" s="141">
        <v>672.61</v>
      </c>
      <c r="H979" s="269">
        <v>7769991</v>
      </c>
      <c r="I979" s="171"/>
      <c r="J979" s="15"/>
      <c r="K979" s="20">
        <v>0</v>
      </c>
      <c r="L979" s="31" t="s">
        <v>318</v>
      </c>
      <c r="M979" s="32">
        <v>100</v>
      </c>
      <c r="N979" s="33" t="s">
        <v>565</v>
      </c>
      <c r="O979" s="33">
        <v>424</v>
      </c>
      <c r="P979" s="36"/>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79" s="16" t="s">
        <v>318</v>
      </c>
      <c r="S979" s="32">
        <v>100</v>
      </c>
      <c r="T979" s="267"/>
    </row>
    <row r="980" spans="1:21" ht="28.5" hidden="1" x14ac:dyDescent="0.25">
      <c r="A980" s="1"/>
      <c r="B980" s="89"/>
      <c r="C980" s="155" t="s">
        <v>976</v>
      </c>
      <c r="D980" s="157" t="s">
        <v>977</v>
      </c>
      <c r="E980" s="140"/>
      <c r="F980" s="140" t="s">
        <v>22</v>
      </c>
      <c r="G980" s="141">
        <v>455.04</v>
      </c>
      <c r="H980" s="269">
        <v>5256622</v>
      </c>
      <c r="I980" s="171"/>
      <c r="J980" s="15"/>
      <c r="K980" s="20">
        <v>0</v>
      </c>
      <c r="L980" s="31" t="s">
        <v>318</v>
      </c>
      <c r="M980" s="32">
        <v>100</v>
      </c>
      <c r="N980" s="33" t="s">
        <v>565</v>
      </c>
      <c r="O980" s="33">
        <v>424</v>
      </c>
      <c r="P980" s="36"/>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0" s="16" t="s">
        <v>318</v>
      </c>
      <c r="S980" s="32">
        <v>100</v>
      </c>
      <c r="T980" s="267"/>
    </row>
    <row r="981" spans="1:21" ht="57" hidden="1" x14ac:dyDescent="0.25">
      <c r="A981" s="1" t="s">
        <v>978</v>
      </c>
      <c r="B981" s="89"/>
      <c r="C981" s="155" t="s">
        <v>979</v>
      </c>
      <c r="D981" s="157" t="s">
        <v>980</v>
      </c>
      <c r="E981" s="140"/>
      <c r="F981" s="140" t="s">
        <v>22</v>
      </c>
      <c r="G981" s="141">
        <v>585.58000000000004</v>
      </c>
      <c r="H981" s="269">
        <v>6764620</v>
      </c>
      <c r="I981" s="171"/>
      <c r="J981" s="15"/>
      <c r="K981" s="20">
        <v>0</v>
      </c>
      <c r="L981" s="31" t="s">
        <v>318</v>
      </c>
      <c r="M981" s="32">
        <v>100</v>
      </c>
      <c r="N981" s="33" t="s">
        <v>565</v>
      </c>
      <c r="O981" s="33">
        <v>424</v>
      </c>
      <c r="P981" s="36"/>
      <c r="Q9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81" s="16" t="s">
        <v>318</v>
      </c>
      <c r="S981" s="32">
        <v>100</v>
      </c>
      <c r="T981" s="267"/>
    </row>
    <row r="982" spans="1:21" hidden="1" x14ac:dyDescent="0.25">
      <c r="A982" s="1"/>
      <c r="B982" s="78">
        <v>4300</v>
      </c>
      <c r="C982" s="191">
        <v>4300</v>
      </c>
      <c r="D982" s="538" t="s">
        <v>981</v>
      </c>
      <c r="E982" s="539"/>
      <c r="F982" s="539"/>
      <c r="G982" s="539"/>
      <c r="H982" s="540"/>
      <c r="I982" s="171"/>
      <c r="J982" s="30"/>
      <c r="K982" s="20">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82" s="4"/>
      <c r="S982" s="2"/>
      <c r="T982" s="267"/>
    </row>
    <row r="983" spans="1:21" ht="28.5" hidden="1" x14ac:dyDescent="0.25">
      <c r="A983" s="1"/>
      <c r="B983" s="78">
        <v>43001</v>
      </c>
      <c r="C983" s="155" t="s">
        <v>982</v>
      </c>
      <c r="D983" s="157" t="s">
        <v>983</v>
      </c>
      <c r="E983" s="140"/>
      <c r="F983" s="140" t="s">
        <v>22</v>
      </c>
      <c r="G983" s="141">
        <v>575.19000000000005</v>
      </c>
      <c r="H983" s="269">
        <v>6644595</v>
      </c>
      <c r="I983" s="171"/>
      <c r="J983" s="15"/>
      <c r="K983" s="20">
        <v>0</v>
      </c>
      <c r="L983" s="16" t="s">
        <v>23</v>
      </c>
      <c r="M983" s="17">
        <v>100</v>
      </c>
      <c r="N983" s="3" t="s">
        <v>984</v>
      </c>
      <c r="O983" s="3" t="s">
        <v>985</v>
      </c>
      <c r="P983" s="4"/>
      <c r="Q9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83" s="16" t="s">
        <v>23</v>
      </c>
      <c r="S983" s="17">
        <v>100</v>
      </c>
      <c r="T983" s="267"/>
    </row>
    <row r="984" spans="1:21" ht="28.5" hidden="1" x14ac:dyDescent="0.25">
      <c r="A984" s="1"/>
      <c r="B984" s="78">
        <v>43002</v>
      </c>
      <c r="C984" s="155" t="s">
        <v>986</v>
      </c>
      <c r="D984" s="157" t="s">
        <v>987</v>
      </c>
      <c r="E984" s="140"/>
      <c r="F984" s="140" t="s">
        <v>22</v>
      </c>
      <c r="G984" s="141">
        <v>599.62</v>
      </c>
      <c r="H984" s="269">
        <v>6926810</v>
      </c>
      <c r="I984" s="171"/>
      <c r="J984" s="15"/>
      <c r="K984" s="20">
        <v>0</v>
      </c>
      <c r="L984" s="16" t="s">
        <v>23</v>
      </c>
      <c r="M984" s="17">
        <v>100</v>
      </c>
      <c r="N984" s="3" t="s">
        <v>984</v>
      </c>
      <c r="O984" s="3" t="s">
        <v>985</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84" s="16" t="s">
        <v>23</v>
      </c>
      <c r="S984" s="17">
        <v>100</v>
      </c>
      <c r="T984" s="267"/>
    </row>
    <row r="985" spans="1:21" ht="28.5" hidden="1" x14ac:dyDescent="0.25">
      <c r="A985" s="1"/>
      <c r="B985" s="78">
        <v>43003</v>
      </c>
      <c r="C985" s="155" t="s">
        <v>988</v>
      </c>
      <c r="D985" s="157" t="s">
        <v>989</v>
      </c>
      <c r="E985" s="140"/>
      <c r="F985" s="140" t="s">
        <v>22</v>
      </c>
      <c r="G985" s="141">
        <v>624.01</v>
      </c>
      <c r="H985" s="269">
        <v>7208564</v>
      </c>
      <c r="I985" s="171"/>
      <c r="J985" s="15"/>
      <c r="K985" s="20">
        <v>0</v>
      </c>
      <c r="L985" s="16" t="s">
        <v>23</v>
      </c>
      <c r="M985" s="17">
        <v>100</v>
      </c>
      <c r="N985" s="3" t="s">
        <v>984</v>
      </c>
      <c r="O985" s="3" t="s">
        <v>985</v>
      </c>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85" s="16" t="s">
        <v>23</v>
      </c>
      <c r="S985" s="17">
        <v>100</v>
      </c>
      <c r="T985" s="267"/>
    </row>
    <row r="986" spans="1:21" hidden="1" x14ac:dyDescent="0.25">
      <c r="A986" s="1"/>
      <c r="B986" s="78">
        <v>43004</v>
      </c>
      <c r="C986" s="155" t="s">
        <v>990</v>
      </c>
      <c r="D986" s="157" t="s">
        <v>991</v>
      </c>
      <c r="E986" s="140"/>
      <c r="F986" s="140" t="s">
        <v>22</v>
      </c>
      <c r="G986" s="141">
        <v>67.73</v>
      </c>
      <c r="H986" s="269">
        <v>782417</v>
      </c>
      <c r="I986" s="171"/>
      <c r="J986" s="15"/>
      <c r="K986" s="20">
        <v>0</v>
      </c>
      <c r="L986" s="16" t="s">
        <v>23</v>
      </c>
      <c r="M986" s="17">
        <v>100</v>
      </c>
      <c r="N986" s="3" t="s">
        <v>984</v>
      </c>
      <c r="O986" s="3" t="s">
        <v>985</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86" s="16" t="s">
        <v>23</v>
      </c>
      <c r="S986" s="17">
        <v>100</v>
      </c>
      <c r="T986" s="267"/>
    </row>
    <row r="987" spans="1:21" ht="28.5" hidden="1" x14ac:dyDescent="0.25">
      <c r="A987" s="1"/>
      <c r="B987" s="257"/>
      <c r="C987" s="18" t="s">
        <v>992</v>
      </c>
      <c r="D987" s="84" t="s">
        <v>993</v>
      </c>
      <c r="E987" s="19"/>
      <c r="F987" s="19" t="s">
        <v>22</v>
      </c>
      <c r="G987" s="14">
        <v>338.4</v>
      </c>
      <c r="H987" s="269">
        <v>3909197</v>
      </c>
      <c r="I987" s="224"/>
      <c r="J987" s="115"/>
      <c r="K987" s="273">
        <v>0</v>
      </c>
      <c r="L987" s="16"/>
      <c r="M987" s="17"/>
      <c r="N987" s="3"/>
      <c r="O987" s="3"/>
      <c r="P987" s="4"/>
      <c r="Q987" s="108"/>
      <c r="R987" s="16"/>
      <c r="S987" s="17"/>
      <c r="T987" s="267"/>
    </row>
    <row r="988" spans="1:21" ht="28.5" hidden="1" x14ac:dyDescent="0.25">
      <c r="A988" s="1"/>
      <c r="B988" s="257"/>
      <c r="C988" s="18" t="s">
        <v>994</v>
      </c>
      <c r="D988" s="84" t="s">
        <v>995</v>
      </c>
      <c r="E988" s="19"/>
      <c r="F988" s="19" t="s">
        <v>22</v>
      </c>
      <c r="G988" s="14">
        <v>287.56</v>
      </c>
      <c r="H988" s="269">
        <v>3321893</v>
      </c>
      <c r="I988" s="224"/>
      <c r="J988" s="115"/>
      <c r="K988" s="273">
        <v>0</v>
      </c>
      <c r="L988" s="16"/>
      <c r="M988" s="17"/>
      <c r="N988" s="3"/>
      <c r="O988" s="3"/>
      <c r="P988" s="4"/>
      <c r="Q988" s="108"/>
      <c r="R988" s="16"/>
      <c r="S988" s="17"/>
      <c r="T988" s="267"/>
    </row>
    <row r="989" spans="1:21" ht="28.5" hidden="1" x14ac:dyDescent="0.25">
      <c r="A989" s="1"/>
      <c r="B989" s="257"/>
      <c r="C989" s="18" t="s">
        <v>996</v>
      </c>
      <c r="D989" s="84" t="s">
        <v>997</v>
      </c>
      <c r="E989" s="19"/>
      <c r="F989" s="19" t="s">
        <v>22</v>
      </c>
      <c r="G989" s="14">
        <v>241.18</v>
      </c>
      <c r="H989" s="269">
        <v>2786111</v>
      </c>
      <c r="I989" s="224"/>
      <c r="J989" s="115"/>
      <c r="K989" s="273">
        <v>0</v>
      </c>
      <c r="L989" s="16"/>
      <c r="M989" s="17"/>
      <c r="N989" s="3"/>
      <c r="O989" s="3"/>
      <c r="P989" s="4"/>
      <c r="Q989" s="108"/>
      <c r="R989" s="16"/>
      <c r="S989" s="17"/>
      <c r="T989" s="267"/>
    </row>
    <row r="990" spans="1:21" ht="37.5" hidden="1" customHeight="1" x14ac:dyDescent="0.25">
      <c r="A990" s="1"/>
      <c r="B990" s="5"/>
      <c r="C990" s="616">
        <v>4400</v>
      </c>
      <c r="D990" s="613" t="s">
        <v>998</v>
      </c>
      <c r="E990" s="151">
        <v>1</v>
      </c>
      <c r="F990" s="159" t="s">
        <v>999</v>
      </c>
      <c r="G990" s="195">
        <v>188.82</v>
      </c>
      <c r="H990" s="269">
        <v>2181249</v>
      </c>
      <c r="I990" s="171"/>
      <c r="J990" s="15"/>
      <c r="K990" s="20">
        <v>0</v>
      </c>
      <c r="L990" s="35" t="s">
        <v>23</v>
      </c>
      <c r="M990" s="32">
        <v>100</v>
      </c>
      <c r="N990" s="33" t="s">
        <v>1000</v>
      </c>
      <c r="O990" s="33">
        <v>243</v>
      </c>
      <c r="P990" s="121" t="s">
        <v>124</v>
      </c>
      <c r="Q9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0" s="24" t="s">
        <v>23</v>
      </c>
      <c r="S990" s="32">
        <v>100</v>
      </c>
      <c r="T990" s="267"/>
    </row>
    <row r="991" spans="1:21" ht="37.5" hidden="1" customHeight="1" x14ac:dyDescent="0.25">
      <c r="C991" s="617"/>
      <c r="D991" s="614"/>
      <c r="E991" s="218">
        <v>2</v>
      </c>
      <c r="F991" s="219" t="s">
        <v>1001</v>
      </c>
      <c r="G991" s="141">
        <v>533.46</v>
      </c>
      <c r="H991" s="269">
        <v>6162530</v>
      </c>
      <c r="I991" s="193">
        <f>+G991-G990</f>
        <v>344.64000000000004</v>
      </c>
      <c r="J991" s="192"/>
      <c r="K991" s="20">
        <v>0</v>
      </c>
      <c r="L991" s="35" t="s">
        <v>23</v>
      </c>
      <c r="M991" s="32">
        <v>100</v>
      </c>
      <c r="N991" s="33" t="s">
        <v>1000</v>
      </c>
      <c r="O991" s="33">
        <v>243</v>
      </c>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991" s="267"/>
      <c r="U991" s="153"/>
    </row>
    <row r="992" spans="1:21" ht="37.5" hidden="1" customHeight="1" x14ac:dyDescent="0.25">
      <c r="C992" s="617"/>
      <c r="D992" s="614"/>
      <c r="E992" s="218">
        <v>2</v>
      </c>
      <c r="F992" s="219" t="s">
        <v>662</v>
      </c>
      <c r="G992" s="141">
        <v>1323.34</v>
      </c>
      <c r="H992" s="269">
        <v>15287224</v>
      </c>
      <c r="I992" s="193">
        <f>+G992-G990</f>
        <v>1134.52</v>
      </c>
      <c r="J992" s="192"/>
      <c r="K992" s="20">
        <v>0</v>
      </c>
      <c r="L992" s="35" t="s">
        <v>23</v>
      </c>
      <c r="M992" s="32">
        <v>100</v>
      </c>
      <c r="N992" s="33" t="s">
        <v>1000</v>
      </c>
      <c r="O992" s="33">
        <v>243</v>
      </c>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992" s="267"/>
      <c r="U992" s="153"/>
    </row>
    <row r="993" spans="3:21" ht="37.5" hidden="1" customHeight="1" x14ac:dyDescent="0.25">
      <c r="C993" s="617"/>
      <c r="D993" s="614"/>
      <c r="E993" s="218">
        <v>4</v>
      </c>
      <c r="F993" s="219" t="s">
        <v>664</v>
      </c>
      <c r="G993" s="141">
        <v>1961.17</v>
      </c>
      <c r="H993" s="269">
        <v>22655436</v>
      </c>
      <c r="I993" s="193">
        <f>+G993-G990</f>
        <v>1772.3500000000001</v>
      </c>
      <c r="J993" s="192"/>
      <c r="K993" s="20">
        <v>0</v>
      </c>
      <c r="L993" s="35" t="s">
        <v>23</v>
      </c>
      <c r="M993" s="32">
        <v>100</v>
      </c>
      <c r="N993" s="33" t="s">
        <v>1000</v>
      </c>
      <c r="O993" s="33">
        <v>243</v>
      </c>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993" s="267"/>
      <c r="U993" s="237"/>
    </row>
    <row r="994" spans="3:21" ht="37.5" hidden="1" customHeight="1" thickBot="1" x14ac:dyDescent="0.3">
      <c r="C994" s="618"/>
      <c r="D994" s="615"/>
      <c r="E994" s="220">
        <v>5</v>
      </c>
      <c r="F994" s="221" t="s">
        <v>666</v>
      </c>
      <c r="G994" s="164">
        <v>3069.31</v>
      </c>
      <c r="H994" s="269">
        <v>35456669</v>
      </c>
      <c r="I994" s="193">
        <f>+G994-G990</f>
        <v>2880.49</v>
      </c>
      <c r="J994" s="192"/>
      <c r="K994" s="20">
        <v>0</v>
      </c>
      <c r="L994" s="35" t="s">
        <v>23</v>
      </c>
      <c r="M994" s="32">
        <v>100</v>
      </c>
      <c r="N994" s="33" t="s">
        <v>1000</v>
      </c>
      <c r="O994" s="33">
        <v>243</v>
      </c>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994" s="267"/>
      <c r="U994" s="153"/>
    </row>
  </sheetData>
  <sheetProtection algorithmName="SHA-512" hashValue="7HTk0qLRdEwhkNNFTXgfN3M+fyOFtmdJgJ/18VXNXN9yQlqtoTFzHeNJtF+lRl8ekibzJoVfW7TRP52efWLgTA==" saltValue="OYHc8T/xV3X1HuxqxcAusQ==" spinCount="100000" sheet="1" objects="1" scenarios="1"/>
  <autoFilter ref="D6:N994" xr:uid="{766763FE-D2F7-4927-AEA4-BC899EB2AA35}">
    <filterColumn colId="6" showButton="0"/>
    <filterColumn colId="10">
      <filters>
        <filter val="Planta de Beneficio"/>
      </filters>
    </filterColumn>
  </autoFilter>
  <mergeCells count="287">
    <mergeCell ref="C4:H5"/>
    <mergeCell ref="J6:K6"/>
    <mergeCell ref="C7:H7"/>
    <mergeCell ref="C30:H30"/>
    <mergeCell ref="C32:C34"/>
    <mergeCell ref="D32:D34"/>
    <mergeCell ref="O32:O55"/>
    <mergeCell ref="C35:C37"/>
    <mergeCell ref="D35:D37"/>
    <mergeCell ref="C38:C40"/>
    <mergeCell ref="D38:D40"/>
    <mergeCell ref="C41:C43"/>
    <mergeCell ref="D41:D43"/>
    <mergeCell ref="C44:C46"/>
    <mergeCell ref="D44:D46"/>
    <mergeCell ref="C47:C49"/>
    <mergeCell ref="C58:C60"/>
    <mergeCell ref="D58:D60"/>
    <mergeCell ref="C61:C63"/>
    <mergeCell ref="D61:D63"/>
    <mergeCell ref="C64:C66"/>
    <mergeCell ref="D64:D66"/>
    <mergeCell ref="D47:D49"/>
    <mergeCell ref="C50:C52"/>
    <mergeCell ref="D50:D52"/>
    <mergeCell ref="C53:C55"/>
    <mergeCell ref="D53:D55"/>
    <mergeCell ref="C56:H56"/>
    <mergeCell ref="C76:C78"/>
    <mergeCell ref="D76:D78"/>
    <mergeCell ref="C79:C81"/>
    <mergeCell ref="D79:D81"/>
    <mergeCell ref="C82:H82"/>
    <mergeCell ref="C84:C92"/>
    <mergeCell ref="D84:D92"/>
    <mergeCell ref="C67:C69"/>
    <mergeCell ref="D67:D69"/>
    <mergeCell ref="C70:C72"/>
    <mergeCell ref="D70:D72"/>
    <mergeCell ref="C73:C75"/>
    <mergeCell ref="D73:D75"/>
    <mergeCell ref="C120:C128"/>
    <mergeCell ref="D120:D128"/>
    <mergeCell ref="C129:C137"/>
    <mergeCell ref="D129:D137"/>
    <mergeCell ref="C138:C146"/>
    <mergeCell ref="D138:D146"/>
    <mergeCell ref="C93:C101"/>
    <mergeCell ref="D93:D101"/>
    <mergeCell ref="C102:C110"/>
    <mergeCell ref="D102:D110"/>
    <mergeCell ref="C111:C119"/>
    <mergeCell ref="D111:D119"/>
    <mergeCell ref="C175:C183"/>
    <mergeCell ref="D175:D183"/>
    <mergeCell ref="C184:C192"/>
    <mergeCell ref="D184:D192"/>
    <mergeCell ref="C193:C201"/>
    <mergeCell ref="D193:D201"/>
    <mergeCell ref="C147:C155"/>
    <mergeCell ref="D147:D155"/>
    <mergeCell ref="C157:C165"/>
    <mergeCell ref="D157:D165"/>
    <mergeCell ref="C166:C174"/>
    <mergeCell ref="D166:D174"/>
    <mergeCell ref="C245:H245"/>
    <mergeCell ref="C264:H264"/>
    <mergeCell ref="C269:H269"/>
    <mergeCell ref="C295:C297"/>
    <mergeCell ref="D295:D297"/>
    <mergeCell ref="C298:H298"/>
    <mergeCell ref="C202:C210"/>
    <mergeCell ref="D202:D210"/>
    <mergeCell ref="C211:C219"/>
    <mergeCell ref="D211:D219"/>
    <mergeCell ref="C220:C228"/>
    <mergeCell ref="D220:D228"/>
    <mergeCell ref="C309:C311"/>
    <mergeCell ref="D309:D311"/>
    <mergeCell ref="C312:C314"/>
    <mergeCell ref="D312:D314"/>
    <mergeCell ref="C315:C317"/>
    <mergeCell ref="D315:D317"/>
    <mergeCell ref="C300:C302"/>
    <mergeCell ref="D300:D302"/>
    <mergeCell ref="C303:C305"/>
    <mergeCell ref="D303:D305"/>
    <mergeCell ref="C306:C308"/>
    <mergeCell ref="D306:D308"/>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7:C349"/>
    <mergeCell ref="D347:D349"/>
    <mergeCell ref="C350:C352"/>
    <mergeCell ref="D350:D352"/>
    <mergeCell ref="C353:C355"/>
    <mergeCell ref="D353:D355"/>
    <mergeCell ref="C336:H336"/>
    <mergeCell ref="C338:C340"/>
    <mergeCell ref="D338:D340"/>
    <mergeCell ref="C341:C343"/>
    <mergeCell ref="D341:D343"/>
    <mergeCell ref="C344:C346"/>
    <mergeCell ref="D344:D346"/>
    <mergeCell ref="C368:C370"/>
    <mergeCell ref="D368:D370"/>
    <mergeCell ref="C373:C374"/>
    <mergeCell ref="D373:D374"/>
    <mergeCell ref="C377:C378"/>
    <mergeCell ref="D377:D378"/>
    <mergeCell ref="C356:C358"/>
    <mergeCell ref="D356:D358"/>
    <mergeCell ref="C359:C361"/>
    <mergeCell ref="D359:D361"/>
    <mergeCell ref="C362:H362"/>
    <mergeCell ref="C364:C366"/>
    <mergeCell ref="D364:D366"/>
    <mergeCell ref="C398:C399"/>
    <mergeCell ref="D398:D399"/>
    <mergeCell ref="C403:H403"/>
    <mergeCell ref="C406:H406"/>
    <mergeCell ref="C425:H425"/>
    <mergeCell ref="C435:H435"/>
    <mergeCell ref="C379:C381"/>
    <mergeCell ref="D379:D381"/>
    <mergeCell ref="C382:C390"/>
    <mergeCell ref="D382:D390"/>
    <mergeCell ref="C392:C395"/>
    <mergeCell ref="D392:D395"/>
    <mergeCell ref="C482:C496"/>
    <mergeCell ref="D482:D496"/>
    <mergeCell ref="C497:C511"/>
    <mergeCell ref="D497:D511"/>
    <mergeCell ref="C512:C526"/>
    <mergeCell ref="D512:D526"/>
    <mergeCell ref="C437:C451"/>
    <mergeCell ref="D437:D451"/>
    <mergeCell ref="C452:C466"/>
    <mergeCell ref="D452:D466"/>
    <mergeCell ref="C467:C481"/>
    <mergeCell ref="D467:D481"/>
    <mergeCell ref="C578:C582"/>
    <mergeCell ref="D578:D582"/>
    <mergeCell ref="C583:C587"/>
    <mergeCell ref="D583:D587"/>
    <mergeCell ref="C588:C592"/>
    <mergeCell ref="D588:D592"/>
    <mergeCell ref="C527:C541"/>
    <mergeCell ref="D527:D541"/>
    <mergeCell ref="B542:B556"/>
    <mergeCell ref="C542:C556"/>
    <mergeCell ref="D542:D556"/>
    <mergeCell ref="C573:C577"/>
    <mergeCell ref="D573:D577"/>
    <mergeCell ref="C608:C612"/>
    <mergeCell ref="D608:D612"/>
    <mergeCell ref="C613:H613"/>
    <mergeCell ref="C617:C620"/>
    <mergeCell ref="D617:D620"/>
    <mergeCell ref="C621:C624"/>
    <mergeCell ref="D621:D624"/>
    <mergeCell ref="C593:C597"/>
    <mergeCell ref="D593:D597"/>
    <mergeCell ref="C598:C602"/>
    <mergeCell ref="D598:D602"/>
    <mergeCell ref="C603:C607"/>
    <mergeCell ref="D603:D607"/>
    <mergeCell ref="B671:B675"/>
    <mergeCell ref="C671:C675"/>
    <mergeCell ref="D671:D675"/>
    <mergeCell ref="B676:B680"/>
    <mergeCell ref="C676:C680"/>
    <mergeCell ref="D676:D680"/>
    <mergeCell ref="C636:C639"/>
    <mergeCell ref="D636:D639"/>
    <mergeCell ref="C640:C643"/>
    <mergeCell ref="D640:D643"/>
    <mergeCell ref="B666:B670"/>
    <mergeCell ref="C666:C670"/>
    <mergeCell ref="D666:D670"/>
    <mergeCell ref="B691:B695"/>
    <mergeCell ref="C691:C695"/>
    <mergeCell ref="D691:D695"/>
    <mergeCell ref="B696:B701"/>
    <mergeCell ref="C696:C701"/>
    <mergeCell ref="D696:D701"/>
    <mergeCell ref="B681:B685"/>
    <mergeCell ref="C681:C685"/>
    <mergeCell ref="D681:D685"/>
    <mergeCell ref="B686:B690"/>
    <mergeCell ref="C686:C690"/>
    <mergeCell ref="D686:D690"/>
    <mergeCell ref="B713:B717"/>
    <mergeCell ref="C713:C717"/>
    <mergeCell ref="D713:D717"/>
    <mergeCell ref="B718:B721"/>
    <mergeCell ref="C718:C721"/>
    <mergeCell ref="D718:D721"/>
    <mergeCell ref="B702:B707"/>
    <mergeCell ref="C702:C707"/>
    <mergeCell ref="D702:D707"/>
    <mergeCell ref="B708:B712"/>
    <mergeCell ref="C708:C712"/>
    <mergeCell ref="D708:D712"/>
    <mergeCell ref="C735:C739"/>
    <mergeCell ref="D735:D739"/>
    <mergeCell ref="C740:C744"/>
    <mergeCell ref="D740:D744"/>
    <mergeCell ref="C745:C747"/>
    <mergeCell ref="D745:D747"/>
    <mergeCell ref="B722:B725"/>
    <mergeCell ref="C722:C725"/>
    <mergeCell ref="D722:D725"/>
    <mergeCell ref="D726:H726"/>
    <mergeCell ref="C731:C734"/>
    <mergeCell ref="D731:D734"/>
    <mergeCell ref="C771:C774"/>
    <mergeCell ref="D771:D774"/>
    <mergeCell ref="C775:C778"/>
    <mergeCell ref="D775:D778"/>
    <mergeCell ref="C779:C782"/>
    <mergeCell ref="D779:D782"/>
    <mergeCell ref="C752:C756"/>
    <mergeCell ref="D752:D756"/>
    <mergeCell ref="D766:H766"/>
    <mergeCell ref="C767:C769"/>
    <mergeCell ref="D767:D769"/>
    <mergeCell ref="D770:H770"/>
    <mergeCell ref="C815:C817"/>
    <mergeCell ref="D815:D817"/>
    <mergeCell ref="C823:C826"/>
    <mergeCell ref="D823:D826"/>
    <mergeCell ref="C827:C830"/>
    <mergeCell ref="D827:D830"/>
    <mergeCell ref="C783:C786"/>
    <mergeCell ref="D783:D786"/>
    <mergeCell ref="C792:C794"/>
    <mergeCell ref="D792:D794"/>
    <mergeCell ref="C812:C814"/>
    <mergeCell ref="D812:D814"/>
    <mergeCell ref="D867:H867"/>
    <mergeCell ref="D872:H872"/>
    <mergeCell ref="C878:C880"/>
    <mergeCell ref="D878:D880"/>
    <mergeCell ref="C881:C883"/>
    <mergeCell ref="D881:D883"/>
    <mergeCell ref="D833:H833"/>
    <mergeCell ref="D846:H846"/>
    <mergeCell ref="D853:H853"/>
    <mergeCell ref="D855:H855"/>
    <mergeCell ref="C864:C866"/>
    <mergeCell ref="D864:D866"/>
    <mergeCell ref="D916:H916"/>
    <mergeCell ref="D931:H931"/>
    <mergeCell ref="D937:H937"/>
    <mergeCell ref="C944:C946"/>
    <mergeCell ref="D944:D946"/>
    <mergeCell ref="D948:H948"/>
    <mergeCell ref="D886:H886"/>
    <mergeCell ref="D896:H896"/>
    <mergeCell ref="D904:H904"/>
    <mergeCell ref="D908:H908"/>
    <mergeCell ref="C909:C910"/>
    <mergeCell ref="D909:D910"/>
    <mergeCell ref="D961:H961"/>
    <mergeCell ref="D964:H964"/>
    <mergeCell ref="C971:C974"/>
    <mergeCell ref="D971:D974"/>
    <mergeCell ref="D982:H982"/>
    <mergeCell ref="C990:C994"/>
    <mergeCell ref="D990:D994"/>
    <mergeCell ref="C949:C952"/>
    <mergeCell ref="D949:D952"/>
    <mergeCell ref="C953:C956"/>
    <mergeCell ref="D953:D956"/>
    <mergeCell ref="C957:C960"/>
    <mergeCell ref="D957:D960"/>
  </mergeCells>
  <pageMargins left="0.7" right="0.7" top="0.75" bottom="0.75" header="0.3" footer="0.3"/>
  <pageSetup scale="40" orientation="portrait" r:id="rId1"/>
  <colBreaks count="1" manualBreakCount="1">
    <brk id="8"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C866-CBE9-4BE2-AA00-44D3C7656BA1}">
  <dimension ref="A1:V994"/>
  <sheetViews>
    <sheetView view="pageBreakPreview" topLeftCell="C1" zoomScaleNormal="100" zoomScaleSheetLayoutView="100" workbookViewId="0">
      <pane ySplit="6" topLeftCell="A7" activePane="bottomLeft" state="frozen"/>
      <selection activeCell="C6" sqref="C6"/>
      <selection pane="bottomLeft" activeCell="D985" sqref="D985"/>
    </sheetView>
  </sheetViews>
  <sheetFormatPr baseColWidth="10" defaultColWidth="11.42578125" defaultRowHeight="15" x14ac:dyDescent="0.25"/>
  <cols>
    <col min="1" max="1" width="13.7109375" hidden="1" customWidth="1"/>
    <col min="2" max="2" width="9.5703125" hidden="1" customWidth="1"/>
    <col min="3" max="3" width="11.42578125" bestFit="1" customWidth="1"/>
    <col min="4" max="4" width="99.5703125" customWidth="1"/>
    <col min="5" max="5" width="24" hidden="1" customWidth="1"/>
    <col min="6" max="6" width="47.85546875" customWidth="1"/>
    <col min="7" max="7" width="19.5703125" bestFit="1" customWidth="1"/>
    <col min="8" max="8" width="22.5703125" style="272" customWidth="1"/>
    <col min="9" max="9" width="22.5703125" style="179" hidden="1" customWidth="1"/>
    <col min="10" max="10" width="20.42578125" hidden="1" customWidth="1"/>
    <col min="11" max="11" width="22.42578125" hidden="1" customWidth="1"/>
    <col min="12" max="12" width="39.28515625" hidden="1" customWidth="1"/>
    <col min="13" max="13" width="11.7109375" hidden="1" customWidth="1"/>
    <col min="14" max="14" width="22.28515625" hidden="1" customWidth="1"/>
    <col min="15" max="15" width="21" hidden="1" customWidth="1"/>
    <col min="16" max="16" width="39.28515625" hidden="1" customWidth="1"/>
    <col min="17" max="17" width="39.28515625" style="241" hidden="1" customWidth="1"/>
    <col min="18" max="18" width="24.85546875" hidden="1" customWidth="1"/>
    <col min="19" max="19" width="13.85546875" hidden="1" customWidth="1"/>
    <col min="20" max="20" width="39.28515625" customWidth="1"/>
    <col min="21" max="21" width="15.7109375" bestFit="1" customWidth="1"/>
    <col min="22" max="22" width="11.42578125" customWidth="1"/>
  </cols>
  <sheetData>
    <row r="1" spans="1:20" ht="33.75" customHeight="1" x14ac:dyDescent="0.3">
      <c r="A1" s="1"/>
      <c r="B1" s="5"/>
      <c r="C1" s="308"/>
      <c r="D1" s="308"/>
      <c r="E1" s="309"/>
      <c r="F1" s="310"/>
      <c r="G1" s="309"/>
      <c r="H1" s="311"/>
      <c r="I1" s="168"/>
      <c r="J1" s="154"/>
      <c r="K1" s="154"/>
      <c r="L1" s="2"/>
      <c r="M1" s="3"/>
      <c r="N1" s="3"/>
      <c r="O1" s="3"/>
      <c r="P1" s="4"/>
      <c r="Q1" s="108"/>
      <c r="R1" s="4"/>
      <c r="S1" s="2"/>
    </row>
    <row r="2" spans="1:20" ht="28.5" customHeight="1" x14ac:dyDescent="0.3">
      <c r="A2" s="1"/>
      <c r="B2" s="5"/>
      <c r="C2" s="308"/>
      <c r="D2" s="308"/>
      <c r="E2" s="309"/>
      <c r="F2" s="310"/>
      <c r="G2" s="309"/>
      <c r="H2" s="311"/>
      <c r="I2" s="168"/>
      <c r="J2" s="154"/>
      <c r="K2" s="154"/>
      <c r="L2" s="2"/>
      <c r="M2" s="3"/>
      <c r="N2" s="3"/>
      <c r="O2" s="3"/>
      <c r="P2" s="4"/>
      <c r="Q2" s="108"/>
      <c r="R2" s="4"/>
      <c r="S2" s="2"/>
      <c r="T2" s="267"/>
    </row>
    <row r="3" spans="1:20" ht="35.25" customHeight="1" x14ac:dyDescent="0.3">
      <c r="A3" s="1"/>
      <c r="B3" s="5"/>
      <c r="C3" s="308"/>
      <c r="D3" s="308"/>
      <c r="E3" s="309"/>
      <c r="F3" s="310"/>
      <c r="G3" s="309"/>
      <c r="H3" s="311"/>
      <c r="I3" s="168"/>
      <c r="J3" s="154"/>
      <c r="K3" s="154"/>
      <c r="L3" s="2"/>
      <c r="M3" s="3"/>
      <c r="N3" s="3"/>
      <c r="O3" s="3"/>
      <c r="P3" s="4"/>
      <c r="Q3" s="108"/>
      <c r="R3" s="4"/>
      <c r="S3" s="2"/>
      <c r="T3" s="237"/>
    </row>
    <row r="4" spans="1:20" ht="25.5" customHeight="1" x14ac:dyDescent="0.25">
      <c r="A4" s="1"/>
      <c r="B4" s="5"/>
      <c r="C4" s="601" t="s">
        <v>1087</v>
      </c>
      <c r="D4" s="601"/>
      <c r="E4" s="601"/>
      <c r="F4" s="601"/>
      <c r="G4" s="601"/>
      <c r="H4" s="601"/>
      <c r="I4" s="169"/>
      <c r="J4" s="7"/>
      <c r="K4" s="266"/>
      <c r="L4" s="8"/>
      <c r="M4" s="3"/>
      <c r="N4" s="3"/>
      <c r="O4" s="3"/>
      <c r="P4" s="4"/>
      <c r="Q4" s="108"/>
      <c r="R4" s="4"/>
      <c r="S4" s="2"/>
    </row>
    <row r="5" spans="1:20" ht="23.25" customHeight="1" x14ac:dyDescent="0.25">
      <c r="A5" s="1"/>
      <c r="B5" s="5"/>
      <c r="C5" s="602"/>
      <c r="D5" s="602"/>
      <c r="E5" s="602"/>
      <c r="F5" s="602"/>
      <c r="G5" s="602"/>
      <c r="H5" s="602"/>
      <c r="I5" s="169"/>
      <c r="J5" s="6"/>
      <c r="K5" s="6"/>
      <c r="L5" s="8"/>
      <c r="M5" s="3"/>
      <c r="N5" s="3"/>
      <c r="O5" s="3"/>
      <c r="P5" s="4"/>
      <c r="Q5" s="108"/>
      <c r="R5" s="4"/>
      <c r="S5" s="2"/>
    </row>
    <row r="6" spans="1:20" ht="15" customHeight="1" x14ac:dyDescent="0.25">
      <c r="A6" s="9" t="s">
        <v>0</v>
      </c>
      <c r="B6" s="9" t="s">
        <v>1</v>
      </c>
      <c r="C6" s="10" t="s">
        <v>1</v>
      </c>
      <c r="D6" s="10" t="s">
        <v>2</v>
      </c>
      <c r="E6" s="10" t="s">
        <v>3</v>
      </c>
      <c r="F6" s="10" t="s">
        <v>4</v>
      </c>
      <c r="G6" s="10" t="s">
        <v>5</v>
      </c>
      <c r="H6" s="270" t="s">
        <v>6</v>
      </c>
      <c r="I6" s="170" t="s">
        <v>7</v>
      </c>
      <c r="J6" s="567" t="s">
        <v>8</v>
      </c>
      <c r="K6" s="568"/>
      <c r="L6" s="11" t="s">
        <v>9</v>
      </c>
      <c r="M6" s="12" t="s">
        <v>10</v>
      </c>
      <c r="N6" s="13" t="s">
        <v>11</v>
      </c>
      <c r="O6" s="13" t="s">
        <v>12</v>
      </c>
      <c r="P6" s="4" t="s">
        <v>13</v>
      </c>
      <c r="Q6" s="108" t="s">
        <v>14</v>
      </c>
      <c r="R6" s="11" t="s">
        <v>9</v>
      </c>
      <c r="S6" s="12" t="s">
        <v>10</v>
      </c>
    </row>
    <row r="7" spans="1:20" ht="14.45" hidden="1" customHeight="1" x14ac:dyDescent="0.25">
      <c r="A7" s="238"/>
      <c r="B7" s="9"/>
      <c r="C7" s="565" t="s">
        <v>15</v>
      </c>
      <c r="D7" s="566"/>
      <c r="E7" s="566"/>
      <c r="F7" s="566"/>
      <c r="G7" s="566"/>
      <c r="H7" s="566"/>
      <c r="I7" s="239"/>
      <c r="J7" s="253"/>
      <c r="K7" s="254"/>
      <c r="L7" s="11"/>
      <c r="M7" s="12"/>
      <c r="N7" s="13" t="s">
        <v>16</v>
      </c>
      <c r="O7" s="13"/>
      <c r="P7" s="4"/>
      <c r="Q7" s="108"/>
      <c r="R7" s="240"/>
      <c r="S7" s="13"/>
    </row>
    <row r="8" spans="1:20" hidden="1" x14ac:dyDescent="0.25">
      <c r="A8" s="1"/>
      <c r="B8" s="225" t="s">
        <v>17</v>
      </c>
      <c r="C8" s="166" t="s">
        <v>17</v>
      </c>
      <c r="D8" s="258" t="s">
        <v>18</v>
      </c>
      <c r="E8" s="259"/>
      <c r="F8" s="259"/>
      <c r="G8" s="259"/>
      <c r="H8" s="271"/>
      <c r="I8" s="171"/>
      <c r="J8" s="15" t="s">
        <v>5</v>
      </c>
      <c r="K8" s="15" t="s">
        <v>19</v>
      </c>
      <c r="L8" s="16"/>
      <c r="M8" s="17"/>
      <c r="N8" s="3" t="s">
        <v>16</v>
      </c>
      <c r="O8" s="3"/>
      <c r="P8" s="4"/>
      <c r="Q8" s="108"/>
      <c r="R8" s="4"/>
      <c r="S8" s="2"/>
    </row>
    <row r="9" spans="1:20" ht="42.75" hidden="1" x14ac:dyDescent="0.25">
      <c r="A9" s="1"/>
      <c r="B9" s="225">
        <v>11</v>
      </c>
      <c r="C9" s="155" t="s">
        <v>20</v>
      </c>
      <c r="D9" s="146" t="s">
        <v>21</v>
      </c>
      <c r="E9" s="140"/>
      <c r="F9" s="140" t="s">
        <v>22</v>
      </c>
      <c r="G9" s="141">
        <v>533.37</v>
      </c>
      <c r="H9" s="269">
        <v>6161490</v>
      </c>
      <c r="I9" s="171"/>
      <c r="J9" s="20"/>
      <c r="K9" s="20">
        <v>0</v>
      </c>
      <c r="L9" s="21" t="s">
        <v>23</v>
      </c>
      <c r="M9" s="17">
        <v>100</v>
      </c>
      <c r="N9" s="3" t="s">
        <v>24</v>
      </c>
      <c r="O9" s="22" t="s">
        <v>25</v>
      </c>
      <c r="P9" s="4"/>
      <c r="Q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23" t="s">
        <v>23</v>
      </c>
      <c r="S9" s="24">
        <v>100</v>
      </c>
      <c r="T9" s="267"/>
    </row>
    <row r="10" spans="1:20" ht="71.25" hidden="1" x14ac:dyDescent="0.25">
      <c r="A10" s="1"/>
      <c r="B10" s="225">
        <v>90011</v>
      </c>
      <c r="C10" s="140">
        <v>90011</v>
      </c>
      <c r="D10" s="147" t="s">
        <v>26</v>
      </c>
      <c r="E10" s="140"/>
      <c r="F10" s="140" t="s">
        <v>22</v>
      </c>
      <c r="G10" s="141">
        <v>0</v>
      </c>
      <c r="H10" s="269">
        <v>0</v>
      </c>
      <c r="I10" s="171"/>
      <c r="J10" s="20"/>
      <c r="K10" s="20">
        <v>0</v>
      </c>
      <c r="L10" s="25" t="s">
        <v>23</v>
      </c>
      <c r="M10" s="26">
        <v>0</v>
      </c>
      <c r="N10" s="3" t="s">
        <v>24</v>
      </c>
      <c r="O10" s="22" t="s">
        <v>25</v>
      </c>
      <c r="P10" s="4"/>
      <c r="Q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7" t="s">
        <v>23</v>
      </c>
      <c r="S10" s="24">
        <v>0</v>
      </c>
      <c r="T10" s="267"/>
    </row>
    <row r="11" spans="1:20" ht="128.25" hidden="1" x14ac:dyDescent="0.25">
      <c r="A11" s="1"/>
      <c r="B11" s="225">
        <v>91001</v>
      </c>
      <c r="C11" s="140">
        <v>91001</v>
      </c>
      <c r="D11" s="146" t="s">
        <v>27</v>
      </c>
      <c r="E11" s="140"/>
      <c r="F11" s="140" t="s">
        <v>22</v>
      </c>
      <c r="G11" s="141">
        <v>213.33</v>
      </c>
      <c r="H11" s="269">
        <v>2464388</v>
      </c>
      <c r="I11" s="171"/>
      <c r="J11" s="20"/>
      <c r="K11" s="20">
        <v>0</v>
      </c>
      <c r="L11" s="25" t="s">
        <v>23</v>
      </c>
      <c r="M11" s="26">
        <v>40</v>
      </c>
      <c r="N11" s="3" t="s">
        <v>24</v>
      </c>
      <c r="O11" s="22" t="s">
        <v>28</v>
      </c>
      <c r="P11" s="4"/>
      <c r="Q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7" t="s">
        <v>23</v>
      </c>
      <c r="S11" s="24">
        <v>40</v>
      </c>
      <c r="T11" s="267"/>
    </row>
    <row r="12" spans="1:20" ht="128.25" hidden="1" x14ac:dyDescent="0.25">
      <c r="A12" s="1"/>
      <c r="B12" s="225">
        <v>91002</v>
      </c>
      <c r="C12" s="140">
        <v>91002</v>
      </c>
      <c r="D12" s="146" t="s">
        <v>29</v>
      </c>
      <c r="E12" s="140"/>
      <c r="F12" s="140" t="s">
        <v>22</v>
      </c>
      <c r="G12" s="141">
        <v>266.69</v>
      </c>
      <c r="H12" s="269">
        <v>3080803</v>
      </c>
      <c r="I12" s="171"/>
      <c r="J12" s="20"/>
      <c r="K12" s="20">
        <v>0</v>
      </c>
      <c r="L12" s="25" t="s">
        <v>23</v>
      </c>
      <c r="M12" s="26">
        <v>50</v>
      </c>
      <c r="N12" s="3" t="s">
        <v>24</v>
      </c>
      <c r="O12" s="22" t="s">
        <v>25</v>
      </c>
      <c r="P12" s="4"/>
      <c r="Q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7" t="s">
        <v>23</v>
      </c>
      <c r="S12" s="24">
        <v>50</v>
      </c>
      <c r="T12" s="267"/>
    </row>
    <row r="13" spans="1:20" ht="135.75" hidden="1" customHeight="1" x14ac:dyDescent="0.25">
      <c r="A13" s="1"/>
      <c r="B13" s="140">
        <v>91003</v>
      </c>
      <c r="C13" s="140">
        <v>91003</v>
      </c>
      <c r="D13" s="147" t="s">
        <v>30</v>
      </c>
      <c r="E13" s="140"/>
      <c r="F13" s="140" t="s">
        <v>22</v>
      </c>
      <c r="G13" s="141">
        <v>320.04000000000002</v>
      </c>
      <c r="H13" s="269">
        <v>3697102</v>
      </c>
      <c r="I13" s="171"/>
      <c r="J13" s="20"/>
      <c r="K13" s="20">
        <v>0</v>
      </c>
      <c r="L13" s="25" t="s">
        <v>23</v>
      </c>
      <c r="M13" s="26">
        <v>60</v>
      </c>
      <c r="N13" s="3" t="s">
        <v>24</v>
      </c>
      <c r="O13" s="22" t="s">
        <v>25</v>
      </c>
      <c r="P13" s="4"/>
      <c r="Q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8" t="s">
        <v>23</v>
      </c>
      <c r="S13" s="24">
        <v>60</v>
      </c>
      <c r="T13" s="267"/>
    </row>
    <row r="14" spans="1:20" ht="128.25" hidden="1" x14ac:dyDescent="0.25">
      <c r="A14" s="1"/>
      <c r="B14" s="148">
        <v>92001</v>
      </c>
      <c r="C14" s="148">
        <v>92001</v>
      </c>
      <c r="D14" s="146" t="s">
        <v>31</v>
      </c>
      <c r="E14" s="140"/>
      <c r="F14" s="140" t="s">
        <v>22</v>
      </c>
      <c r="G14" s="141">
        <v>373.4</v>
      </c>
      <c r="H14" s="269">
        <v>4313517</v>
      </c>
      <c r="I14" s="171"/>
      <c r="J14" s="20"/>
      <c r="K14" s="20">
        <v>0</v>
      </c>
      <c r="L14" s="25" t="s">
        <v>23</v>
      </c>
      <c r="M14" s="26">
        <v>70</v>
      </c>
      <c r="N14" s="3" t="s">
        <v>24</v>
      </c>
      <c r="O14" s="22" t="s">
        <v>25</v>
      </c>
      <c r="P14" s="4"/>
      <c r="Q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5" t="s">
        <v>23</v>
      </c>
      <c r="S14" s="24">
        <v>70</v>
      </c>
      <c r="T14" s="267"/>
    </row>
    <row r="15" spans="1:20" ht="128.25" hidden="1" x14ac:dyDescent="0.25">
      <c r="A15" s="1"/>
      <c r="B15" s="148">
        <v>92002</v>
      </c>
      <c r="C15" s="148">
        <v>92002</v>
      </c>
      <c r="D15" s="146" t="s">
        <v>32</v>
      </c>
      <c r="E15" s="140"/>
      <c r="F15" s="140" t="s">
        <v>22</v>
      </c>
      <c r="G15" s="141">
        <v>426.71</v>
      </c>
      <c r="H15" s="269">
        <v>4929354</v>
      </c>
      <c r="I15" s="171"/>
      <c r="J15" s="20"/>
      <c r="K15" s="20">
        <v>0</v>
      </c>
      <c r="L15" s="25" t="s">
        <v>23</v>
      </c>
      <c r="M15" s="26">
        <v>80</v>
      </c>
      <c r="N15" s="3" t="s">
        <v>24</v>
      </c>
      <c r="O15" s="22" t="s">
        <v>25</v>
      </c>
      <c r="P15" s="4"/>
      <c r="Q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5" t="s">
        <v>23</v>
      </c>
      <c r="S15" s="24">
        <v>80</v>
      </c>
      <c r="T15" s="267"/>
    </row>
    <row r="16" spans="1:20" ht="128.25" hidden="1" x14ac:dyDescent="0.25">
      <c r="A16" s="1"/>
      <c r="B16" s="225">
        <v>92003</v>
      </c>
      <c r="C16" s="148">
        <v>92003</v>
      </c>
      <c r="D16" s="146" t="s">
        <v>33</v>
      </c>
      <c r="E16" s="140"/>
      <c r="F16" s="140" t="s">
        <v>22</v>
      </c>
      <c r="G16" s="141">
        <v>480.06</v>
      </c>
      <c r="H16" s="269">
        <v>5545653</v>
      </c>
      <c r="I16" s="171"/>
      <c r="J16" s="20"/>
      <c r="K16" s="20">
        <v>0</v>
      </c>
      <c r="L16" s="25" t="s">
        <v>23</v>
      </c>
      <c r="M16" s="26">
        <v>90</v>
      </c>
      <c r="N16" s="3" t="s">
        <v>24</v>
      </c>
      <c r="O16" s="22" t="s">
        <v>25</v>
      </c>
      <c r="P16" s="4"/>
      <c r="Q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5" t="s">
        <v>23</v>
      </c>
      <c r="S16" s="24">
        <v>90</v>
      </c>
      <c r="T16" s="267"/>
    </row>
    <row r="17" spans="1:20" ht="42.75" hidden="1" x14ac:dyDescent="0.25">
      <c r="A17" s="1"/>
      <c r="B17" s="225">
        <v>12</v>
      </c>
      <c r="C17" s="155" t="s">
        <v>34</v>
      </c>
      <c r="D17" s="146" t="s">
        <v>35</v>
      </c>
      <c r="E17" s="140"/>
      <c r="F17" s="140" t="s">
        <v>22</v>
      </c>
      <c r="G17" s="141">
        <v>571.04</v>
      </c>
      <c r="H17" s="269">
        <v>6596654</v>
      </c>
      <c r="I17" s="171"/>
      <c r="J17" s="20"/>
      <c r="K17" s="20">
        <v>0</v>
      </c>
      <c r="L17" s="16" t="s">
        <v>23</v>
      </c>
      <c r="M17" s="17">
        <v>100</v>
      </c>
      <c r="N17" s="3" t="s">
        <v>24</v>
      </c>
      <c r="O17" s="22" t="s">
        <v>25</v>
      </c>
      <c r="P17" s="4"/>
      <c r="Q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6" t="s">
        <v>23</v>
      </c>
      <c r="S17" s="24">
        <v>100</v>
      </c>
      <c r="T17" s="267"/>
    </row>
    <row r="18" spans="1:20" ht="71.25" hidden="1" x14ac:dyDescent="0.25">
      <c r="A18" s="1"/>
      <c r="B18" s="225">
        <v>90037</v>
      </c>
      <c r="C18" s="140">
        <v>90037</v>
      </c>
      <c r="D18" s="147" t="s">
        <v>36</v>
      </c>
      <c r="E18" s="140"/>
      <c r="F18" s="140" t="s">
        <v>22</v>
      </c>
      <c r="G18" s="141">
        <v>0</v>
      </c>
      <c r="H18" s="269">
        <v>0</v>
      </c>
      <c r="I18" s="171"/>
      <c r="J18" s="20"/>
      <c r="K18" s="20">
        <v>0</v>
      </c>
      <c r="L18" s="25" t="s">
        <v>23</v>
      </c>
      <c r="M18" s="26">
        <v>0</v>
      </c>
      <c r="N18" s="3" t="s">
        <v>24</v>
      </c>
      <c r="O18" s="22" t="s">
        <v>25</v>
      </c>
      <c r="P18" s="4"/>
      <c r="Q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5" t="s">
        <v>23</v>
      </c>
      <c r="S18" s="24">
        <v>0</v>
      </c>
      <c r="T18" s="267"/>
    </row>
    <row r="19" spans="1:20" ht="128.25" hidden="1" x14ac:dyDescent="0.25">
      <c r="A19" s="1"/>
      <c r="B19" s="225">
        <v>91004</v>
      </c>
      <c r="C19" s="140">
        <v>91004</v>
      </c>
      <c r="D19" s="146" t="s">
        <v>37</v>
      </c>
      <c r="E19" s="140"/>
      <c r="F19" s="140" t="s">
        <v>22</v>
      </c>
      <c r="G19" s="141">
        <v>228.43</v>
      </c>
      <c r="H19" s="269">
        <v>2638823</v>
      </c>
      <c r="I19" s="171"/>
      <c r="J19" s="20"/>
      <c r="K19" s="20">
        <v>0</v>
      </c>
      <c r="L19" s="25" t="s">
        <v>23</v>
      </c>
      <c r="M19" s="26">
        <v>40</v>
      </c>
      <c r="N19" s="3" t="s">
        <v>24</v>
      </c>
      <c r="O19" s="22" t="s">
        <v>25</v>
      </c>
      <c r="P19" s="4"/>
      <c r="Q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5" t="s">
        <v>23</v>
      </c>
      <c r="S19" s="24">
        <v>40</v>
      </c>
      <c r="T19" s="267"/>
    </row>
    <row r="20" spans="1:20" ht="128.25" hidden="1" x14ac:dyDescent="0.25">
      <c r="A20" s="1"/>
      <c r="B20" s="225">
        <v>91005</v>
      </c>
      <c r="C20" s="140">
        <v>91005</v>
      </c>
      <c r="D20" s="146" t="s">
        <v>38</v>
      </c>
      <c r="E20" s="140"/>
      <c r="F20" s="140" t="s">
        <v>22</v>
      </c>
      <c r="G20" s="141">
        <v>285.56</v>
      </c>
      <c r="H20" s="269">
        <v>3298789</v>
      </c>
      <c r="I20" s="171"/>
      <c r="J20" s="20"/>
      <c r="K20" s="20">
        <v>0</v>
      </c>
      <c r="L20" s="25" t="s">
        <v>23</v>
      </c>
      <c r="M20" s="26">
        <v>50</v>
      </c>
      <c r="N20" s="3" t="s">
        <v>24</v>
      </c>
      <c r="O20" s="22" t="s">
        <v>25</v>
      </c>
      <c r="P20" s="4"/>
      <c r="Q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5" t="s">
        <v>23</v>
      </c>
      <c r="S20" s="24">
        <v>50</v>
      </c>
      <c r="T20" s="267"/>
    </row>
    <row r="21" spans="1:20" ht="138.75" hidden="1" customHeight="1" x14ac:dyDescent="0.25">
      <c r="A21" s="1"/>
      <c r="B21" s="225">
        <v>91006</v>
      </c>
      <c r="C21" s="140">
        <v>91006</v>
      </c>
      <c r="D21" s="147" t="s">
        <v>39</v>
      </c>
      <c r="E21" s="140"/>
      <c r="F21" s="140" t="s">
        <v>22</v>
      </c>
      <c r="G21" s="141">
        <v>342.65</v>
      </c>
      <c r="H21" s="269">
        <v>3958293</v>
      </c>
      <c r="I21" s="171"/>
      <c r="J21" s="20"/>
      <c r="K21" s="20">
        <v>0</v>
      </c>
      <c r="L21" s="25" t="s">
        <v>23</v>
      </c>
      <c r="M21" s="26">
        <v>60</v>
      </c>
      <c r="N21" s="3" t="s">
        <v>24</v>
      </c>
      <c r="O21" s="22" t="s">
        <v>25</v>
      </c>
      <c r="P21" s="4"/>
      <c r="Q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5" t="s">
        <v>23</v>
      </c>
      <c r="S21" s="24">
        <v>60</v>
      </c>
      <c r="T21" s="267"/>
    </row>
    <row r="22" spans="1:20" ht="128.25" hidden="1" x14ac:dyDescent="0.25">
      <c r="A22" s="1"/>
      <c r="B22" s="225">
        <v>92004</v>
      </c>
      <c r="C22" s="148">
        <v>92004</v>
      </c>
      <c r="D22" s="146" t="s">
        <v>40</v>
      </c>
      <c r="E22" s="140"/>
      <c r="F22" s="140" t="s">
        <v>22</v>
      </c>
      <c r="G22" s="141">
        <v>399.73</v>
      </c>
      <c r="H22" s="269">
        <v>4617681</v>
      </c>
      <c r="I22" s="171"/>
      <c r="J22" s="20"/>
      <c r="K22" s="20">
        <v>0</v>
      </c>
      <c r="L22" s="25" t="s">
        <v>23</v>
      </c>
      <c r="M22" s="26">
        <v>70</v>
      </c>
      <c r="N22" s="3" t="s">
        <v>24</v>
      </c>
      <c r="O22" s="22" t="s">
        <v>25</v>
      </c>
      <c r="P22" s="4"/>
      <c r="Q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5" t="s">
        <v>23</v>
      </c>
      <c r="S22" s="24">
        <v>70</v>
      </c>
      <c r="T22" s="267"/>
    </row>
    <row r="23" spans="1:20" ht="128.25" hidden="1" x14ac:dyDescent="0.25">
      <c r="A23" s="1"/>
      <c r="B23" s="225">
        <v>92005</v>
      </c>
      <c r="C23" s="148">
        <v>92005</v>
      </c>
      <c r="D23" s="146" t="s">
        <v>41</v>
      </c>
      <c r="E23" s="140"/>
      <c r="F23" s="140" t="s">
        <v>22</v>
      </c>
      <c r="G23" s="141">
        <v>456.82</v>
      </c>
      <c r="H23" s="269">
        <v>5277185</v>
      </c>
      <c r="I23" s="171"/>
      <c r="J23" s="20"/>
      <c r="K23" s="20">
        <v>0</v>
      </c>
      <c r="L23" s="25" t="s">
        <v>23</v>
      </c>
      <c r="M23" s="26">
        <v>80</v>
      </c>
      <c r="N23" s="3" t="s">
        <v>24</v>
      </c>
      <c r="O23" s="22" t="s">
        <v>25</v>
      </c>
      <c r="P23" s="4"/>
      <c r="Q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5" t="s">
        <v>23</v>
      </c>
      <c r="S23" s="24">
        <v>80</v>
      </c>
      <c r="T23" s="267"/>
    </row>
    <row r="24" spans="1:20" ht="133.5" hidden="1" customHeight="1" x14ac:dyDescent="0.25">
      <c r="A24" s="1"/>
      <c r="B24" s="225">
        <v>92006</v>
      </c>
      <c r="C24" s="148">
        <v>92006</v>
      </c>
      <c r="D24" s="146" t="s">
        <v>42</v>
      </c>
      <c r="E24" s="140"/>
      <c r="F24" s="140" t="s">
        <v>22</v>
      </c>
      <c r="G24" s="141">
        <v>513.95000000000005</v>
      </c>
      <c r="H24" s="269">
        <v>5937150</v>
      </c>
      <c r="I24" s="171"/>
      <c r="J24" s="20"/>
      <c r="K24" s="20">
        <v>0</v>
      </c>
      <c r="L24" s="25" t="s">
        <v>23</v>
      </c>
      <c r="M24" s="26">
        <v>90</v>
      </c>
      <c r="N24" s="3" t="s">
        <v>24</v>
      </c>
      <c r="O24" s="22" t="s">
        <v>25</v>
      </c>
      <c r="P24" s="4"/>
      <c r="Q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5" t="s">
        <v>23</v>
      </c>
      <c r="S24" s="24">
        <v>90</v>
      </c>
      <c r="T24" s="267"/>
    </row>
    <row r="25" spans="1:20" hidden="1" x14ac:dyDescent="0.25">
      <c r="A25" s="1"/>
      <c r="B25" s="225" t="s">
        <v>43</v>
      </c>
      <c r="C25" s="155" t="s">
        <v>43</v>
      </c>
      <c r="D25" s="258" t="s">
        <v>44</v>
      </c>
      <c r="E25" s="259"/>
      <c r="F25" s="259"/>
      <c r="G25" s="259"/>
      <c r="H25" s="269"/>
      <c r="I25" s="171"/>
      <c r="J25" s="30"/>
      <c r="K25" s="20">
        <v>0</v>
      </c>
      <c r="L25" s="16"/>
      <c r="M25" s="17" t="s">
        <v>45</v>
      </c>
      <c r="N25" s="3" t="s">
        <v>46</v>
      </c>
      <c r="O25" s="3"/>
      <c r="P25" s="4"/>
      <c r="Q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4" t="s">
        <v>45</v>
      </c>
      <c r="S25" s="2" t="s">
        <v>45</v>
      </c>
      <c r="T25" s="267"/>
    </row>
    <row r="26" spans="1:20" ht="57" hidden="1" x14ac:dyDescent="0.25">
      <c r="A26" s="1"/>
      <c r="B26" s="225">
        <v>21</v>
      </c>
      <c r="C26" s="155" t="s">
        <v>47</v>
      </c>
      <c r="D26" s="146" t="s">
        <v>48</v>
      </c>
      <c r="E26" s="140"/>
      <c r="F26" s="140" t="s">
        <v>22</v>
      </c>
      <c r="G26" s="141">
        <v>574.09</v>
      </c>
      <c r="H26" s="269">
        <v>6631888</v>
      </c>
      <c r="I26" s="171"/>
      <c r="J26" s="20"/>
      <c r="K26" s="20">
        <v>0</v>
      </c>
      <c r="L26" s="31" t="s">
        <v>23</v>
      </c>
      <c r="M26" s="32">
        <v>100</v>
      </c>
      <c r="N26" s="33" t="s">
        <v>24</v>
      </c>
      <c r="O26" s="22" t="s">
        <v>25</v>
      </c>
      <c r="P26" s="34"/>
      <c r="Q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6" t="s">
        <v>23</v>
      </c>
      <c r="S26" s="35">
        <v>100</v>
      </c>
      <c r="T26" s="267"/>
    </row>
    <row r="27" spans="1:20" ht="71.25" hidden="1" x14ac:dyDescent="0.25">
      <c r="A27" s="1"/>
      <c r="B27" s="225">
        <v>90012</v>
      </c>
      <c r="C27" s="140">
        <v>90012</v>
      </c>
      <c r="D27" s="146" t="s">
        <v>49</v>
      </c>
      <c r="E27" s="140"/>
      <c r="F27" s="140" t="s">
        <v>22</v>
      </c>
      <c r="G27" s="141">
        <v>0</v>
      </c>
      <c r="H27" s="269">
        <v>0</v>
      </c>
      <c r="I27" s="171"/>
      <c r="J27" s="20"/>
      <c r="K27" s="20">
        <v>0</v>
      </c>
      <c r="L27" s="31" t="s">
        <v>23</v>
      </c>
      <c r="M27" s="32">
        <v>0</v>
      </c>
      <c r="N27" s="33" t="s">
        <v>24</v>
      </c>
      <c r="O27" s="22" t="s">
        <v>25</v>
      </c>
      <c r="P27" s="34"/>
      <c r="Q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6" t="s">
        <v>23</v>
      </c>
      <c r="S27" s="35">
        <v>0</v>
      </c>
      <c r="T27" s="267"/>
    </row>
    <row r="28" spans="1:20" ht="57" hidden="1" x14ac:dyDescent="0.25">
      <c r="A28" s="1"/>
      <c r="B28" s="225">
        <v>22</v>
      </c>
      <c r="C28" s="155" t="s">
        <v>50</v>
      </c>
      <c r="D28" s="146" t="s">
        <v>51</v>
      </c>
      <c r="E28" s="140"/>
      <c r="F28" s="140" t="s">
        <v>22</v>
      </c>
      <c r="G28" s="141">
        <v>614.47</v>
      </c>
      <c r="H28" s="269">
        <v>7098357</v>
      </c>
      <c r="I28" s="171"/>
      <c r="J28" s="20"/>
      <c r="K28" s="20">
        <v>0</v>
      </c>
      <c r="L28" s="31" t="s">
        <v>23</v>
      </c>
      <c r="M28" s="32">
        <v>100</v>
      </c>
      <c r="N28" s="33" t="s">
        <v>24</v>
      </c>
      <c r="O28" s="22" t="s">
        <v>25</v>
      </c>
      <c r="P28" s="34"/>
      <c r="Q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6" t="s">
        <v>23</v>
      </c>
      <c r="S28" s="35">
        <v>100</v>
      </c>
      <c r="T28" s="267"/>
    </row>
    <row r="29" spans="1:20" ht="85.5" hidden="1" x14ac:dyDescent="0.25">
      <c r="A29" s="1"/>
      <c r="B29" s="226">
        <v>90038</v>
      </c>
      <c r="C29" s="140">
        <v>90038</v>
      </c>
      <c r="D29" s="146" t="s">
        <v>52</v>
      </c>
      <c r="E29" s="140"/>
      <c r="F29" s="140" t="s">
        <v>22</v>
      </c>
      <c r="G29" s="141">
        <v>0</v>
      </c>
      <c r="H29" s="269">
        <v>0</v>
      </c>
      <c r="I29" s="171"/>
      <c r="J29" s="20"/>
      <c r="K29" s="20">
        <v>0</v>
      </c>
      <c r="L29" s="31" t="s">
        <v>23</v>
      </c>
      <c r="M29" s="32">
        <v>0</v>
      </c>
      <c r="N29" s="33" t="s">
        <v>24</v>
      </c>
      <c r="O29" s="22" t="s">
        <v>25</v>
      </c>
      <c r="P29" s="34"/>
      <c r="Q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6" t="s">
        <v>23</v>
      </c>
      <c r="S29" s="35">
        <v>0</v>
      </c>
      <c r="T29" s="267"/>
    </row>
    <row r="30" spans="1:20" ht="15" hidden="1" customHeight="1" x14ac:dyDescent="0.25">
      <c r="A30" s="1"/>
      <c r="B30" s="5"/>
      <c r="C30" s="516" t="s">
        <v>53</v>
      </c>
      <c r="D30" s="517"/>
      <c r="E30" s="517"/>
      <c r="F30" s="517"/>
      <c r="G30" s="517"/>
      <c r="H30" s="518"/>
      <c r="I30" s="171"/>
      <c r="J30" s="37"/>
      <c r="K30" s="20">
        <v>0</v>
      </c>
      <c r="L30" s="31"/>
      <c r="M30" s="32" t="s">
        <v>45</v>
      </c>
      <c r="N30" s="33" t="s">
        <v>46</v>
      </c>
      <c r="O30" s="33"/>
      <c r="P30" s="34"/>
      <c r="Q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4"/>
      <c r="S30" s="32" t="s">
        <v>45</v>
      </c>
      <c r="T30" s="267"/>
    </row>
    <row r="31" spans="1:20" ht="15.75" hidden="1" thickBot="1" x14ac:dyDescent="0.3">
      <c r="A31" s="1"/>
      <c r="B31" s="39" t="s">
        <v>1</v>
      </c>
      <c r="C31" s="194" t="s">
        <v>1</v>
      </c>
      <c r="D31" s="194" t="s">
        <v>2</v>
      </c>
      <c r="E31" s="194" t="s">
        <v>3</v>
      </c>
      <c r="F31" s="194" t="s">
        <v>4</v>
      </c>
      <c r="G31" s="156" t="s">
        <v>5</v>
      </c>
      <c r="H31" s="269"/>
      <c r="I31" s="172"/>
      <c r="J31" s="40"/>
      <c r="K31" s="20">
        <v>0</v>
      </c>
      <c r="L31" s="31"/>
      <c r="M31" s="32" t="s">
        <v>45</v>
      </c>
      <c r="N31" s="33" t="s">
        <v>46</v>
      </c>
      <c r="O31" s="33"/>
      <c r="P31" s="34"/>
      <c r="Q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4"/>
      <c r="S31" s="32" t="s">
        <v>45</v>
      </c>
      <c r="T31" s="267"/>
    </row>
    <row r="32" spans="1:20" ht="58.5" hidden="1" customHeight="1" x14ac:dyDescent="0.25">
      <c r="A32" s="41" t="s">
        <v>54</v>
      </c>
      <c r="B32" s="41" t="s">
        <v>55</v>
      </c>
      <c r="C32" s="519" t="s">
        <v>55</v>
      </c>
      <c r="D32" s="527" t="s">
        <v>56</v>
      </c>
      <c r="E32" s="161">
        <v>1</v>
      </c>
      <c r="F32" s="161" t="s">
        <v>57</v>
      </c>
      <c r="G32" s="162">
        <v>325.47000000000003</v>
      </c>
      <c r="H32" s="269">
        <v>3759829</v>
      </c>
      <c r="I32" s="173"/>
      <c r="J32" s="42"/>
      <c r="K32" s="20">
        <v>0</v>
      </c>
      <c r="L32" s="31" t="s">
        <v>23</v>
      </c>
      <c r="M32" s="32">
        <v>100</v>
      </c>
      <c r="N32" s="251" t="s">
        <v>24</v>
      </c>
      <c r="O32" s="599" t="s">
        <v>58</v>
      </c>
      <c r="P32" s="34"/>
      <c r="Q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43" t="s">
        <v>23</v>
      </c>
      <c r="S32" s="35">
        <v>100</v>
      </c>
      <c r="T32" s="267"/>
    </row>
    <row r="33" spans="1:20" ht="44.25" hidden="1" customHeight="1" x14ac:dyDescent="0.25">
      <c r="A33" s="44" t="s">
        <v>59</v>
      </c>
      <c r="B33" s="45"/>
      <c r="C33" s="523"/>
      <c r="D33" s="528"/>
      <c r="E33" s="140">
        <v>2</v>
      </c>
      <c r="F33" s="140" t="s">
        <v>60</v>
      </c>
      <c r="G33" s="141">
        <v>332.51</v>
      </c>
      <c r="H33" s="269">
        <v>3841156</v>
      </c>
      <c r="I33" s="181">
        <f>+G33-G32</f>
        <v>7.0399999999999636</v>
      </c>
      <c r="J33" s="46"/>
      <c r="K33" s="20">
        <v>0</v>
      </c>
      <c r="L33" s="31" t="s">
        <v>23</v>
      </c>
      <c r="M33" s="32">
        <v>100</v>
      </c>
      <c r="N33" s="251" t="s">
        <v>24</v>
      </c>
      <c r="O33" s="599"/>
      <c r="P33" s="34"/>
      <c r="Q33" s="108"/>
      <c r="R33" s="4"/>
      <c r="S33" s="38"/>
      <c r="T33" s="267"/>
    </row>
    <row r="34" spans="1:20" ht="63.75" hidden="1" customHeight="1" thickBot="1" x14ac:dyDescent="0.3">
      <c r="A34" s="47" t="s">
        <v>61</v>
      </c>
      <c r="B34" s="48"/>
      <c r="C34" s="520"/>
      <c r="D34" s="529"/>
      <c r="E34" s="163">
        <v>3</v>
      </c>
      <c r="F34" s="163" t="s">
        <v>62</v>
      </c>
      <c r="G34" s="164">
        <v>367.92</v>
      </c>
      <c r="H34" s="269">
        <v>4250212</v>
      </c>
      <c r="I34" s="181">
        <f>+G34-G32</f>
        <v>42.449999999999989</v>
      </c>
      <c r="J34" s="42"/>
      <c r="K34" s="20">
        <v>0</v>
      </c>
      <c r="L34" s="31" t="s">
        <v>23</v>
      </c>
      <c r="M34" s="32">
        <v>100</v>
      </c>
      <c r="N34" s="251" t="s">
        <v>24</v>
      </c>
      <c r="O34" s="599"/>
      <c r="P34" s="34"/>
      <c r="Q34" s="108"/>
      <c r="R34" s="4"/>
      <c r="S34" s="38"/>
      <c r="T34" s="267"/>
    </row>
    <row r="35" spans="1:20" ht="75" hidden="1" customHeight="1" x14ac:dyDescent="0.25">
      <c r="A35" s="49" t="s">
        <v>63</v>
      </c>
      <c r="B35" s="50"/>
      <c r="C35" s="576">
        <v>90042</v>
      </c>
      <c r="D35" s="527" t="s">
        <v>64</v>
      </c>
      <c r="E35" s="161">
        <v>1</v>
      </c>
      <c r="F35" s="161" t="s">
        <v>57</v>
      </c>
      <c r="G35" s="162">
        <v>0</v>
      </c>
      <c r="H35" s="269">
        <v>0</v>
      </c>
      <c r="I35" s="173"/>
      <c r="J35" s="42"/>
      <c r="K35" s="20">
        <v>0</v>
      </c>
      <c r="L35" s="51" t="s">
        <v>23</v>
      </c>
      <c r="M35" s="52">
        <v>0</v>
      </c>
      <c r="N35" s="251" t="s">
        <v>24</v>
      </c>
      <c r="O35" s="600"/>
      <c r="P35" s="34"/>
      <c r="Q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43" t="s">
        <v>23</v>
      </c>
      <c r="S35" s="35">
        <v>0</v>
      </c>
      <c r="T35" s="267"/>
    </row>
    <row r="36" spans="1:20" ht="75" hidden="1" customHeight="1" x14ac:dyDescent="0.25">
      <c r="A36" s="53">
        <v>90047</v>
      </c>
      <c r="B36" s="54"/>
      <c r="C36" s="577"/>
      <c r="D36" s="528"/>
      <c r="E36" s="140">
        <v>2</v>
      </c>
      <c r="F36" s="140" t="s">
        <v>60</v>
      </c>
      <c r="G36" s="141">
        <v>0</v>
      </c>
      <c r="H36" s="269">
        <v>0</v>
      </c>
      <c r="I36" s="173"/>
      <c r="J36" s="42"/>
      <c r="K36" s="20">
        <v>0</v>
      </c>
      <c r="L36" s="51" t="s">
        <v>23</v>
      </c>
      <c r="M36" s="52">
        <v>0</v>
      </c>
      <c r="N36" s="251" t="s">
        <v>24</v>
      </c>
      <c r="O36" s="600"/>
      <c r="P36" s="34"/>
      <c r="Q36" s="108"/>
      <c r="R36" s="4"/>
      <c r="S36" s="38"/>
      <c r="T36" s="267"/>
    </row>
    <row r="37" spans="1:20" ht="75" hidden="1" customHeight="1" thickBot="1" x14ac:dyDescent="0.3">
      <c r="A37" s="55">
        <v>90048</v>
      </c>
      <c r="B37" s="56"/>
      <c r="C37" s="578"/>
      <c r="D37" s="529"/>
      <c r="E37" s="163">
        <v>3</v>
      </c>
      <c r="F37" s="163" t="s">
        <v>62</v>
      </c>
      <c r="G37" s="164">
        <v>0</v>
      </c>
      <c r="H37" s="269">
        <v>0</v>
      </c>
      <c r="I37" s="173"/>
      <c r="J37" s="42"/>
      <c r="K37" s="20">
        <v>0</v>
      </c>
      <c r="L37" s="51" t="s">
        <v>23</v>
      </c>
      <c r="M37" s="52">
        <v>0</v>
      </c>
      <c r="N37" s="251" t="s">
        <v>24</v>
      </c>
      <c r="O37" s="600"/>
      <c r="P37" s="34"/>
      <c r="Q37" s="108"/>
      <c r="R37" s="4"/>
      <c r="S37" s="38"/>
      <c r="T37" s="267"/>
    </row>
    <row r="38" spans="1:20" ht="96.75" hidden="1" customHeight="1" x14ac:dyDescent="0.25">
      <c r="A38" s="49" t="s">
        <v>65</v>
      </c>
      <c r="B38" s="50"/>
      <c r="C38" s="576">
        <v>91007</v>
      </c>
      <c r="D38" s="527" t="s">
        <v>66</v>
      </c>
      <c r="E38" s="161">
        <v>1</v>
      </c>
      <c r="F38" s="161" t="s">
        <v>57</v>
      </c>
      <c r="G38" s="162">
        <v>130.19999999999999</v>
      </c>
      <c r="H38" s="269">
        <v>1504070</v>
      </c>
      <c r="I38" s="173"/>
      <c r="J38" s="42"/>
      <c r="K38" s="20">
        <v>0</v>
      </c>
      <c r="L38" s="51" t="s">
        <v>23</v>
      </c>
      <c r="M38" s="52">
        <v>40</v>
      </c>
      <c r="N38" s="251" t="s">
        <v>24</v>
      </c>
      <c r="O38" s="600"/>
      <c r="P38" s="34"/>
      <c r="Q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43" t="s">
        <v>23</v>
      </c>
      <c r="S38" s="35">
        <v>40</v>
      </c>
      <c r="T38" s="267"/>
    </row>
    <row r="39" spans="1:20" ht="96.75" hidden="1" customHeight="1" x14ac:dyDescent="0.25">
      <c r="A39" s="53">
        <v>91010</v>
      </c>
      <c r="B39" s="54"/>
      <c r="C39" s="577"/>
      <c r="D39" s="528"/>
      <c r="E39" s="140">
        <v>2</v>
      </c>
      <c r="F39" s="140" t="s">
        <v>60</v>
      </c>
      <c r="G39" s="141">
        <v>133</v>
      </c>
      <c r="H39" s="269">
        <v>1536416</v>
      </c>
      <c r="I39" s="173">
        <f>+G39-G38</f>
        <v>2.8000000000000114</v>
      </c>
      <c r="J39" s="42"/>
      <c r="K39" s="20">
        <v>0</v>
      </c>
      <c r="L39" s="51" t="s">
        <v>23</v>
      </c>
      <c r="M39" s="52">
        <v>40</v>
      </c>
      <c r="N39" s="251" t="s">
        <v>24</v>
      </c>
      <c r="O39" s="600"/>
      <c r="P39" s="34"/>
      <c r="Q39" s="108"/>
      <c r="R39" s="4"/>
      <c r="S39" s="38"/>
      <c r="T39" s="267"/>
    </row>
    <row r="40" spans="1:20" ht="96.75" hidden="1" customHeight="1" thickBot="1" x14ac:dyDescent="0.3">
      <c r="A40" s="55">
        <v>91016</v>
      </c>
      <c r="B40" s="56"/>
      <c r="C40" s="578"/>
      <c r="D40" s="529"/>
      <c r="E40" s="163">
        <v>3</v>
      </c>
      <c r="F40" s="163" t="s">
        <v>62</v>
      </c>
      <c r="G40" s="164">
        <v>147.21</v>
      </c>
      <c r="H40" s="269">
        <v>1700570</v>
      </c>
      <c r="I40" s="173">
        <f>+G40-G38</f>
        <v>17.010000000000019</v>
      </c>
      <c r="J40" s="46"/>
      <c r="K40" s="20">
        <v>0</v>
      </c>
      <c r="L40" s="51" t="s">
        <v>23</v>
      </c>
      <c r="M40" s="52">
        <v>40</v>
      </c>
      <c r="N40" s="251" t="s">
        <v>24</v>
      </c>
      <c r="O40" s="600"/>
      <c r="P40" s="34"/>
      <c r="Q40" s="108"/>
      <c r="R40" s="4"/>
      <c r="S40" s="34"/>
      <c r="T40" s="267"/>
    </row>
    <row r="41" spans="1:20" ht="93.75" hidden="1" customHeight="1" x14ac:dyDescent="0.25">
      <c r="A41" s="49" t="s">
        <v>67</v>
      </c>
      <c r="B41" s="50"/>
      <c r="C41" s="576">
        <v>91008</v>
      </c>
      <c r="D41" s="527" t="s">
        <v>68</v>
      </c>
      <c r="E41" s="161">
        <v>1</v>
      </c>
      <c r="F41" s="161" t="s">
        <v>57</v>
      </c>
      <c r="G41" s="162">
        <v>162.78</v>
      </c>
      <c r="H41" s="269">
        <v>1880435</v>
      </c>
      <c r="I41" s="173"/>
      <c r="J41" s="42"/>
      <c r="K41" s="20">
        <v>0</v>
      </c>
      <c r="L41" s="51" t="s">
        <v>23</v>
      </c>
      <c r="M41" s="52">
        <v>50</v>
      </c>
      <c r="N41" s="251" t="s">
        <v>24</v>
      </c>
      <c r="O41" s="600"/>
      <c r="P41" s="34"/>
      <c r="Q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43" t="s">
        <v>23</v>
      </c>
      <c r="S41" s="35">
        <v>50</v>
      </c>
      <c r="T41" s="267"/>
    </row>
    <row r="42" spans="1:20" ht="93.75" hidden="1" customHeight="1" x14ac:dyDescent="0.25">
      <c r="A42" s="53">
        <v>91011</v>
      </c>
      <c r="B42" s="54"/>
      <c r="C42" s="577"/>
      <c r="D42" s="528"/>
      <c r="E42" s="140">
        <v>2</v>
      </c>
      <c r="F42" s="140" t="s">
        <v>60</v>
      </c>
      <c r="G42" s="141">
        <v>166.26</v>
      </c>
      <c r="H42" s="269">
        <v>1920636</v>
      </c>
      <c r="I42" s="173">
        <f>+G42-G41</f>
        <v>3.4799999999999898</v>
      </c>
      <c r="J42" s="42"/>
      <c r="K42" s="20">
        <v>0</v>
      </c>
      <c r="L42" s="51" t="s">
        <v>23</v>
      </c>
      <c r="M42" s="52">
        <v>50</v>
      </c>
      <c r="N42" s="251" t="s">
        <v>24</v>
      </c>
      <c r="O42" s="600"/>
      <c r="P42" s="34"/>
      <c r="Q42" s="108"/>
      <c r="R42" s="4"/>
      <c r="S42" s="38"/>
      <c r="T42" s="267"/>
    </row>
    <row r="43" spans="1:20" ht="93.75" hidden="1" customHeight="1" thickBot="1" x14ac:dyDescent="0.3">
      <c r="A43" s="55">
        <v>91017</v>
      </c>
      <c r="B43" s="56"/>
      <c r="C43" s="578"/>
      <c r="D43" s="529"/>
      <c r="E43" s="163">
        <v>3</v>
      </c>
      <c r="F43" s="163" t="s">
        <v>62</v>
      </c>
      <c r="G43" s="164">
        <v>183.98</v>
      </c>
      <c r="H43" s="269">
        <v>2125337</v>
      </c>
      <c r="I43" s="173">
        <f>+G43-G41</f>
        <v>21.199999999999989</v>
      </c>
      <c r="J43" s="46"/>
      <c r="K43" s="20">
        <v>0</v>
      </c>
      <c r="L43" s="51" t="s">
        <v>23</v>
      </c>
      <c r="M43" s="52">
        <v>50</v>
      </c>
      <c r="N43" s="251" t="s">
        <v>24</v>
      </c>
      <c r="O43" s="600"/>
      <c r="P43" s="34"/>
      <c r="Q43" s="108"/>
      <c r="R43" s="4"/>
      <c r="S43" s="38"/>
      <c r="T43" s="267"/>
    </row>
    <row r="44" spans="1:20" ht="97.5" hidden="1" customHeight="1" x14ac:dyDescent="0.25">
      <c r="A44" s="49">
        <v>91015</v>
      </c>
      <c r="B44" s="50"/>
      <c r="C44" s="576">
        <v>91009</v>
      </c>
      <c r="D44" s="527" t="s">
        <v>69</v>
      </c>
      <c r="E44" s="161">
        <v>1</v>
      </c>
      <c r="F44" s="161" t="s">
        <v>57</v>
      </c>
      <c r="G44" s="162">
        <v>195.31</v>
      </c>
      <c r="H44" s="269">
        <v>2256221</v>
      </c>
      <c r="I44" s="173"/>
      <c r="J44" s="42"/>
      <c r="K44" s="20">
        <v>0</v>
      </c>
      <c r="L44" s="51" t="s">
        <v>23</v>
      </c>
      <c r="M44" s="52">
        <v>60</v>
      </c>
      <c r="N44" s="251" t="s">
        <v>24</v>
      </c>
      <c r="O44" s="600"/>
      <c r="P44" s="34"/>
      <c r="Q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43" t="s">
        <v>23</v>
      </c>
      <c r="S44" s="35">
        <v>60</v>
      </c>
      <c r="T44" s="267"/>
    </row>
    <row r="45" spans="1:20" ht="97.5" hidden="1" customHeight="1" x14ac:dyDescent="0.25">
      <c r="A45" s="57" t="s">
        <v>70</v>
      </c>
      <c r="B45" s="54"/>
      <c r="C45" s="577"/>
      <c r="D45" s="528"/>
      <c r="E45" s="140">
        <v>2</v>
      </c>
      <c r="F45" s="140" t="s">
        <v>60</v>
      </c>
      <c r="G45" s="141">
        <v>199.51</v>
      </c>
      <c r="H45" s="269">
        <v>2304740</v>
      </c>
      <c r="I45" s="173">
        <f>+G45-G44</f>
        <v>4.1999999999999886</v>
      </c>
      <c r="J45" s="42"/>
      <c r="K45" s="20">
        <v>0</v>
      </c>
      <c r="L45" s="51" t="s">
        <v>23</v>
      </c>
      <c r="M45" s="52">
        <v>60</v>
      </c>
      <c r="N45" s="251" t="s">
        <v>24</v>
      </c>
      <c r="O45" s="600"/>
      <c r="P45" s="34"/>
      <c r="Q45" s="108"/>
      <c r="R45" s="4"/>
      <c r="S45" s="38"/>
      <c r="T45" s="267"/>
    </row>
    <row r="46" spans="1:20" ht="97.5" hidden="1" customHeight="1" thickBot="1" x14ac:dyDescent="0.3">
      <c r="A46" s="55">
        <v>91018</v>
      </c>
      <c r="B46" s="56"/>
      <c r="C46" s="578"/>
      <c r="D46" s="529"/>
      <c r="E46" s="163">
        <v>3</v>
      </c>
      <c r="F46" s="163" t="s">
        <v>62</v>
      </c>
      <c r="G46" s="164">
        <v>220.8</v>
      </c>
      <c r="H46" s="269">
        <v>2550682</v>
      </c>
      <c r="I46" s="173">
        <f>+G46-G44</f>
        <v>25.490000000000009</v>
      </c>
      <c r="J46" s="42"/>
      <c r="K46" s="20">
        <v>0</v>
      </c>
      <c r="L46" s="51" t="s">
        <v>23</v>
      </c>
      <c r="M46" s="52">
        <v>60</v>
      </c>
      <c r="N46" s="251" t="s">
        <v>24</v>
      </c>
      <c r="O46" s="600"/>
      <c r="P46" s="34"/>
      <c r="Q46" s="108"/>
      <c r="R46" s="4"/>
      <c r="S46" s="38"/>
      <c r="T46" s="267"/>
    </row>
    <row r="47" spans="1:20" ht="94.5" hidden="1" customHeight="1" x14ac:dyDescent="0.25">
      <c r="A47" s="49" t="s">
        <v>71</v>
      </c>
      <c r="B47" s="58"/>
      <c r="C47" s="532">
        <v>92007</v>
      </c>
      <c r="D47" s="527" t="s">
        <v>72</v>
      </c>
      <c r="E47" s="161">
        <v>1</v>
      </c>
      <c r="F47" s="161" t="s">
        <v>57</v>
      </c>
      <c r="G47" s="162">
        <v>227.84</v>
      </c>
      <c r="H47" s="269">
        <v>2632008</v>
      </c>
      <c r="I47" s="173"/>
      <c r="J47" s="42"/>
      <c r="K47" s="20">
        <v>0</v>
      </c>
      <c r="L47" s="51" t="s">
        <v>23</v>
      </c>
      <c r="M47" s="52">
        <v>70</v>
      </c>
      <c r="N47" s="251" t="s">
        <v>24</v>
      </c>
      <c r="O47" s="600"/>
      <c r="P47" s="34"/>
      <c r="Q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43" t="s">
        <v>23</v>
      </c>
      <c r="S47" s="35">
        <v>70</v>
      </c>
      <c r="T47" s="267"/>
    </row>
    <row r="48" spans="1:20" ht="86.25" hidden="1" customHeight="1" x14ac:dyDescent="0.25">
      <c r="A48" s="53">
        <v>92010</v>
      </c>
      <c r="B48" s="54"/>
      <c r="C48" s="533"/>
      <c r="D48" s="528"/>
      <c r="E48" s="140">
        <v>2</v>
      </c>
      <c r="F48" s="140" t="s">
        <v>60</v>
      </c>
      <c r="G48" s="141">
        <v>232.76</v>
      </c>
      <c r="H48" s="269">
        <v>2688844</v>
      </c>
      <c r="I48" s="173">
        <f>+G48-G47</f>
        <v>4.9199999999999875</v>
      </c>
      <c r="J48" s="42"/>
      <c r="K48" s="20">
        <v>0</v>
      </c>
      <c r="L48" s="51" t="s">
        <v>23</v>
      </c>
      <c r="M48" s="52">
        <v>70</v>
      </c>
      <c r="N48" s="251" t="s">
        <v>24</v>
      </c>
      <c r="O48" s="600"/>
      <c r="P48" s="34"/>
      <c r="Q48" s="108"/>
      <c r="R48" s="4"/>
      <c r="S48" s="38"/>
      <c r="T48" s="267"/>
    </row>
    <row r="49" spans="1:20" ht="88.5" hidden="1" customHeight="1" thickBot="1" x14ac:dyDescent="0.3">
      <c r="A49" s="55">
        <v>92016</v>
      </c>
      <c r="B49" s="54"/>
      <c r="C49" s="534"/>
      <c r="D49" s="529"/>
      <c r="E49" s="163">
        <v>3</v>
      </c>
      <c r="F49" s="163" t="s">
        <v>62</v>
      </c>
      <c r="G49" s="164">
        <v>257.57</v>
      </c>
      <c r="H49" s="269">
        <v>2975449</v>
      </c>
      <c r="I49" s="173">
        <f>+G49-G47</f>
        <v>29.72999999999999</v>
      </c>
      <c r="J49" s="46"/>
      <c r="K49" s="20">
        <v>0</v>
      </c>
      <c r="L49" s="51" t="s">
        <v>23</v>
      </c>
      <c r="M49" s="52">
        <v>70</v>
      </c>
      <c r="N49" s="251" t="s">
        <v>24</v>
      </c>
      <c r="O49" s="600"/>
      <c r="P49" s="34"/>
      <c r="Q49" s="108"/>
      <c r="R49" s="4"/>
      <c r="S49" s="38"/>
      <c r="T49" s="267"/>
    </row>
    <row r="50" spans="1:20" ht="87" hidden="1" customHeight="1" x14ac:dyDescent="0.25">
      <c r="A50" s="49" t="s">
        <v>73</v>
      </c>
      <c r="B50" s="54"/>
      <c r="C50" s="532">
        <v>92008</v>
      </c>
      <c r="D50" s="527" t="s">
        <v>74</v>
      </c>
      <c r="E50" s="161">
        <v>1</v>
      </c>
      <c r="F50" s="161" t="s">
        <v>57</v>
      </c>
      <c r="G50" s="162">
        <v>260.41000000000003</v>
      </c>
      <c r="H50" s="269">
        <v>3008256</v>
      </c>
      <c r="I50" s="173"/>
      <c r="J50" s="42"/>
      <c r="K50" s="20">
        <v>0</v>
      </c>
      <c r="L50" s="51" t="s">
        <v>23</v>
      </c>
      <c r="M50" s="52">
        <v>80</v>
      </c>
      <c r="N50" s="251" t="s">
        <v>24</v>
      </c>
      <c r="O50" s="600"/>
      <c r="P50" s="34"/>
      <c r="Q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43" t="s">
        <v>23</v>
      </c>
      <c r="S50" s="35">
        <v>80</v>
      </c>
      <c r="T50" s="267"/>
    </row>
    <row r="51" spans="1:20" ht="105" hidden="1" customHeight="1" x14ac:dyDescent="0.25">
      <c r="A51" s="53">
        <v>92011</v>
      </c>
      <c r="B51" s="54"/>
      <c r="C51" s="533"/>
      <c r="D51" s="528"/>
      <c r="E51" s="140">
        <v>2</v>
      </c>
      <c r="F51" s="140" t="s">
        <v>60</v>
      </c>
      <c r="G51" s="141">
        <v>266.01</v>
      </c>
      <c r="H51" s="269">
        <v>3072948</v>
      </c>
      <c r="I51" s="173">
        <f>+G51-G50</f>
        <v>5.5999999999999659</v>
      </c>
      <c r="J51" s="42"/>
      <c r="K51" s="20">
        <v>0</v>
      </c>
      <c r="L51" s="51" t="s">
        <v>23</v>
      </c>
      <c r="M51" s="52">
        <v>80</v>
      </c>
      <c r="N51" s="251" t="s">
        <v>24</v>
      </c>
      <c r="O51" s="600"/>
      <c r="P51" s="34"/>
      <c r="Q51" s="108"/>
      <c r="R51" s="4"/>
      <c r="S51" s="38"/>
      <c r="T51" s="267"/>
    </row>
    <row r="52" spans="1:20" ht="98.25" hidden="1" customHeight="1" thickBot="1" x14ac:dyDescent="0.3">
      <c r="A52" s="55">
        <v>92017</v>
      </c>
      <c r="B52" s="54"/>
      <c r="C52" s="534"/>
      <c r="D52" s="529"/>
      <c r="E52" s="163">
        <v>3</v>
      </c>
      <c r="F52" s="163" t="s">
        <v>62</v>
      </c>
      <c r="G52" s="164">
        <v>294.33999999999997</v>
      </c>
      <c r="H52" s="269">
        <v>3400216</v>
      </c>
      <c r="I52" s="173">
        <f>+G52-G50</f>
        <v>33.92999999999995</v>
      </c>
      <c r="J52" s="46"/>
      <c r="K52" s="20">
        <v>0</v>
      </c>
      <c r="L52" s="51" t="s">
        <v>23</v>
      </c>
      <c r="M52" s="52">
        <v>80</v>
      </c>
      <c r="N52" s="251" t="s">
        <v>24</v>
      </c>
      <c r="O52" s="600"/>
      <c r="P52" s="34"/>
      <c r="Q52" s="108"/>
      <c r="R52" s="4"/>
      <c r="S52" s="38"/>
      <c r="T52" s="267"/>
    </row>
    <row r="53" spans="1:20" ht="93.75" hidden="1" customHeight="1" x14ac:dyDescent="0.25">
      <c r="A53" s="49" t="s">
        <v>75</v>
      </c>
      <c r="B53" s="54"/>
      <c r="C53" s="532">
        <v>92009</v>
      </c>
      <c r="D53" s="527" t="s">
        <v>76</v>
      </c>
      <c r="E53" s="161">
        <v>1</v>
      </c>
      <c r="F53" s="161" t="s">
        <v>57</v>
      </c>
      <c r="G53" s="162">
        <v>292.94</v>
      </c>
      <c r="H53" s="269">
        <v>3384043</v>
      </c>
      <c r="I53" s="173"/>
      <c r="J53" s="42"/>
      <c r="K53" s="20">
        <v>0</v>
      </c>
      <c r="L53" s="51" t="s">
        <v>23</v>
      </c>
      <c r="M53" s="52">
        <v>90</v>
      </c>
      <c r="N53" s="251" t="s">
        <v>24</v>
      </c>
      <c r="O53" s="600"/>
      <c r="P53" s="34"/>
      <c r="Q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43" t="s">
        <v>23</v>
      </c>
      <c r="S53" s="35">
        <v>90</v>
      </c>
      <c r="T53" s="267"/>
    </row>
    <row r="54" spans="1:20" ht="93.75" hidden="1" customHeight="1" x14ac:dyDescent="0.25">
      <c r="A54" s="53">
        <v>92012</v>
      </c>
      <c r="B54" s="54"/>
      <c r="C54" s="533"/>
      <c r="D54" s="528"/>
      <c r="E54" s="140">
        <v>2</v>
      </c>
      <c r="F54" s="140" t="s">
        <v>60</v>
      </c>
      <c r="G54" s="141">
        <v>299.26</v>
      </c>
      <c r="H54" s="269">
        <v>3457052</v>
      </c>
      <c r="I54" s="173">
        <f>+G54-G53</f>
        <v>6.3199999999999932</v>
      </c>
      <c r="J54" s="42"/>
      <c r="K54" s="20">
        <v>0</v>
      </c>
      <c r="L54" s="51" t="s">
        <v>23</v>
      </c>
      <c r="M54" s="52">
        <v>90</v>
      </c>
      <c r="N54" s="251" t="s">
        <v>24</v>
      </c>
      <c r="O54" s="600"/>
      <c r="P54" s="34"/>
      <c r="Q54" s="108"/>
      <c r="R54" s="4"/>
      <c r="S54" s="38"/>
      <c r="T54" s="267"/>
    </row>
    <row r="55" spans="1:20" ht="93.75" hidden="1" customHeight="1" thickBot="1" x14ac:dyDescent="0.3">
      <c r="A55" s="55">
        <v>92018</v>
      </c>
      <c r="B55" s="54"/>
      <c r="C55" s="534"/>
      <c r="D55" s="529"/>
      <c r="E55" s="163">
        <v>3</v>
      </c>
      <c r="F55" s="163" t="s">
        <v>62</v>
      </c>
      <c r="G55" s="164">
        <v>331.15</v>
      </c>
      <c r="H55" s="269">
        <v>3825445</v>
      </c>
      <c r="I55" s="173">
        <f>+G55-G53</f>
        <v>38.20999999999998</v>
      </c>
      <c r="J55" s="46"/>
      <c r="K55" s="20">
        <v>0</v>
      </c>
      <c r="L55" s="51" t="s">
        <v>23</v>
      </c>
      <c r="M55" s="52">
        <v>90</v>
      </c>
      <c r="N55" s="251" t="s">
        <v>24</v>
      </c>
      <c r="O55" s="600"/>
      <c r="P55" s="34"/>
      <c r="Q55" s="108"/>
      <c r="R55" s="4"/>
      <c r="S55" s="38"/>
      <c r="T55" s="267"/>
    </row>
    <row r="56" spans="1:20" ht="15" hidden="1" customHeight="1" x14ac:dyDescent="0.25">
      <c r="A56" s="1"/>
      <c r="B56" s="5"/>
      <c r="C56" s="535" t="s">
        <v>77</v>
      </c>
      <c r="D56" s="536"/>
      <c r="E56" s="536"/>
      <c r="F56" s="536"/>
      <c r="G56" s="536"/>
      <c r="H56" s="537"/>
      <c r="I56" s="174"/>
      <c r="J56" s="37"/>
      <c r="K56" s="20">
        <v>0</v>
      </c>
      <c r="L56" s="16"/>
      <c r="M56" s="17" t="s">
        <v>45</v>
      </c>
      <c r="N56" s="3" t="s">
        <v>46</v>
      </c>
      <c r="O56" s="33"/>
      <c r="P56" s="34"/>
      <c r="Q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17" t="s">
        <v>45</v>
      </c>
      <c r="S56" s="17" t="s">
        <v>45</v>
      </c>
      <c r="T56" s="267"/>
    </row>
    <row r="57" spans="1:20" ht="15.75" hidden="1" thickBot="1" x14ac:dyDescent="0.3">
      <c r="A57" s="1"/>
      <c r="B57" s="59" t="s">
        <v>1</v>
      </c>
      <c r="C57" s="194" t="s">
        <v>1</v>
      </c>
      <c r="D57" s="194" t="s">
        <v>2</v>
      </c>
      <c r="E57" s="194" t="s">
        <v>3</v>
      </c>
      <c r="F57" s="194" t="s">
        <v>4</v>
      </c>
      <c r="G57" s="156" t="s">
        <v>5</v>
      </c>
      <c r="H57" s="269"/>
      <c r="I57" s="172"/>
      <c r="J57" s="254"/>
      <c r="K57" s="20">
        <v>0</v>
      </c>
      <c r="L57" s="16"/>
      <c r="M57" s="17" t="s">
        <v>45</v>
      </c>
      <c r="N57" s="3" t="s">
        <v>46</v>
      </c>
      <c r="O57" s="33"/>
      <c r="P57" s="34"/>
      <c r="Q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17" t="s">
        <v>45</v>
      </c>
      <c r="S57" s="17" t="s">
        <v>45</v>
      </c>
      <c r="T57" s="267"/>
    </row>
    <row r="58" spans="1:20" ht="41.25" hidden="1" customHeight="1" x14ac:dyDescent="0.25">
      <c r="A58" s="60" t="s">
        <v>78</v>
      </c>
      <c r="B58" s="61" t="s">
        <v>78</v>
      </c>
      <c r="C58" s="519" t="s">
        <v>78</v>
      </c>
      <c r="D58" s="527" t="s">
        <v>79</v>
      </c>
      <c r="E58" s="161">
        <v>1</v>
      </c>
      <c r="F58" s="161" t="s">
        <v>80</v>
      </c>
      <c r="G58" s="162">
        <v>226.4</v>
      </c>
      <c r="H58" s="269">
        <v>2615373</v>
      </c>
      <c r="I58" s="175"/>
      <c r="J58" s="15"/>
      <c r="K58" s="20">
        <v>0</v>
      </c>
      <c r="L58" s="31" t="s">
        <v>23</v>
      </c>
      <c r="M58" s="32">
        <v>100</v>
      </c>
      <c r="N58" s="251" t="s">
        <v>24</v>
      </c>
      <c r="O58" s="251"/>
      <c r="P58" s="34"/>
      <c r="Q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16" t="s">
        <v>23</v>
      </c>
      <c r="S58" s="32">
        <v>100</v>
      </c>
      <c r="T58" s="267"/>
    </row>
    <row r="59" spans="1:20" ht="41.25" hidden="1" customHeight="1" x14ac:dyDescent="0.25">
      <c r="A59" s="62" t="s">
        <v>81</v>
      </c>
      <c r="B59" s="61"/>
      <c r="C59" s="523"/>
      <c r="D59" s="528"/>
      <c r="E59" s="140">
        <v>2</v>
      </c>
      <c r="F59" s="140" t="s">
        <v>82</v>
      </c>
      <c r="G59" s="141">
        <v>229.96</v>
      </c>
      <c r="H59" s="269">
        <v>2656498</v>
      </c>
      <c r="I59" s="173">
        <f>+G59-G58</f>
        <v>3.5600000000000023</v>
      </c>
      <c r="J59" s="42"/>
      <c r="K59" s="20">
        <v>0</v>
      </c>
      <c r="L59" s="31" t="s">
        <v>23</v>
      </c>
      <c r="M59" s="32">
        <v>100</v>
      </c>
      <c r="N59" s="251" t="s">
        <v>24</v>
      </c>
      <c r="O59" s="33"/>
      <c r="P59" s="34"/>
      <c r="Q59" s="108"/>
      <c r="R59" s="4"/>
      <c r="S59" s="38"/>
      <c r="T59" s="267"/>
    </row>
    <row r="60" spans="1:20" ht="41.25" hidden="1" customHeight="1" thickBot="1" x14ac:dyDescent="0.3">
      <c r="A60" s="63" t="s">
        <v>83</v>
      </c>
      <c r="B60" s="61"/>
      <c r="C60" s="520"/>
      <c r="D60" s="529"/>
      <c r="E60" s="163">
        <v>3</v>
      </c>
      <c r="F60" s="163" t="s">
        <v>84</v>
      </c>
      <c r="G60" s="164">
        <v>237</v>
      </c>
      <c r="H60" s="269">
        <v>2737824</v>
      </c>
      <c r="I60" s="180">
        <f>+G60-G58</f>
        <v>10.599999999999994</v>
      </c>
      <c r="J60" s="46"/>
      <c r="K60" s="20">
        <v>0</v>
      </c>
      <c r="L60" s="31" t="s">
        <v>23</v>
      </c>
      <c r="M60" s="32">
        <v>100</v>
      </c>
      <c r="N60" s="251" t="s">
        <v>24</v>
      </c>
      <c r="O60" s="33"/>
      <c r="P60" s="34"/>
      <c r="Q60" s="108"/>
      <c r="R60" s="4"/>
      <c r="S60" s="38"/>
      <c r="T60" s="267"/>
    </row>
    <row r="61" spans="1:20" ht="57.75" hidden="1" customHeight="1" x14ac:dyDescent="0.25">
      <c r="A61" s="64">
        <v>90090</v>
      </c>
      <c r="B61" s="65"/>
      <c r="C61" s="576">
        <v>90090</v>
      </c>
      <c r="D61" s="527" t="s">
        <v>85</v>
      </c>
      <c r="E61" s="161">
        <v>1</v>
      </c>
      <c r="F61" s="161" t="s">
        <v>80</v>
      </c>
      <c r="G61" s="162">
        <v>0</v>
      </c>
      <c r="H61" s="269">
        <v>0</v>
      </c>
      <c r="I61" s="173"/>
      <c r="J61" s="42"/>
      <c r="K61" s="20">
        <v>0</v>
      </c>
      <c r="L61" s="51" t="s">
        <v>23</v>
      </c>
      <c r="M61" s="52">
        <v>0</v>
      </c>
      <c r="N61" s="251" t="s">
        <v>24</v>
      </c>
      <c r="O61" s="66">
        <v>5247</v>
      </c>
      <c r="P61" s="34"/>
      <c r="Q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25" t="s">
        <v>23</v>
      </c>
      <c r="S61" s="52">
        <v>0</v>
      </c>
      <c r="T61" s="267"/>
    </row>
    <row r="62" spans="1:20" ht="57.75" hidden="1" customHeight="1" x14ac:dyDescent="0.25">
      <c r="A62" s="53">
        <v>90089</v>
      </c>
      <c r="B62" s="65"/>
      <c r="C62" s="577"/>
      <c r="D62" s="528"/>
      <c r="E62" s="140">
        <v>2</v>
      </c>
      <c r="F62" s="140" t="s">
        <v>82</v>
      </c>
      <c r="G62" s="141">
        <v>0</v>
      </c>
      <c r="H62" s="269">
        <v>0</v>
      </c>
      <c r="I62" s="173"/>
      <c r="J62" s="42"/>
      <c r="K62" s="20">
        <v>0</v>
      </c>
      <c r="L62" s="51" t="s">
        <v>23</v>
      </c>
      <c r="M62" s="52">
        <v>0</v>
      </c>
      <c r="N62" s="251" t="s">
        <v>24</v>
      </c>
      <c r="O62" s="66"/>
      <c r="P62" s="34"/>
      <c r="Q62" s="108"/>
      <c r="R62" s="4"/>
      <c r="S62" s="38"/>
      <c r="T62" s="267"/>
    </row>
    <row r="63" spans="1:20" ht="57.75" hidden="1" customHeight="1" thickBot="1" x14ac:dyDescent="0.3">
      <c r="A63" s="67">
        <v>90088</v>
      </c>
      <c r="B63" s="65"/>
      <c r="C63" s="578"/>
      <c r="D63" s="529"/>
      <c r="E63" s="163">
        <v>3</v>
      </c>
      <c r="F63" s="163" t="s">
        <v>84</v>
      </c>
      <c r="G63" s="164">
        <v>0</v>
      </c>
      <c r="H63" s="269">
        <v>0</v>
      </c>
      <c r="I63" s="173"/>
      <c r="J63" s="42"/>
      <c r="K63" s="20">
        <v>0</v>
      </c>
      <c r="L63" s="51" t="s">
        <v>23</v>
      </c>
      <c r="M63" s="52">
        <v>0</v>
      </c>
      <c r="N63" s="251" t="s">
        <v>24</v>
      </c>
      <c r="O63" s="66"/>
      <c r="P63" s="34"/>
      <c r="Q63" s="108"/>
      <c r="R63" s="4"/>
      <c r="S63" s="38"/>
      <c r="T63" s="267"/>
    </row>
    <row r="64" spans="1:20" ht="76.5" hidden="1" customHeight="1" x14ac:dyDescent="0.25">
      <c r="A64" s="64">
        <v>91025</v>
      </c>
      <c r="B64" s="65"/>
      <c r="C64" s="576">
        <v>91025</v>
      </c>
      <c r="D64" s="527" t="s">
        <v>86</v>
      </c>
      <c r="E64" s="161">
        <v>1</v>
      </c>
      <c r="F64" s="161" t="s">
        <v>80</v>
      </c>
      <c r="G64" s="162">
        <v>90.55</v>
      </c>
      <c r="H64" s="269">
        <v>1046034</v>
      </c>
      <c r="I64" s="173"/>
      <c r="J64" s="42"/>
      <c r="K64" s="20">
        <v>0</v>
      </c>
      <c r="L64" s="51" t="s">
        <v>23</v>
      </c>
      <c r="M64" s="52">
        <v>40</v>
      </c>
      <c r="N64" s="251" t="s">
        <v>24</v>
      </c>
      <c r="O64" s="66">
        <v>5247</v>
      </c>
      <c r="P64" s="34"/>
      <c r="Q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25" t="s">
        <v>23</v>
      </c>
      <c r="S64" s="52">
        <v>40</v>
      </c>
      <c r="T64" s="267"/>
    </row>
    <row r="65" spans="1:20" ht="76.5" hidden="1" customHeight="1" x14ac:dyDescent="0.25">
      <c r="A65" s="53">
        <v>91022</v>
      </c>
      <c r="B65" s="65"/>
      <c r="C65" s="577"/>
      <c r="D65" s="528"/>
      <c r="E65" s="140">
        <v>2</v>
      </c>
      <c r="F65" s="140" t="s">
        <v>82</v>
      </c>
      <c r="G65" s="141">
        <v>91.99</v>
      </c>
      <c r="H65" s="269">
        <v>1062668</v>
      </c>
      <c r="I65" s="173">
        <f>+G65-G64</f>
        <v>1.4399999999999977</v>
      </c>
      <c r="J65" s="68"/>
      <c r="K65" s="20">
        <v>0</v>
      </c>
      <c r="L65" s="51" t="s">
        <v>23</v>
      </c>
      <c r="M65" s="52">
        <v>40</v>
      </c>
      <c r="N65" s="251" t="s">
        <v>24</v>
      </c>
      <c r="O65" s="66"/>
      <c r="P65" s="34"/>
      <c r="Q65" s="108"/>
      <c r="R65" s="4"/>
      <c r="S65" s="38"/>
      <c r="T65" s="267"/>
    </row>
    <row r="66" spans="1:20" ht="76.5" hidden="1" customHeight="1" thickBot="1" x14ac:dyDescent="0.3">
      <c r="A66" s="67">
        <v>91019</v>
      </c>
      <c r="B66" s="65"/>
      <c r="C66" s="578"/>
      <c r="D66" s="529"/>
      <c r="E66" s="163">
        <v>3</v>
      </c>
      <c r="F66" s="163" t="s">
        <v>84</v>
      </c>
      <c r="G66" s="164">
        <v>94.79</v>
      </c>
      <c r="H66" s="269">
        <v>1095014</v>
      </c>
      <c r="I66" s="173">
        <f>+G66-G64</f>
        <v>4.2400000000000091</v>
      </c>
      <c r="J66" s="68"/>
      <c r="K66" s="20">
        <v>0</v>
      </c>
      <c r="L66" s="51" t="s">
        <v>23</v>
      </c>
      <c r="M66" s="52">
        <v>40</v>
      </c>
      <c r="N66" s="251" t="s">
        <v>24</v>
      </c>
      <c r="O66" s="66"/>
      <c r="P66" s="34"/>
      <c r="Q66" s="108"/>
      <c r="R66" s="4"/>
      <c r="S66" s="38"/>
      <c r="T66" s="267"/>
    </row>
    <row r="67" spans="1:20" ht="78" hidden="1" customHeight="1" x14ac:dyDescent="0.25">
      <c r="A67" s="64">
        <v>91026</v>
      </c>
      <c r="B67" s="65"/>
      <c r="C67" s="576">
        <v>91026</v>
      </c>
      <c r="D67" s="527" t="s">
        <v>87</v>
      </c>
      <c r="E67" s="161">
        <v>1</v>
      </c>
      <c r="F67" s="161" t="s">
        <v>80</v>
      </c>
      <c r="G67" s="162">
        <v>113.2</v>
      </c>
      <c r="H67" s="269">
        <v>1307686</v>
      </c>
      <c r="I67" s="173"/>
      <c r="J67" s="42"/>
      <c r="K67" s="20">
        <v>0</v>
      </c>
      <c r="L67" s="51" t="s">
        <v>23</v>
      </c>
      <c r="M67" s="52">
        <v>50</v>
      </c>
      <c r="N67" s="251" t="s">
        <v>24</v>
      </c>
      <c r="O67" s="66">
        <v>5247</v>
      </c>
      <c r="P67" s="34"/>
      <c r="Q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25" t="s">
        <v>23</v>
      </c>
      <c r="S67" s="52">
        <v>50</v>
      </c>
      <c r="T67" s="267"/>
    </row>
    <row r="68" spans="1:20" ht="78" hidden="1" customHeight="1" x14ac:dyDescent="0.25">
      <c r="A68" s="53">
        <v>91023</v>
      </c>
      <c r="B68" s="65"/>
      <c r="C68" s="577"/>
      <c r="D68" s="528"/>
      <c r="E68" s="140">
        <v>2</v>
      </c>
      <c r="F68" s="140" t="s">
        <v>82</v>
      </c>
      <c r="G68" s="141">
        <v>115.02</v>
      </c>
      <c r="H68" s="269">
        <v>1328711</v>
      </c>
      <c r="I68" s="173">
        <f>+G68-G67</f>
        <v>1.8199999999999932</v>
      </c>
      <c r="J68" s="42"/>
      <c r="K68" s="20">
        <v>0</v>
      </c>
      <c r="L68" s="51" t="s">
        <v>23</v>
      </c>
      <c r="M68" s="52">
        <v>50</v>
      </c>
      <c r="N68" s="251" t="s">
        <v>24</v>
      </c>
      <c r="O68" s="66">
        <v>5247</v>
      </c>
      <c r="P68" s="34"/>
      <c r="Q68" s="108"/>
      <c r="R68" s="4"/>
      <c r="S68" s="38"/>
      <c r="T68" s="267"/>
    </row>
    <row r="69" spans="1:20" ht="78" hidden="1" customHeight="1" thickBot="1" x14ac:dyDescent="0.3">
      <c r="A69" s="67">
        <v>91020</v>
      </c>
      <c r="B69" s="65"/>
      <c r="C69" s="578"/>
      <c r="D69" s="529"/>
      <c r="E69" s="163">
        <v>3</v>
      </c>
      <c r="F69" s="163" t="s">
        <v>84</v>
      </c>
      <c r="G69" s="164">
        <v>118.5</v>
      </c>
      <c r="H69" s="269">
        <v>1368912</v>
      </c>
      <c r="I69" s="173">
        <f>+G69-G67</f>
        <v>5.2999999999999972</v>
      </c>
      <c r="J69" s="46"/>
      <c r="K69" s="20">
        <v>0</v>
      </c>
      <c r="L69" s="51" t="s">
        <v>23</v>
      </c>
      <c r="M69" s="52">
        <v>50</v>
      </c>
      <c r="N69" s="251" t="s">
        <v>24</v>
      </c>
      <c r="O69" s="66">
        <v>5247</v>
      </c>
      <c r="P69" s="34"/>
      <c r="Q69" s="108"/>
      <c r="R69" s="4"/>
      <c r="S69" s="38"/>
      <c r="T69" s="267"/>
    </row>
    <row r="70" spans="1:20" ht="75.75" hidden="1" customHeight="1" x14ac:dyDescent="0.25">
      <c r="A70" s="64">
        <v>91027</v>
      </c>
      <c r="B70" s="65"/>
      <c r="C70" s="576">
        <v>91027</v>
      </c>
      <c r="D70" s="573" t="s">
        <v>88</v>
      </c>
      <c r="E70" s="161">
        <v>1</v>
      </c>
      <c r="F70" s="161" t="s">
        <v>80</v>
      </c>
      <c r="G70" s="162">
        <v>135.85</v>
      </c>
      <c r="H70" s="269">
        <v>1569339</v>
      </c>
      <c r="I70" s="173"/>
      <c r="J70" s="42"/>
      <c r="K70" s="20">
        <v>0</v>
      </c>
      <c r="L70" s="51" t="s">
        <v>23</v>
      </c>
      <c r="M70" s="52">
        <v>60</v>
      </c>
      <c r="N70" s="251" t="s">
        <v>24</v>
      </c>
      <c r="O70" s="66">
        <v>5247</v>
      </c>
      <c r="P70" s="34"/>
      <c r="Q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25" t="s">
        <v>23</v>
      </c>
      <c r="S70" s="52">
        <v>60</v>
      </c>
      <c r="T70" s="267"/>
    </row>
    <row r="71" spans="1:20" ht="75.75" hidden="1" customHeight="1" x14ac:dyDescent="0.25">
      <c r="A71" s="53">
        <v>91024</v>
      </c>
      <c r="B71" s="65"/>
      <c r="C71" s="577"/>
      <c r="D71" s="574"/>
      <c r="E71" s="140">
        <v>2</v>
      </c>
      <c r="F71" s="140" t="s">
        <v>82</v>
      </c>
      <c r="G71" s="141">
        <v>138.01</v>
      </c>
      <c r="H71" s="269">
        <v>1594292</v>
      </c>
      <c r="I71" s="173">
        <f>+G71-G70</f>
        <v>2.1599999999999966</v>
      </c>
      <c r="J71" s="42"/>
      <c r="K71" s="20">
        <v>0</v>
      </c>
      <c r="L71" s="51" t="s">
        <v>23</v>
      </c>
      <c r="M71" s="52">
        <v>60</v>
      </c>
      <c r="N71" s="251" t="s">
        <v>24</v>
      </c>
      <c r="O71" s="66">
        <v>5247</v>
      </c>
      <c r="P71" s="34"/>
      <c r="Q71" s="108"/>
      <c r="R71" s="4"/>
      <c r="S71" s="38"/>
      <c r="T71" s="267"/>
    </row>
    <row r="72" spans="1:20" ht="75.75" hidden="1" customHeight="1" thickBot="1" x14ac:dyDescent="0.3">
      <c r="A72" s="55">
        <v>91021</v>
      </c>
      <c r="B72" s="65"/>
      <c r="C72" s="578"/>
      <c r="D72" s="575"/>
      <c r="E72" s="163">
        <v>3</v>
      </c>
      <c r="F72" s="163" t="s">
        <v>84</v>
      </c>
      <c r="G72" s="164">
        <v>142.21</v>
      </c>
      <c r="H72" s="269">
        <v>1642810</v>
      </c>
      <c r="I72" s="173">
        <f>+G72-G70</f>
        <v>6.3600000000000136</v>
      </c>
      <c r="J72" s="46"/>
      <c r="K72" s="20">
        <v>0</v>
      </c>
      <c r="L72" s="51" t="s">
        <v>23</v>
      </c>
      <c r="M72" s="52">
        <v>60</v>
      </c>
      <c r="N72" s="251" t="s">
        <v>24</v>
      </c>
      <c r="O72" s="66">
        <v>5247</v>
      </c>
      <c r="P72" s="34"/>
      <c r="Q72" s="108"/>
      <c r="R72" s="4"/>
      <c r="S72" s="38"/>
      <c r="T72" s="267"/>
    </row>
    <row r="73" spans="1:20" ht="77.25" hidden="1" customHeight="1" x14ac:dyDescent="0.25">
      <c r="A73" s="69">
        <v>92025</v>
      </c>
      <c r="B73" s="65"/>
      <c r="C73" s="532">
        <v>92025</v>
      </c>
      <c r="D73" s="527" t="s">
        <v>89</v>
      </c>
      <c r="E73" s="161">
        <v>1</v>
      </c>
      <c r="F73" s="161" t="s">
        <v>80</v>
      </c>
      <c r="G73" s="162">
        <v>158.49</v>
      </c>
      <c r="H73" s="269">
        <v>1830876</v>
      </c>
      <c r="I73" s="173"/>
      <c r="J73" s="42"/>
      <c r="K73" s="20">
        <v>0</v>
      </c>
      <c r="L73" s="51" t="s">
        <v>23</v>
      </c>
      <c r="M73" s="52">
        <v>70</v>
      </c>
      <c r="N73" s="251" t="s">
        <v>24</v>
      </c>
      <c r="O73" s="66">
        <v>5247</v>
      </c>
      <c r="P73" s="34"/>
      <c r="Q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25" t="s">
        <v>23</v>
      </c>
      <c r="S73" s="52">
        <v>70</v>
      </c>
      <c r="T73" s="267"/>
    </row>
    <row r="74" spans="1:20" ht="77.25" hidden="1" customHeight="1" x14ac:dyDescent="0.25">
      <c r="A74" s="53">
        <v>92022</v>
      </c>
      <c r="B74" s="65"/>
      <c r="C74" s="533"/>
      <c r="D74" s="528"/>
      <c r="E74" s="140">
        <v>2</v>
      </c>
      <c r="F74" s="140" t="s">
        <v>82</v>
      </c>
      <c r="G74" s="141">
        <v>161</v>
      </c>
      <c r="H74" s="269">
        <v>1859872</v>
      </c>
      <c r="I74" s="173">
        <f>+G74-G73</f>
        <v>2.5099999999999909</v>
      </c>
      <c r="J74" s="42"/>
      <c r="K74" s="20">
        <v>0</v>
      </c>
      <c r="L74" s="51" t="s">
        <v>23</v>
      </c>
      <c r="M74" s="52">
        <v>70</v>
      </c>
      <c r="N74" s="251" t="s">
        <v>24</v>
      </c>
      <c r="O74" s="66">
        <v>5247</v>
      </c>
      <c r="P74" s="34"/>
      <c r="Q74" s="108"/>
      <c r="R74" s="4"/>
      <c r="S74" s="38"/>
      <c r="T74" s="267"/>
    </row>
    <row r="75" spans="1:20" ht="77.25" hidden="1" customHeight="1" thickBot="1" x14ac:dyDescent="0.3">
      <c r="A75" s="67">
        <v>92019</v>
      </c>
      <c r="B75" s="65"/>
      <c r="C75" s="534"/>
      <c r="D75" s="529"/>
      <c r="E75" s="163">
        <v>3</v>
      </c>
      <c r="F75" s="163" t="s">
        <v>84</v>
      </c>
      <c r="G75" s="164">
        <v>165.92</v>
      </c>
      <c r="H75" s="269">
        <v>1916708</v>
      </c>
      <c r="I75" s="173">
        <f>+G75-G73</f>
        <v>7.4299999999999784</v>
      </c>
      <c r="J75" s="46"/>
      <c r="K75" s="20">
        <v>0</v>
      </c>
      <c r="L75" s="51" t="s">
        <v>23</v>
      </c>
      <c r="M75" s="52">
        <v>70</v>
      </c>
      <c r="N75" s="251" t="s">
        <v>24</v>
      </c>
      <c r="O75" s="66">
        <v>5247</v>
      </c>
      <c r="P75" s="34"/>
      <c r="Q75" s="108"/>
      <c r="R75" s="4"/>
      <c r="S75" s="38"/>
      <c r="T75" s="267"/>
    </row>
    <row r="76" spans="1:20" ht="83.25" hidden="1" customHeight="1" x14ac:dyDescent="0.25">
      <c r="A76" s="64">
        <v>92026</v>
      </c>
      <c r="B76" s="65"/>
      <c r="C76" s="532">
        <v>92026</v>
      </c>
      <c r="D76" s="527" t="s">
        <v>90</v>
      </c>
      <c r="E76" s="161">
        <v>1</v>
      </c>
      <c r="F76" s="161" t="s">
        <v>80</v>
      </c>
      <c r="G76" s="162">
        <v>181.14</v>
      </c>
      <c r="H76" s="269">
        <v>2092529</v>
      </c>
      <c r="I76" s="173"/>
      <c r="J76" s="42"/>
      <c r="K76" s="20">
        <v>0</v>
      </c>
      <c r="L76" s="51" t="s">
        <v>23</v>
      </c>
      <c r="M76" s="52">
        <v>80</v>
      </c>
      <c r="N76" s="251" t="s">
        <v>24</v>
      </c>
      <c r="O76" s="66">
        <v>5247</v>
      </c>
      <c r="P76" s="34"/>
      <c r="Q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25" t="s">
        <v>23</v>
      </c>
      <c r="S76" s="52">
        <v>80</v>
      </c>
      <c r="T76" s="267"/>
    </row>
    <row r="77" spans="1:20" ht="78.75" hidden="1" customHeight="1" x14ac:dyDescent="0.25">
      <c r="A77" s="53">
        <v>92023</v>
      </c>
      <c r="B77" s="65"/>
      <c r="C77" s="533"/>
      <c r="D77" s="528"/>
      <c r="E77" s="140">
        <v>2</v>
      </c>
      <c r="F77" s="140" t="s">
        <v>82</v>
      </c>
      <c r="G77" s="141">
        <v>183.98</v>
      </c>
      <c r="H77" s="269">
        <v>2125337</v>
      </c>
      <c r="I77" s="173">
        <f>+G77-G76</f>
        <v>2.8400000000000034</v>
      </c>
      <c r="J77" s="46"/>
      <c r="K77" s="20">
        <v>0</v>
      </c>
      <c r="L77" s="51" t="s">
        <v>23</v>
      </c>
      <c r="M77" s="52">
        <v>80</v>
      </c>
      <c r="N77" s="251" t="s">
        <v>24</v>
      </c>
      <c r="O77" s="66">
        <v>5247</v>
      </c>
      <c r="P77" s="34"/>
      <c r="Q77" s="108"/>
      <c r="R77" s="4"/>
      <c r="S77" s="38"/>
      <c r="T77" s="267"/>
    </row>
    <row r="78" spans="1:20" ht="78.75" hidden="1" customHeight="1" thickBot="1" x14ac:dyDescent="0.3">
      <c r="A78" s="67">
        <v>92020</v>
      </c>
      <c r="B78" s="65"/>
      <c r="C78" s="534"/>
      <c r="D78" s="529"/>
      <c r="E78" s="163">
        <v>3</v>
      </c>
      <c r="F78" s="163" t="s">
        <v>84</v>
      </c>
      <c r="G78" s="164">
        <v>189.62</v>
      </c>
      <c r="H78" s="269">
        <v>2190490</v>
      </c>
      <c r="I78" s="173">
        <f>+G78-G76</f>
        <v>8.4800000000000182</v>
      </c>
      <c r="J78" s="46"/>
      <c r="K78" s="20">
        <v>0</v>
      </c>
      <c r="L78" s="51" t="s">
        <v>23</v>
      </c>
      <c r="M78" s="52">
        <v>80</v>
      </c>
      <c r="N78" s="251" t="s">
        <v>24</v>
      </c>
      <c r="O78" s="66">
        <v>5247</v>
      </c>
      <c r="P78" s="34"/>
      <c r="Q78" s="108"/>
      <c r="R78" s="4"/>
      <c r="S78" s="38"/>
      <c r="T78" s="267"/>
    </row>
    <row r="79" spans="1:20" ht="83.25" hidden="1" customHeight="1" x14ac:dyDescent="0.25">
      <c r="A79" s="64">
        <v>92027</v>
      </c>
      <c r="B79" s="65"/>
      <c r="C79" s="532">
        <v>92027</v>
      </c>
      <c r="D79" s="527" t="s">
        <v>91</v>
      </c>
      <c r="E79" s="161">
        <v>1</v>
      </c>
      <c r="F79" s="161" t="s">
        <v>80</v>
      </c>
      <c r="G79" s="162">
        <v>203.75</v>
      </c>
      <c r="H79" s="269">
        <v>2353720</v>
      </c>
      <c r="I79" s="173"/>
      <c r="J79" s="42"/>
      <c r="K79" s="20">
        <v>0</v>
      </c>
      <c r="L79" s="51" t="s">
        <v>23</v>
      </c>
      <c r="M79" s="52">
        <v>90</v>
      </c>
      <c r="N79" s="251" t="s">
        <v>24</v>
      </c>
      <c r="O79" s="66">
        <v>5247</v>
      </c>
      <c r="P79" s="34"/>
      <c r="Q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25" t="s">
        <v>23</v>
      </c>
      <c r="S79" s="52">
        <v>90</v>
      </c>
      <c r="T79" s="267"/>
    </row>
    <row r="80" spans="1:20" ht="83.25" hidden="1" customHeight="1" x14ac:dyDescent="0.25">
      <c r="A80" s="53">
        <v>92024</v>
      </c>
      <c r="B80" s="70"/>
      <c r="C80" s="533"/>
      <c r="D80" s="528"/>
      <c r="E80" s="140">
        <v>2</v>
      </c>
      <c r="F80" s="140" t="s">
        <v>82</v>
      </c>
      <c r="G80" s="141">
        <v>206.97</v>
      </c>
      <c r="H80" s="269">
        <v>2390917</v>
      </c>
      <c r="I80" s="173">
        <f>+G80-G79</f>
        <v>3.2199999999999989</v>
      </c>
      <c r="J80" s="42"/>
      <c r="K80" s="20">
        <v>0</v>
      </c>
      <c r="L80" s="51" t="s">
        <v>23</v>
      </c>
      <c r="M80" s="52">
        <v>90</v>
      </c>
      <c r="N80" s="251" t="s">
        <v>24</v>
      </c>
      <c r="O80" s="66">
        <v>5247</v>
      </c>
      <c r="P80" s="34"/>
      <c r="Q80" s="108"/>
      <c r="R80" s="4"/>
      <c r="S80" s="38"/>
      <c r="T80" s="267"/>
    </row>
    <row r="81" spans="1:20" ht="83.25" hidden="1" customHeight="1" thickBot="1" x14ac:dyDescent="0.3">
      <c r="A81" s="55">
        <v>92021</v>
      </c>
      <c r="B81" s="70"/>
      <c r="C81" s="534"/>
      <c r="D81" s="529"/>
      <c r="E81" s="163">
        <v>3</v>
      </c>
      <c r="F81" s="163" t="s">
        <v>84</v>
      </c>
      <c r="G81" s="164">
        <v>213.33</v>
      </c>
      <c r="H81" s="269">
        <v>2464388</v>
      </c>
      <c r="I81" s="173">
        <f>+G81-G79</f>
        <v>9.5800000000000125</v>
      </c>
      <c r="J81" s="46"/>
      <c r="K81" s="20">
        <v>0</v>
      </c>
      <c r="L81" s="51" t="s">
        <v>23</v>
      </c>
      <c r="M81" s="52">
        <v>90</v>
      </c>
      <c r="N81" s="251" t="s">
        <v>24</v>
      </c>
      <c r="O81" s="66">
        <v>5247</v>
      </c>
      <c r="P81" s="34"/>
      <c r="Q81" s="108"/>
      <c r="R81" s="4"/>
      <c r="S81" s="38"/>
      <c r="T81" s="267"/>
    </row>
    <row r="82" spans="1:20" ht="19.5" hidden="1" customHeight="1" x14ac:dyDescent="0.25">
      <c r="A82" s="1"/>
      <c r="B82" s="5"/>
      <c r="C82" s="535" t="s">
        <v>92</v>
      </c>
      <c r="D82" s="536"/>
      <c r="E82" s="536"/>
      <c r="F82" s="536"/>
      <c r="G82" s="536"/>
      <c r="H82" s="537"/>
      <c r="I82" s="173"/>
      <c r="J82" s="71"/>
      <c r="K82" s="20">
        <v>0</v>
      </c>
      <c r="L82" s="31"/>
      <c r="M82" s="32" t="s">
        <v>45</v>
      </c>
      <c r="N82" s="33" t="s">
        <v>46</v>
      </c>
      <c r="O82" s="33"/>
      <c r="P82" s="34"/>
      <c r="Q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2" t="s">
        <v>45</v>
      </c>
      <c r="S82" s="32" t="s">
        <v>45</v>
      </c>
      <c r="T82" s="267"/>
    </row>
    <row r="83" spans="1:20" ht="15.75" hidden="1" thickBot="1" x14ac:dyDescent="0.3">
      <c r="A83" s="1"/>
      <c r="B83" s="59" t="s">
        <v>1</v>
      </c>
      <c r="C83" s="194" t="s">
        <v>1</v>
      </c>
      <c r="D83" s="194" t="s">
        <v>2</v>
      </c>
      <c r="E83" s="194" t="s">
        <v>3</v>
      </c>
      <c r="F83" s="194" t="s">
        <v>4</v>
      </c>
      <c r="G83" s="156" t="s">
        <v>5</v>
      </c>
      <c r="H83" s="269"/>
      <c r="I83" s="173"/>
      <c r="J83" s="72"/>
      <c r="K83" s="20">
        <v>0</v>
      </c>
      <c r="L83" s="31"/>
      <c r="M83" s="32" t="s">
        <v>45</v>
      </c>
      <c r="N83" s="33" t="s">
        <v>46</v>
      </c>
      <c r="O83" s="33"/>
      <c r="P83" s="34"/>
      <c r="Q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2" t="s">
        <v>45</v>
      </c>
      <c r="S83" s="32" t="s">
        <v>45</v>
      </c>
      <c r="T83" s="267"/>
    </row>
    <row r="84" spans="1:20" ht="15" hidden="1" customHeight="1" x14ac:dyDescent="0.25">
      <c r="A84" s="64"/>
      <c r="B84" s="54">
        <v>1001</v>
      </c>
      <c r="C84" s="519">
        <v>1001</v>
      </c>
      <c r="D84" s="527" t="s">
        <v>93</v>
      </c>
      <c r="E84" s="161">
        <v>1</v>
      </c>
      <c r="F84" s="161" t="s">
        <v>94</v>
      </c>
      <c r="G84" s="162">
        <v>1201.32</v>
      </c>
      <c r="H84" s="269">
        <v>13877649</v>
      </c>
      <c r="I84" s="173"/>
      <c r="J84" s="42"/>
      <c r="K84" s="20">
        <v>0</v>
      </c>
      <c r="L84" s="31" t="s">
        <v>23</v>
      </c>
      <c r="M84" s="32">
        <v>100</v>
      </c>
      <c r="N84" s="33" t="s">
        <v>24</v>
      </c>
      <c r="O84" s="66" t="s">
        <v>95</v>
      </c>
      <c r="P84" s="73"/>
      <c r="Q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16" t="s">
        <v>23</v>
      </c>
      <c r="S84" s="32">
        <v>100</v>
      </c>
      <c r="T84" s="267"/>
    </row>
    <row r="85" spans="1:20" ht="42.75" hidden="1" customHeight="1" x14ac:dyDescent="0.25">
      <c r="A85" s="53" t="s">
        <v>96</v>
      </c>
      <c r="B85" s="54"/>
      <c r="C85" s="523"/>
      <c r="D85" s="528"/>
      <c r="E85" s="140">
        <v>2</v>
      </c>
      <c r="F85" s="140" t="s">
        <v>97</v>
      </c>
      <c r="G85" s="141">
        <v>1518.69</v>
      </c>
      <c r="H85" s="269">
        <v>17543907</v>
      </c>
      <c r="I85" s="181">
        <f>+G85-G84</f>
        <v>317.37000000000012</v>
      </c>
      <c r="J85" s="46"/>
      <c r="K85" s="20">
        <v>0</v>
      </c>
      <c r="L85" s="31" t="s">
        <v>23</v>
      </c>
      <c r="M85" s="32">
        <v>100</v>
      </c>
      <c r="N85" s="33" t="s">
        <v>24</v>
      </c>
      <c r="O85" s="66" t="s">
        <v>95</v>
      </c>
      <c r="P85" s="73"/>
      <c r="Q85" s="108"/>
      <c r="R85" s="74"/>
      <c r="S85" s="38"/>
      <c r="T85" s="267"/>
    </row>
    <row r="86" spans="1:20" ht="42.75" hidden="1" customHeight="1" x14ac:dyDescent="0.25">
      <c r="A86" s="53" t="s">
        <v>98</v>
      </c>
      <c r="B86" s="54"/>
      <c r="C86" s="523"/>
      <c r="D86" s="528"/>
      <c r="E86" s="140">
        <v>3</v>
      </c>
      <c r="F86" s="140" t="s">
        <v>99</v>
      </c>
      <c r="G86" s="141">
        <v>1864.39</v>
      </c>
      <c r="H86" s="269">
        <v>21537433</v>
      </c>
      <c r="I86" s="181">
        <f>+G86-G84</f>
        <v>663.07000000000016</v>
      </c>
      <c r="J86" s="46"/>
      <c r="K86" s="20">
        <v>0</v>
      </c>
      <c r="L86" s="31" t="s">
        <v>23</v>
      </c>
      <c r="M86" s="32">
        <v>100</v>
      </c>
      <c r="N86" s="33" t="s">
        <v>24</v>
      </c>
      <c r="O86" s="66" t="s">
        <v>95</v>
      </c>
      <c r="P86" s="73"/>
      <c r="Q86" s="108"/>
      <c r="R86" s="74"/>
      <c r="S86" s="38"/>
      <c r="T86" s="267"/>
    </row>
    <row r="87" spans="1:20" ht="28.5" hidden="1" customHeight="1" x14ac:dyDescent="0.25">
      <c r="A87" s="53" t="s">
        <v>100</v>
      </c>
      <c r="B87" s="54"/>
      <c r="C87" s="523"/>
      <c r="D87" s="528"/>
      <c r="E87" s="140">
        <v>4</v>
      </c>
      <c r="F87" s="140" t="s">
        <v>101</v>
      </c>
      <c r="G87" s="141">
        <v>2932.15</v>
      </c>
      <c r="H87" s="269">
        <v>33872197</v>
      </c>
      <c r="I87" s="181">
        <f>+G87-G84</f>
        <v>1730.8300000000002</v>
      </c>
      <c r="J87" s="42"/>
      <c r="K87" s="20">
        <v>0</v>
      </c>
      <c r="L87" s="31" t="s">
        <v>23</v>
      </c>
      <c r="M87" s="32">
        <v>100</v>
      </c>
      <c r="N87" s="33" t="s">
        <v>24</v>
      </c>
      <c r="O87" s="66" t="s">
        <v>95</v>
      </c>
      <c r="P87" s="73"/>
      <c r="Q87" s="108"/>
      <c r="R87" s="74"/>
      <c r="S87" s="38"/>
      <c r="T87" s="267"/>
    </row>
    <row r="88" spans="1:20" ht="28.5" hidden="1" customHeight="1" x14ac:dyDescent="0.25">
      <c r="A88" s="53" t="s">
        <v>102</v>
      </c>
      <c r="B88" s="54"/>
      <c r="C88" s="523"/>
      <c r="D88" s="528"/>
      <c r="E88" s="140">
        <v>5</v>
      </c>
      <c r="F88" s="140" t="s">
        <v>103</v>
      </c>
      <c r="G88" s="141">
        <v>3678.27</v>
      </c>
      <c r="H88" s="269">
        <v>42491375</v>
      </c>
      <c r="I88" s="181">
        <f>+G88-G84</f>
        <v>2476.9499999999998</v>
      </c>
      <c r="J88" s="42"/>
      <c r="K88" s="20">
        <v>0</v>
      </c>
      <c r="L88" s="31" t="s">
        <v>23</v>
      </c>
      <c r="M88" s="32">
        <v>100</v>
      </c>
      <c r="N88" s="33" t="s">
        <v>24</v>
      </c>
      <c r="O88" s="66" t="s">
        <v>95</v>
      </c>
      <c r="P88" s="73"/>
      <c r="Q88" s="108"/>
      <c r="R88" s="74"/>
      <c r="S88" s="38"/>
      <c r="T88" s="267"/>
    </row>
    <row r="89" spans="1:20" ht="28.5" hidden="1" customHeight="1" x14ac:dyDescent="0.25">
      <c r="A89" s="53" t="s">
        <v>104</v>
      </c>
      <c r="B89" s="54"/>
      <c r="C89" s="523"/>
      <c r="D89" s="528"/>
      <c r="E89" s="140">
        <v>6</v>
      </c>
      <c r="F89" s="140" t="s">
        <v>105</v>
      </c>
      <c r="G89" s="141">
        <v>5288.52</v>
      </c>
      <c r="H89" s="269">
        <v>61092983</v>
      </c>
      <c r="I89" s="181">
        <f>+G89-G84</f>
        <v>4087.2000000000007</v>
      </c>
      <c r="J89" s="42"/>
      <c r="K89" s="20">
        <v>0</v>
      </c>
      <c r="L89" s="31" t="s">
        <v>23</v>
      </c>
      <c r="M89" s="32">
        <v>100</v>
      </c>
      <c r="N89" s="33" t="s">
        <v>24</v>
      </c>
      <c r="O89" s="66" t="s">
        <v>95</v>
      </c>
      <c r="P89" s="73"/>
      <c r="Q89" s="108"/>
      <c r="R89" s="74"/>
      <c r="S89" s="38"/>
      <c r="T89" s="267"/>
    </row>
    <row r="90" spans="1:20" ht="28.5" hidden="1" customHeight="1" x14ac:dyDescent="0.25">
      <c r="A90" s="53" t="s">
        <v>106</v>
      </c>
      <c r="B90" s="54"/>
      <c r="C90" s="523"/>
      <c r="D90" s="528"/>
      <c r="E90" s="140">
        <v>7</v>
      </c>
      <c r="F90" s="140" t="s">
        <v>107</v>
      </c>
      <c r="G90" s="141">
        <v>3261.44</v>
      </c>
      <c r="H90" s="269">
        <v>37676155</v>
      </c>
      <c r="I90" s="181">
        <f>+G90-G84</f>
        <v>2060.12</v>
      </c>
      <c r="J90" s="42"/>
      <c r="K90" s="20">
        <v>0</v>
      </c>
      <c r="L90" s="31" t="s">
        <v>23</v>
      </c>
      <c r="M90" s="32">
        <v>100</v>
      </c>
      <c r="N90" s="33" t="s">
        <v>24</v>
      </c>
      <c r="O90" s="66" t="s">
        <v>95</v>
      </c>
      <c r="P90" s="73"/>
      <c r="Q90" s="108"/>
      <c r="R90" s="74"/>
      <c r="S90" s="38"/>
      <c r="T90" s="267"/>
    </row>
    <row r="91" spans="1:20" ht="28.5" hidden="1" customHeight="1" x14ac:dyDescent="0.25">
      <c r="A91" s="53" t="s">
        <v>108</v>
      </c>
      <c r="B91" s="54"/>
      <c r="C91" s="523"/>
      <c r="D91" s="528"/>
      <c r="E91" s="140">
        <v>8</v>
      </c>
      <c r="F91" s="140" t="s">
        <v>109</v>
      </c>
      <c r="G91" s="141">
        <v>3937.7</v>
      </c>
      <c r="H91" s="269">
        <v>45488310</v>
      </c>
      <c r="I91" s="181">
        <f>+G91-G84</f>
        <v>2736.38</v>
      </c>
      <c r="J91" s="42"/>
      <c r="K91" s="20">
        <v>0</v>
      </c>
      <c r="L91" s="31" t="s">
        <v>23</v>
      </c>
      <c r="M91" s="32">
        <v>100</v>
      </c>
      <c r="N91" s="33" t="s">
        <v>24</v>
      </c>
      <c r="O91" s="66" t="s">
        <v>95</v>
      </c>
      <c r="P91" s="73"/>
      <c r="Q91" s="108"/>
      <c r="R91" s="74"/>
      <c r="S91" s="38"/>
      <c r="T91" s="267"/>
    </row>
    <row r="92" spans="1:20" ht="29.25" hidden="1" customHeight="1" thickBot="1" x14ac:dyDescent="0.3">
      <c r="A92" s="67" t="s">
        <v>110</v>
      </c>
      <c r="B92" s="54"/>
      <c r="C92" s="520"/>
      <c r="D92" s="529"/>
      <c r="E92" s="163">
        <v>9</v>
      </c>
      <c r="F92" s="163" t="s">
        <v>111</v>
      </c>
      <c r="G92" s="164">
        <v>5451.81</v>
      </c>
      <c r="H92" s="269">
        <v>62979309</v>
      </c>
      <c r="I92" s="181">
        <f>+G92-G84</f>
        <v>4250.4900000000007</v>
      </c>
      <c r="J92" s="42"/>
      <c r="K92" s="20">
        <v>0</v>
      </c>
      <c r="L92" s="31" t="s">
        <v>23</v>
      </c>
      <c r="M92" s="32">
        <v>100</v>
      </c>
      <c r="N92" s="33" t="s">
        <v>24</v>
      </c>
      <c r="O92" s="66" t="s">
        <v>95</v>
      </c>
      <c r="P92" s="73"/>
      <c r="Q92" s="108"/>
      <c r="R92" s="74"/>
      <c r="S92" s="38"/>
      <c r="T92" s="267"/>
    </row>
    <row r="93" spans="1:20" ht="32.25" hidden="1" customHeight="1" x14ac:dyDescent="0.25">
      <c r="A93" s="64"/>
      <c r="B93" s="54"/>
      <c r="C93" s="576">
        <v>90025</v>
      </c>
      <c r="D93" s="527" t="s">
        <v>112</v>
      </c>
      <c r="E93" s="161">
        <v>1</v>
      </c>
      <c r="F93" s="161" t="s">
        <v>94</v>
      </c>
      <c r="G93" s="162">
        <v>0</v>
      </c>
      <c r="H93" s="269">
        <v>0</v>
      </c>
      <c r="I93" s="173"/>
      <c r="J93" s="68"/>
      <c r="K93" s="20">
        <v>0</v>
      </c>
      <c r="L93" s="51" t="s">
        <v>23</v>
      </c>
      <c r="M93" s="52">
        <v>0</v>
      </c>
      <c r="N93" s="33" t="s">
        <v>24</v>
      </c>
      <c r="O93" s="66" t="s">
        <v>95</v>
      </c>
      <c r="P93" s="73"/>
      <c r="Q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25" t="s">
        <v>23</v>
      </c>
      <c r="S93" s="52">
        <v>0</v>
      </c>
      <c r="T93" s="267"/>
    </row>
    <row r="94" spans="1:20" ht="42.75" hidden="1" customHeight="1" x14ac:dyDescent="0.25">
      <c r="A94" s="57">
        <v>90016</v>
      </c>
      <c r="B94" s="54"/>
      <c r="C94" s="577"/>
      <c r="D94" s="528"/>
      <c r="E94" s="140">
        <v>2</v>
      </c>
      <c r="F94" s="140" t="s">
        <v>97</v>
      </c>
      <c r="G94" s="141">
        <v>0</v>
      </c>
      <c r="H94" s="269">
        <v>0</v>
      </c>
      <c r="I94" s="173"/>
      <c r="J94" s="68"/>
      <c r="K94" s="20">
        <v>0</v>
      </c>
      <c r="L94" s="51" t="s">
        <v>23</v>
      </c>
      <c r="M94" s="52">
        <v>0</v>
      </c>
      <c r="N94" s="33" t="s">
        <v>24</v>
      </c>
      <c r="O94" s="66" t="s">
        <v>95</v>
      </c>
      <c r="P94" s="73"/>
      <c r="Q94" s="108"/>
      <c r="R94" s="74"/>
      <c r="S94" s="38"/>
      <c r="T94" s="267"/>
    </row>
    <row r="95" spans="1:20" ht="42.75" hidden="1" customHeight="1" x14ac:dyDescent="0.25">
      <c r="A95" s="57">
        <v>90017</v>
      </c>
      <c r="B95" s="54"/>
      <c r="C95" s="577"/>
      <c r="D95" s="528"/>
      <c r="E95" s="140">
        <v>3</v>
      </c>
      <c r="F95" s="140" t="s">
        <v>99</v>
      </c>
      <c r="G95" s="141">
        <v>0</v>
      </c>
      <c r="H95" s="269">
        <v>0</v>
      </c>
      <c r="I95" s="173"/>
      <c r="J95" s="68"/>
      <c r="K95" s="20">
        <v>0</v>
      </c>
      <c r="L95" s="51" t="s">
        <v>23</v>
      </c>
      <c r="M95" s="52">
        <v>0</v>
      </c>
      <c r="N95" s="33" t="s">
        <v>24</v>
      </c>
      <c r="O95" s="66" t="s">
        <v>95</v>
      </c>
      <c r="P95" s="73"/>
      <c r="Q95" s="108"/>
      <c r="R95" s="74"/>
      <c r="S95" s="38"/>
      <c r="T95" s="267"/>
    </row>
    <row r="96" spans="1:20" ht="28.5" hidden="1" customHeight="1" x14ac:dyDescent="0.25">
      <c r="A96" s="75">
        <v>90073</v>
      </c>
      <c r="B96" s="54"/>
      <c r="C96" s="577"/>
      <c r="D96" s="528"/>
      <c r="E96" s="140">
        <v>4</v>
      </c>
      <c r="F96" s="140" t="s">
        <v>101</v>
      </c>
      <c r="G96" s="141">
        <v>0</v>
      </c>
      <c r="H96" s="269">
        <v>0</v>
      </c>
      <c r="I96" s="173"/>
      <c r="J96" s="68"/>
      <c r="K96" s="20">
        <v>0</v>
      </c>
      <c r="L96" s="51" t="s">
        <v>23</v>
      </c>
      <c r="M96" s="52">
        <v>0</v>
      </c>
      <c r="N96" s="33" t="s">
        <v>24</v>
      </c>
      <c r="O96" s="66" t="s">
        <v>95</v>
      </c>
      <c r="P96" s="73"/>
      <c r="Q96" s="108"/>
      <c r="R96" s="74"/>
      <c r="S96" s="38"/>
      <c r="T96" s="267"/>
    </row>
    <row r="97" spans="1:20" ht="28.5" hidden="1" customHeight="1" x14ac:dyDescent="0.25">
      <c r="A97" s="57">
        <v>90074</v>
      </c>
      <c r="B97" s="54"/>
      <c r="C97" s="577"/>
      <c r="D97" s="528"/>
      <c r="E97" s="140">
        <v>5</v>
      </c>
      <c r="F97" s="140" t="s">
        <v>103</v>
      </c>
      <c r="G97" s="141">
        <v>0</v>
      </c>
      <c r="H97" s="269">
        <v>0</v>
      </c>
      <c r="I97" s="173"/>
      <c r="J97" s="68"/>
      <c r="K97" s="20">
        <v>0</v>
      </c>
      <c r="L97" s="51" t="s">
        <v>23</v>
      </c>
      <c r="M97" s="52">
        <v>0</v>
      </c>
      <c r="N97" s="33" t="s">
        <v>24</v>
      </c>
      <c r="O97" s="66" t="s">
        <v>95</v>
      </c>
      <c r="P97" s="73"/>
      <c r="Q97" s="108"/>
      <c r="R97" s="74"/>
      <c r="S97" s="38"/>
      <c r="T97" s="267"/>
    </row>
    <row r="98" spans="1:20" ht="28.5" hidden="1" customHeight="1" x14ac:dyDescent="0.25">
      <c r="A98" s="53">
        <v>90075</v>
      </c>
      <c r="B98" s="54"/>
      <c r="C98" s="577"/>
      <c r="D98" s="528"/>
      <c r="E98" s="140">
        <v>6</v>
      </c>
      <c r="F98" s="140" t="s">
        <v>105</v>
      </c>
      <c r="G98" s="141">
        <v>0</v>
      </c>
      <c r="H98" s="269">
        <v>0</v>
      </c>
      <c r="I98" s="173"/>
      <c r="J98" s="68"/>
      <c r="K98" s="20">
        <v>0</v>
      </c>
      <c r="L98" s="51" t="s">
        <v>23</v>
      </c>
      <c r="M98" s="52">
        <v>0</v>
      </c>
      <c r="N98" s="33" t="s">
        <v>24</v>
      </c>
      <c r="O98" s="66" t="s">
        <v>95</v>
      </c>
      <c r="P98" s="73"/>
      <c r="Q98" s="108"/>
      <c r="R98" s="74"/>
      <c r="S98" s="38"/>
      <c r="T98" s="267"/>
    </row>
    <row r="99" spans="1:20" ht="28.5" hidden="1" customHeight="1" x14ac:dyDescent="0.25">
      <c r="A99" s="57">
        <v>90076</v>
      </c>
      <c r="B99" s="54"/>
      <c r="C99" s="577"/>
      <c r="D99" s="528"/>
      <c r="E99" s="140">
        <v>7</v>
      </c>
      <c r="F99" s="140" t="s">
        <v>107</v>
      </c>
      <c r="G99" s="141">
        <v>0</v>
      </c>
      <c r="H99" s="269">
        <v>0</v>
      </c>
      <c r="I99" s="173"/>
      <c r="J99" s="68"/>
      <c r="K99" s="20">
        <v>0</v>
      </c>
      <c r="L99" s="51" t="s">
        <v>23</v>
      </c>
      <c r="M99" s="52">
        <v>0</v>
      </c>
      <c r="N99" s="33" t="s">
        <v>24</v>
      </c>
      <c r="O99" s="66" t="s">
        <v>95</v>
      </c>
      <c r="P99" s="73"/>
      <c r="Q99" s="108"/>
      <c r="R99" s="74"/>
      <c r="S99" s="38"/>
      <c r="T99" s="267"/>
    </row>
    <row r="100" spans="1:20" ht="28.5" hidden="1" customHeight="1" x14ac:dyDescent="0.25">
      <c r="A100" s="75">
        <v>90077</v>
      </c>
      <c r="B100" s="54"/>
      <c r="C100" s="577"/>
      <c r="D100" s="528"/>
      <c r="E100" s="140">
        <v>8</v>
      </c>
      <c r="F100" s="140" t="s">
        <v>109</v>
      </c>
      <c r="G100" s="141">
        <v>0</v>
      </c>
      <c r="H100" s="269">
        <v>0</v>
      </c>
      <c r="I100" s="173"/>
      <c r="J100" s="68"/>
      <c r="K100" s="20">
        <v>0</v>
      </c>
      <c r="L100" s="51" t="s">
        <v>23</v>
      </c>
      <c r="M100" s="52">
        <v>0</v>
      </c>
      <c r="N100" s="33" t="s">
        <v>24</v>
      </c>
      <c r="O100" s="66" t="s">
        <v>95</v>
      </c>
      <c r="P100" s="73"/>
      <c r="Q100" s="108"/>
      <c r="R100" s="74"/>
      <c r="S100" s="38"/>
      <c r="T100" s="267"/>
    </row>
    <row r="101" spans="1:20" ht="29.25" hidden="1" customHeight="1" thickBot="1" x14ac:dyDescent="0.3">
      <c r="A101" s="76">
        <v>90078</v>
      </c>
      <c r="B101" s="54"/>
      <c r="C101" s="578"/>
      <c r="D101" s="529"/>
      <c r="E101" s="163">
        <v>9</v>
      </c>
      <c r="F101" s="163" t="s">
        <v>111</v>
      </c>
      <c r="G101" s="164">
        <v>0</v>
      </c>
      <c r="H101" s="269">
        <v>0</v>
      </c>
      <c r="I101" s="173"/>
      <c r="J101" s="68"/>
      <c r="K101" s="20">
        <v>0</v>
      </c>
      <c r="L101" s="51" t="s">
        <v>23</v>
      </c>
      <c r="M101" s="52">
        <v>0</v>
      </c>
      <c r="N101" s="33" t="s">
        <v>24</v>
      </c>
      <c r="O101" s="66" t="s">
        <v>95</v>
      </c>
      <c r="P101" s="73"/>
      <c r="Q101" s="108"/>
      <c r="R101" s="74"/>
      <c r="S101" s="38"/>
      <c r="T101" s="267"/>
    </row>
    <row r="102" spans="1:20" ht="40.5" hidden="1" customHeight="1" x14ac:dyDescent="0.25">
      <c r="A102" s="29"/>
      <c r="B102" s="45"/>
      <c r="C102" s="576">
        <v>91028</v>
      </c>
      <c r="D102" s="527" t="s">
        <v>113</v>
      </c>
      <c r="E102" s="161">
        <v>1</v>
      </c>
      <c r="F102" s="161" t="s">
        <v>94</v>
      </c>
      <c r="G102" s="162">
        <v>480.53</v>
      </c>
      <c r="H102" s="269">
        <v>5551083</v>
      </c>
      <c r="I102" s="173"/>
      <c r="J102" s="42"/>
      <c r="K102" s="20">
        <v>0</v>
      </c>
      <c r="L102" s="51" t="s">
        <v>23</v>
      </c>
      <c r="M102" s="52">
        <v>40</v>
      </c>
      <c r="N102" s="33" t="s">
        <v>24</v>
      </c>
      <c r="O102" s="66" t="s">
        <v>95</v>
      </c>
      <c r="P102" s="73"/>
      <c r="Q1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25" t="s">
        <v>23</v>
      </c>
      <c r="S102" s="52">
        <v>40</v>
      </c>
      <c r="T102" s="267"/>
    </row>
    <row r="103" spans="1:20" ht="40.5" hidden="1" customHeight="1" x14ac:dyDescent="0.25">
      <c r="A103" s="29">
        <v>91031</v>
      </c>
      <c r="B103" s="45"/>
      <c r="C103" s="577"/>
      <c r="D103" s="528"/>
      <c r="E103" s="140">
        <v>2</v>
      </c>
      <c r="F103" s="140" t="s">
        <v>97</v>
      </c>
      <c r="G103" s="141">
        <v>607.51</v>
      </c>
      <c r="H103" s="269">
        <v>7017956</v>
      </c>
      <c r="I103" s="181">
        <f>+G103-G102</f>
        <v>126.98000000000002</v>
      </c>
      <c r="J103" s="46"/>
      <c r="K103" s="20">
        <v>0</v>
      </c>
      <c r="L103" s="51" t="s">
        <v>23</v>
      </c>
      <c r="M103" s="52">
        <v>40</v>
      </c>
      <c r="N103" s="33" t="s">
        <v>24</v>
      </c>
      <c r="O103" s="66" t="s">
        <v>95</v>
      </c>
      <c r="P103" s="73"/>
      <c r="Q103" s="108"/>
      <c r="R103" s="74"/>
      <c r="S103" s="38"/>
      <c r="T103" s="267"/>
    </row>
    <row r="104" spans="1:20" ht="40.5" hidden="1" customHeight="1" x14ac:dyDescent="0.25">
      <c r="A104" s="29">
        <v>91034</v>
      </c>
      <c r="B104" s="45"/>
      <c r="C104" s="577"/>
      <c r="D104" s="528"/>
      <c r="E104" s="140">
        <v>3</v>
      </c>
      <c r="F104" s="140" t="s">
        <v>99</v>
      </c>
      <c r="G104" s="141">
        <v>745.77</v>
      </c>
      <c r="H104" s="269">
        <v>8615135</v>
      </c>
      <c r="I104" s="181">
        <f>+G104-G102</f>
        <v>265.24</v>
      </c>
      <c r="J104" s="46"/>
      <c r="K104" s="20">
        <v>0</v>
      </c>
      <c r="L104" s="51" t="s">
        <v>23</v>
      </c>
      <c r="M104" s="52">
        <v>40</v>
      </c>
      <c r="N104" s="33" t="s">
        <v>24</v>
      </c>
      <c r="O104" s="66" t="s">
        <v>95</v>
      </c>
      <c r="P104" s="73"/>
      <c r="Q104" s="108"/>
      <c r="R104" s="74"/>
      <c r="S104" s="38"/>
      <c r="T104" s="267"/>
    </row>
    <row r="105" spans="1:20" ht="40.5" hidden="1" customHeight="1" x14ac:dyDescent="0.25">
      <c r="A105" s="29">
        <v>91040</v>
      </c>
      <c r="B105" s="45"/>
      <c r="C105" s="577"/>
      <c r="D105" s="528"/>
      <c r="E105" s="140">
        <v>4</v>
      </c>
      <c r="F105" s="140" t="s">
        <v>101</v>
      </c>
      <c r="G105" s="141">
        <v>1172.8599999999999</v>
      </c>
      <c r="H105" s="269">
        <v>13548879</v>
      </c>
      <c r="I105" s="181">
        <f>+G105-G102</f>
        <v>692.32999999999993</v>
      </c>
      <c r="J105" s="46"/>
      <c r="K105" s="20">
        <v>0</v>
      </c>
      <c r="L105" s="51" t="s">
        <v>23</v>
      </c>
      <c r="M105" s="52">
        <v>40</v>
      </c>
      <c r="N105" s="33" t="s">
        <v>24</v>
      </c>
      <c r="O105" s="66" t="s">
        <v>95</v>
      </c>
      <c r="P105" s="73"/>
      <c r="Q105" s="108"/>
      <c r="R105" s="74"/>
      <c r="S105" s="38"/>
      <c r="T105" s="267"/>
    </row>
    <row r="106" spans="1:20" ht="40.5" hidden="1" customHeight="1" x14ac:dyDescent="0.25">
      <c r="A106" s="29">
        <v>91043</v>
      </c>
      <c r="B106" s="45"/>
      <c r="C106" s="577"/>
      <c r="D106" s="528"/>
      <c r="E106" s="140">
        <v>5</v>
      </c>
      <c r="F106" s="140" t="s">
        <v>103</v>
      </c>
      <c r="G106" s="141">
        <v>1471.36</v>
      </c>
      <c r="H106" s="269">
        <v>16997151</v>
      </c>
      <c r="I106" s="181">
        <f>+G106-G102</f>
        <v>990.82999999999993</v>
      </c>
      <c r="J106" s="42"/>
      <c r="K106" s="20">
        <v>0</v>
      </c>
      <c r="L106" s="51" t="s">
        <v>23</v>
      </c>
      <c r="M106" s="52">
        <v>40</v>
      </c>
      <c r="N106" s="33" t="s">
        <v>24</v>
      </c>
      <c r="O106" s="66" t="s">
        <v>95</v>
      </c>
      <c r="P106" s="73"/>
      <c r="Q106" s="108"/>
      <c r="R106" s="74"/>
      <c r="S106" s="38"/>
      <c r="T106" s="267"/>
    </row>
    <row r="107" spans="1:20" ht="40.5" hidden="1" customHeight="1" x14ac:dyDescent="0.25">
      <c r="A107" s="29">
        <v>91046</v>
      </c>
      <c r="B107" s="45"/>
      <c r="C107" s="577"/>
      <c r="D107" s="528"/>
      <c r="E107" s="140">
        <v>6</v>
      </c>
      <c r="F107" s="140" t="s">
        <v>105</v>
      </c>
      <c r="G107" s="141">
        <v>2115.4299999999998</v>
      </c>
      <c r="H107" s="269">
        <v>24437447</v>
      </c>
      <c r="I107" s="181">
        <f>+G107-G102</f>
        <v>1634.8999999999999</v>
      </c>
      <c r="J107" s="42"/>
      <c r="K107" s="20">
        <v>0</v>
      </c>
      <c r="L107" s="51" t="s">
        <v>23</v>
      </c>
      <c r="M107" s="52">
        <v>40</v>
      </c>
      <c r="N107" s="33" t="s">
        <v>24</v>
      </c>
      <c r="O107" s="66" t="s">
        <v>95</v>
      </c>
      <c r="P107" s="73"/>
      <c r="Q107" s="108"/>
      <c r="R107" s="74"/>
      <c r="S107" s="38"/>
      <c r="T107" s="267"/>
    </row>
    <row r="108" spans="1:20" ht="40.5" hidden="1" customHeight="1" x14ac:dyDescent="0.25">
      <c r="A108" s="29">
        <v>91049</v>
      </c>
      <c r="B108" s="45"/>
      <c r="C108" s="577"/>
      <c r="D108" s="528"/>
      <c r="E108" s="140">
        <v>7</v>
      </c>
      <c r="F108" s="140" t="s">
        <v>107</v>
      </c>
      <c r="G108" s="141">
        <v>1304.5899999999999</v>
      </c>
      <c r="H108" s="269">
        <v>15070624</v>
      </c>
      <c r="I108" s="181">
        <f>+G108-G102</f>
        <v>824.06</v>
      </c>
      <c r="J108" s="42"/>
      <c r="K108" s="20">
        <v>0</v>
      </c>
      <c r="L108" s="51" t="s">
        <v>23</v>
      </c>
      <c r="M108" s="52">
        <v>40</v>
      </c>
      <c r="N108" s="33" t="s">
        <v>24</v>
      </c>
      <c r="O108" s="66" t="s">
        <v>95</v>
      </c>
      <c r="P108" s="73"/>
      <c r="Q108" s="108"/>
      <c r="R108" s="74"/>
      <c r="S108" s="38"/>
      <c r="T108" s="267"/>
    </row>
    <row r="109" spans="1:20" ht="40.5" hidden="1" customHeight="1" x14ac:dyDescent="0.25">
      <c r="A109" s="29">
        <v>91052</v>
      </c>
      <c r="B109" s="45"/>
      <c r="C109" s="577"/>
      <c r="D109" s="528"/>
      <c r="E109" s="140">
        <v>8</v>
      </c>
      <c r="F109" s="140" t="s">
        <v>109</v>
      </c>
      <c r="G109" s="141">
        <v>1575.1</v>
      </c>
      <c r="H109" s="269">
        <v>18195555</v>
      </c>
      <c r="I109" s="181">
        <f>+G109-G102</f>
        <v>1094.57</v>
      </c>
      <c r="J109" s="42"/>
      <c r="K109" s="20">
        <v>0</v>
      </c>
      <c r="L109" s="51" t="s">
        <v>23</v>
      </c>
      <c r="M109" s="52">
        <v>40</v>
      </c>
      <c r="N109" s="33" t="s">
        <v>24</v>
      </c>
      <c r="O109" s="66" t="s">
        <v>95</v>
      </c>
      <c r="P109" s="73"/>
      <c r="Q109" s="108"/>
      <c r="R109" s="74"/>
      <c r="S109" s="38"/>
      <c r="T109" s="267"/>
    </row>
    <row r="110" spans="1:20" ht="40.5" hidden="1" customHeight="1" thickBot="1" x14ac:dyDescent="0.3">
      <c r="A110" s="29">
        <v>91055</v>
      </c>
      <c r="B110" s="45"/>
      <c r="C110" s="578"/>
      <c r="D110" s="529"/>
      <c r="E110" s="163">
        <v>9</v>
      </c>
      <c r="F110" s="163" t="s">
        <v>111</v>
      </c>
      <c r="G110" s="164">
        <v>2180.7399999999998</v>
      </c>
      <c r="H110" s="269">
        <v>25191908</v>
      </c>
      <c r="I110" s="181">
        <f>+G110-G102</f>
        <v>1700.2099999999998</v>
      </c>
      <c r="J110" s="42"/>
      <c r="K110" s="20">
        <v>0</v>
      </c>
      <c r="L110" s="51" t="s">
        <v>23</v>
      </c>
      <c r="M110" s="52">
        <v>40</v>
      </c>
      <c r="N110" s="33" t="s">
        <v>24</v>
      </c>
      <c r="O110" s="66" t="s">
        <v>95</v>
      </c>
      <c r="P110" s="73"/>
      <c r="Q110" s="108"/>
      <c r="R110" s="74"/>
      <c r="S110" s="38"/>
      <c r="T110" s="267"/>
    </row>
    <row r="111" spans="1:20" ht="39.75" hidden="1" customHeight="1" x14ac:dyDescent="0.25">
      <c r="A111" s="29"/>
      <c r="B111" s="45"/>
      <c r="C111" s="576">
        <v>91029</v>
      </c>
      <c r="D111" s="527" t="s">
        <v>114</v>
      </c>
      <c r="E111" s="161">
        <v>1</v>
      </c>
      <c r="F111" s="161" t="s">
        <v>94</v>
      </c>
      <c r="G111" s="162">
        <v>600.67999999999995</v>
      </c>
      <c r="H111" s="269">
        <v>6939055</v>
      </c>
      <c r="I111" s="173"/>
      <c r="J111" s="42"/>
      <c r="K111" s="20">
        <v>0</v>
      </c>
      <c r="L111" s="51" t="s">
        <v>23</v>
      </c>
      <c r="M111" s="52">
        <v>50</v>
      </c>
      <c r="N111" s="33" t="s">
        <v>24</v>
      </c>
      <c r="O111" s="66" t="s">
        <v>95</v>
      </c>
      <c r="P111" s="73"/>
      <c r="Q1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25" t="s">
        <v>23</v>
      </c>
      <c r="S111" s="52">
        <v>50</v>
      </c>
      <c r="T111" s="267"/>
    </row>
    <row r="112" spans="1:20" ht="44.25" hidden="1" customHeight="1" x14ac:dyDescent="0.25">
      <c r="A112" s="29">
        <v>91032</v>
      </c>
      <c r="B112" s="45"/>
      <c r="C112" s="577"/>
      <c r="D112" s="528"/>
      <c r="E112" s="140">
        <v>2</v>
      </c>
      <c r="F112" s="140" t="s">
        <v>97</v>
      </c>
      <c r="G112" s="141">
        <v>759.39</v>
      </c>
      <c r="H112" s="269">
        <v>8772473</v>
      </c>
      <c r="I112" s="181">
        <f>+G112-G111</f>
        <v>158.71000000000004</v>
      </c>
      <c r="J112" s="46"/>
      <c r="K112" s="20">
        <v>0</v>
      </c>
      <c r="L112" s="51" t="s">
        <v>23</v>
      </c>
      <c r="M112" s="52">
        <v>50</v>
      </c>
      <c r="N112" s="33" t="s">
        <v>24</v>
      </c>
      <c r="O112" s="66" t="s">
        <v>95</v>
      </c>
      <c r="P112" s="73"/>
      <c r="Q112" s="108"/>
      <c r="R112" s="74"/>
      <c r="S112" s="38"/>
      <c r="T112" s="267"/>
    </row>
    <row r="113" spans="1:20" ht="43.5" hidden="1" customHeight="1" x14ac:dyDescent="0.25">
      <c r="A113" s="29">
        <v>91035</v>
      </c>
      <c r="B113" s="45"/>
      <c r="C113" s="577"/>
      <c r="D113" s="528"/>
      <c r="E113" s="140">
        <v>3</v>
      </c>
      <c r="F113" s="140" t="s">
        <v>99</v>
      </c>
      <c r="G113" s="141">
        <v>932.22</v>
      </c>
      <c r="H113" s="269">
        <v>10769005</v>
      </c>
      <c r="I113" s="181">
        <f>+G113-G111</f>
        <v>331.54000000000008</v>
      </c>
      <c r="J113" s="46"/>
      <c r="K113" s="20">
        <v>0</v>
      </c>
      <c r="L113" s="51" t="s">
        <v>23</v>
      </c>
      <c r="M113" s="52">
        <v>50</v>
      </c>
      <c r="N113" s="33" t="s">
        <v>24</v>
      </c>
      <c r="O113" s="66" t="s">
        <v>95</v>
      </c>
      <c r="P113" s="73"/>
      <c r="Q113" s="108"/>
      <c r="R113" s="74"/>
      <c r="S113" s="38"/>
      <c r="T113" s="267"/>
    </row>
    <row r="114" spans="1:20" ht="39.75" hidden="1" customHeight="1" x14ac:dyDescent="0.25">
      <c r="A114" s="29">
        <v>91041</v>
      </c>
      <c r="B114" s="45"/>
      <c r="C114" s="577"/>
      <c r="D114" s="528"/>
      <c r="E114" s="140">
        <v>4</v>
      </c>
      <c r="F114" s="140" t="s">
        <v>101</v>
      </c>
      <c r="G114" s="141">
        <v>1466.1</v>
      </c>
      <c r="H114" s="269">
        <v>16936387</v>
      </c>
      <c r="I114" s="181">
        <f>+G114-G111</f>
        <v>865.42</v>
      </c>
      <c r="J114" s="46"/>
      <c r="K114" s="20">
        <v>0</v>
      </c>
      <c r="L114" s="51" t="s">
        <v>23</v>
      </c>
      <c r="M114" s="52">
        <v>50</v>
      </c>
      <c r="N114" s="33" t="s">
        <v>24</v>
      </c>
      <c r="O114" s="66" t="s">
        <v>95</v>
      </c>
      <c r="P114" s="73"/>
      <c r="Q114" s="108"/>
      <c r="R114" s="74"/>
      <c r="S114" s="38"/>
      <c r="T114" s="267"/>
    </row>
    <row r="115" spans="1:20" ht="39.75" hidden="1" customHeight="1" x14ac:dyDescent="0.25">
      <c r="A115" s="29">
        <v>91044</v>
      </c>
      <c r="B115" s="45"/>
      <c r="C115" s="577"/>
      <c r="D115" s="528"/>
      <c r="E115" s="140">
        <v>5</v>
      </c>
      <c r="F115" s="140" t="s">
        <v>103</v>
      </c>
      <c r="G115" s="141">
        <v>1839.15</v>
      </c>
      <c r="H115" s="269">
        <v>21245861</v>
      </c>
      <c r="I115" s="181">
        <f>+G115-G111</f>
        <v>1238.4700000000003</v>
      </c>
      <c r="J115" s="46"/>
      <c r="K115" s="20">
        <v>0</v>
      </c>
      <c r="L115" s="51" t="s">
        <v>23</v>
      </c>
      <c r="M115" s="52">
        <v>50</v>
      </c>
      <c r="N115" s="33" t="s">
        <v>24</v>
      </c>
      <c r="O115" s="66" t="s">
        <v>95</v>
      </c>
      <c r="P115" s="73"/>
      <c r="Q115" s="108"/>
      <c r="R115" s="74"/>
      <c r="S115" s="38"/>
      <c r="T115" s="267"/>
    </row>
    <row r="116" spans="1:20" ht="39.75" hidden="1" customHeight="1" x14ac:dyDescent="0.25">
      <c r="A116" s="29">
        <v>91047</v>
      </c>
      <c r="B116" s="45"/>
      <c r="C116" s="577"/>
      <c r="D116" s="528"/>
      <c r="E116" s="140">
        <v>6</v>
      </c>
      <c r="F116" s="140" t="s">
        <v>105</v>
      </c>
      <c r="G116" s="141">
        <v>2644.3</v>
      </c>
      <c r="H116" s="269">
        <v>30546954</v>
      </c>
      <c r="I116" s="181">
        <f>+G116-G111</f>
        <v>2043.6200000000003</v>
      </c>
      <c r="J116" s="46"/>
      <c r="K116" s="20">
        <v>0</v>
      </c>
      <c r="L116" s="51" t="s">
        <v>23</v>
      </c>
      <c r="M116" s="52">
        <v>50</v>
      </c>
      <c r="N116" s="33" t="s">
        <v>24</v>
      </c>
      <c r="O116" s="66" t="s">
        <v>95</v>
      </c>
      <c r="P116" s="73"/>
      <c r="Q116" s="108"/>
      <c r="R116" s="74"/>
      <c r="S116" s="38"/>
      <c r="T116" s="267"/>
    </row>
    <row r="117" spans="1:20" ht="39.75" hidden="1" customHeight="1" x14ac:dyDescent="0.25">
      <c r="A117" s="29">
        <v>91050</v>
      </c>
      <c r="B117" s="45"/>
      <c r="C117" s="577"/>
      <c r="D117" s="528"/>
      <c r="E117" s="140">
        <v>7</v>
      </c>
      <c r="F117" s="140" t="s">
        <v>107</v>
      </c>
      <c r="G117" s="141">
        <v>1630.74</v>
      </c>
      <c r="H117" s="269">
        <v>18838308</v>
      </c>
      <c r="I117" s="181">
        <f>+G117-G111</f>
        <v>1030.06</v>
      </c>
      <c r="J117" s="46"/>
      <c r="K117" s="20">
        <v>0</v>
      </c>
      <c r="L117" s="51" t="s">
        <v>23</v>
      </c>
      <c r="M117" s="52">
        <v>50</v>
      </c>
      <c r="N117" s="33" t="s">
        <v>24</v>
      </c>
      <c r="O117" s="66" t="s">
        <v>95</v>
      </c>
      <c r="P117" s="73"/>
      <c r="Q117" s="108"/>
      <c r="R117" s="74"/>
      <c r="S117" s="38"/>
      <c r="T117" s="267"/>
    </row>
    <row r="118" spans="1:20" ht="39.75" hidden="1" customHeight="1" x14ac:dyDescent="0.25">
      <c r="A118" s="29">
        <v>91053</v>
      </c>
      <c r="B118" s="45"/>
      <c r="C118" s="577"/>
      <c r="D118" s="528"/>
      <c r="E118" s="140">
        <v>8</v>
      </c>
      <c r="F118" s="140" t="s">
        <v>109</v>
      </c>
      <c r="G118" s="141">
        <v>1968.85</v>
      </c>
      <c r="H118" s="269">
        <v>22744155</v>
      </c>
      <c r="I118" s="181">
        <f>+G118-G111</f>
        <v>1368.17</v>
      </c>
      <c r="J118" s="46"/>
      <c r="K118" s="20">
        <v>0</v>
      </c>
      <c r="L118" s="51" t="s">
        <v>23</v>
      </c>
      <c r="M118" s="52">
        <v>50</v>
      </c>
      <c r="N118" s="33" t="s">
        <v>24</v>
      </c>
      <c r="O118" s="66" t="s">
        <v>95</v>
      </c>
      <c r="P118" s="73"/>
      <c r="Q118" s="108"/>
      <c r="R118" s="74"/>
      <c r="S118" s="38"/>
      <c r="T118" s="267"/>
    </row>
    <row r="119" spans="1:20" ht="39.75" hidden="1" customHeight="1" thickBot="1" x14ac:dyDescent="0.3">
      <c r="A119" s="29">
        <v>91056</v>
      </c>
      <c r="B119" s="45"/>
      <c r="C119" s="578"/>
      <c r="D119" s="529"/>
      <c r="E119" s="163">
        <v>9</v>
      </c>
      <c r="F119" s="163" t="s">
        <v>111</v>
      </c>
      <c r="G119" s="164">
        <v>2725.95</v>
      </c>
      <c r="H119" s="269">
        <v>31490174</v>
      </c>
      <c r="I119" s="181">
        <f>+G119-G111</f>
        <v>2125.27</v>
      </c>
      <c r="J119" s="46"/>
      <c r="K119" s="20">
        <v>0</v>
      </c>
      <c r="L119" s="51" t="s">
        <v>23</v>
      </c>
      <c r="M119" s="52">
        <v>50</v>
      </c>
      <c r="N119" s="33" t="s">
        <v>24</v>
      </c>
      <c r="O119" s="66" t="s">
        <v>95</v>
      </c>
      <c r="P119" s="73"/>
      <c r="Q119" s="108"/>
      <c r="R119" s="74"/>
      <c r="S119" s="38"/>
      <c r="T119" s="267"/>
    </row>
    <row r="120" spans="1:20" ht="40.5" hidden="1" customHeight="1" x14ac:dyDescent="0.25">
      <c r="A120" s="29"/>
      <c r="B120" s="45"/>
      <c r="C120" s="576">
        <v>91030</v>
      </c>
      <c r="D120" s="573" t="s">
        <v>115</v>
      </c>
      <c r="E120" s="161">
        <v>1</v>
      </c>
      <c r="F120" s="161" t="s">
        <v>94</v>
      </c>
      <c r="G120" s="162">
        <v>720.79</v>
      </c>
      <c r="H120" s="269">
        <v>8326566</v>
      </c>
      <c r="I120" s="173"/>
      <c r="J120" s="42"/>
      <c r="K120" s="20">
        <v>0</v>
      </c>
      <c r="L120" s="51" t="s">
        <v>23</v>
      </c>
      <c r="M120" s="52">
        <v>60</v>
      </c>
      <c r="N120" s="33" t="s">
        <v>24</v>
      </c>
      <c r="O120" s="66" t="s">
        <v>95</v>
      </c>
      <c r="P120" s="73"/>
      <c r="Q1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25" t="s">
        <v>23</v>
      </c>
      <c r="S120" s="52">
        <v>60</v>
      </c>
      <c r="T120" s="267"/>
    </row>
    <row r="121" spans="1:20" ht="40.5" hidden="1" customHeight="1" x14ac:dyDescent="0.25">
      <c r="A121" s="29">
        <v>91033</v>
      </c>
      <c r="B121" s="45"/>
      <c r="C121" s="577"/>
      <c r="D121" s="574"/>
      <c r="E121" s="140">
        <v>2</v>
      </c>
      <c r="F121" s="140" t="s">
        <v>97</v>
      </c>
      <c r="G121" s="141">
        <v>911.22</v>
      </c>
      <c r="H121" s="269">
        <v>10526413</v>
      </c>
      <c r="I121" s="181">
        <f>+G121-G120</f>
        <v>190.43000000000006</v>
      </c>
      <c r="J121" s="46"/>
      <c r="K121" s="20">
        <v>0</v>
      </c>
      <c r="L121" s="51" t="s">
        <v>23</v>
      </c>
      <c r="M121" s="52">
        <v>60</v>
      </c>
      <c r="N121" s="33" t="s">
        <v>24</v>
      </c>
      <c r="O121" s="66" t="s">
        <v>95</v>
      </c>
      <c r="P121" s="73"/>
      <c r="Q121" s="108"/>
      <c r="R121" s="74"/>
      <c r="S121" s="38"/>
      <c r="T121" s="267"/>
    </row>
    <row r="122" spans="1:20" ht="40.5" hidden="1" customHeight="1" x14ac:dyDescent="0.25">
      <c r="A122" s="29">
        <v>91036</v>
      </c>
      <c r="B122" s="45"/>
      <c r="C122" s="577"/>
      <c r="D122" s="574"/>
      <c r="E122" s="140">
        <v>3</v>
      </c>
      <c r="F122" s="140" t="s">
        <v>99</v>
      </c>
      <c r="G122" s="141">
        <v>1118.6600000000001</v>
      </c>
      <c r="H122" s="269">
        <v>12922760</v>
      </c>
      <c r="I122" s="181">
        <f>+G122-G120</f>
        <v>397.87000000000012</v>
      </c>
      <c r="J122" s="46"/>
      <c r="K122" s="20">
        <v>0</v>
      </c>
      <c r="L122" s="51" t="s">
        <v>23</v>
      </c>
      <c r="M122" s="52">
        <v>60</v>
      </c>
      <c r="N122" s="33" t="s">
        <v>24</v>
      </c>
      <c r="O122" s="66" t="s">
        <v>95</v>
      </c>
      <c r="P122" s="73"/>
      <c r="Q122" s="108"/>
      <c r="R122" s="74"/>
      <c r="S122" s="38"/>
      <c r="T122" s="267"/>
    </row>
    <row r="123" spans="1:20" ht="40.5" hidden="1" customHeight="1" x14ac:dyDescent="0.25">
      <c r="A123" s="29">
        <v>91042</v>
      </c>
      <c r="B123" s="45"/>
      <c r="C123" s="577"/>
      <c r="D123" s="574"/>
      <c r="E123" s="140">
        <v>4</v>
      </c>
      <c r="F123" s="140" t="s">
        <v>101</v>
      </c>
      <c r="G123" s="141">
        <v>1759.29</v>
      </c>
      <c r="H123" s="269">
        <v>20323318</v>
      </c>
      <c r="I123" s="181">
        <f>+G123-G120</f>
        <v>1038.5</v>
      </c>
      <c r="J123" s="46"/>
      <c r="K123" s="20">
        <v>0</v>
      </c>
      <c r="L123" s="51" t="s">
        <v>23</v>
      </c>
      <c r="M123" s="52">
        <v>60</v>
      </c>
      <c r="N123" s="33" t="s">
        <v>24</v>
      </c>
      <c r="O123" s="66" t="s">
        <v>95</v>
      </c>
      <c r="P123" s="73"/>
      <c r="Q123" s="108"/>
      <c r="R123" s="74"/>
      <c r="S123" s="38"/>
      <c r="T123" s="267"/>
    </row>
    <row r="124" spans="1:20" ht="40.5" hidden="1" customHeight="1" x14ac:dyDescent="0.25">
      <c r="A124" s="29">
        <v>91045</v>
      </c>
      <c r="B124" s="45"/>
      <c r="C124" s="577"/>
      <c r="D124" s="574"/>
      <c r="E124" s="140">
        <v>5</v>
      </c>
      <c r="F124" s="140" t="s">
        <v>103</v>
      </c>
      <c r="G124" s="141">
        <v>2206.9499999999998</v>
      </c>
      <c r="H124" s="269">
        <v>25494686</v>
      </c>
      <c r="I124" s="181">
        <f>+G124-G120</f>
        <v>1486.1599999999999</v>
      </c>
      <c r="J124" s="46"/>
      <c r="K124" s="20">
        <v>0</v>
      </c>
      <c r="L124" s="51" t="s">
        <v>23</v>
      </c>
      <c r="M124" s="52">
        <v>60</v>
      </c>
      <c r="N124" s="33" t="s">
        <v>24</v>
      </c>
      <c r="O124" s="66" t="s">
        <v>95</v>
      </c>
      <c r="P124" s="73"/>
      <c r="Q124" s="108"/>
      <c r="R124" s="74"/>
      <c r="S124" s="38"/>
      <c r="T124" s="267"/>
    </row>
    <row r="125" spans="1:20" ht="40.5" hidden="1" customHeight="1" x14ac:dyDescent="0.25">
      <c r="A125" s="29">
        <v>91048</v>
      </c>
      <c r="B125" s="45"/>
      <c r="C125" s="577"/>
      <c r="D125" s="574"/>
      <c r="E125" s="140">
        <v>6</v>
      </c>
      <c r="F125" s="140" t="s">
        <v>105</v>
      </c>
      <c r="G125" s="141">
        <v>3173.14</v>
      </c>
      <c r="H125" s="269">
        <v>36656113</v>
      </c>
      <c r="I125" s="181">
        <f>+G125-G120</f>
        <v>2452.35</v>
      </c>
      <c r="J125" s="46"/>
      <c r="K125" s="20">
        <v>0</v>
      </c>
      <c r="L125" s="51" t="s">
        <v>23</v>
      </c>
      <c r="M125" s="52">
        <v>60</v>
      </c>
      <c r="N125" s="33" t="s">
        <v>24</v>
      </c>
      <c r="O125" s="66" t="s">
        <v>95</v>
      </c>
      <c r="P125" s="73"/>
      <c r="Q125" s="108"/>
      <c r="R125" s="74"/>
      <c r="S125" s="38"/>
      <c r="T125" s="267"/>
    </row>
    <row r="126" spans="1:20" ht="40.5" hidden="1" customHeight="1" x14ac:dyDescent="0.25">
      <c r="A126" s="29">
        <v>91051</v>
      </c>
      <c r="B126" s="45"/>
      <c r="C126" s="577"/>
      <c r="D126" s="574"/>
      <c r="E126" s="140">
        <v>7</v>
      </c>
      <c r="F126" s="140" t="s">
        <v>107</v>
      </c>
      <c r="G126" s="141">
        <v>1956.85</v>
      </c>
      <c r="H126" s="269">
        <v>22605531</v>
      </c>
      <c r="I126" s="181">
        <f>+G126-G120</f>
        <v>1236.06</v>
      </c>
      <c r="J126" s="46"/>
      <c r="K126" s="20">
        <v>0</v>
      </c>
      <c r="L126" s="51" t="s">
        <v>23</v>
      </c>
      <c r="M126" s="52">
        <v>60</v>
      </c>
      <c r="N126" s="33" t="s">
        <v>24</v>
      </c>
      <c r="O126" s="66" t="s">
        <v>95</v>
      </c>
      <c r="P126" s="73"/>
      <c r="Q126" s="108"/>
      <c r="R126" s="74"/>
      <c r="S126" s="38"/>
      <c r="T126" s="267"/>
    </row>
    <row r="127" spans="1:20" ht="40.5" hidden="1" customHeight="1" x14ac:dyDescent="0.25">
      <c r="A127" s="29">
        <v>91054</v>
      </c>
      <c r="B127" s="45"/>
      <c r="C127" s="577"/>
      <c r="D127" s="574"/>
      <c r="E127" s="140">
        <v>8</v>
      </c>
      <c r="F127" s="140" t="s">
        <v>109</v>
      </c>
      <c r="G127" s="141">
        <v>2362.6</v>
      </c>
      <c r="H127" s="269">
        <v>27292755</v>
      </c>
      <c r="I127" s="181">
        <f>+G127-G120</f>
        <v>1641.81</v>
      </c>
      <c r="J127" s="46"/>
      <c r="K127" s="20">
        <v>0</v>
      </c>
      <c r="L127" s="51" t="s">
        <v>23</v>
      </c>
      <c r="M127" s="52">
        <v>60</v>
      </c>
      <c r="N127" s="33" t="s">
        <v>24</v>
      </c>
      <c r="O127" s="66" t="s">
        <v>95</v>
      </c>
      <c r="P127" s="73"/>
      <c r="Q127" s="108"/>
      <c r="R127" s="74"/>
      <c r="S127" s="38"/>
      <c r="T127" s="267"/>
    </row>
    <row r="128" spans="1:20" ht="32.25" hidden="1" customHeight="1" thickBot="1" x14ac:dyDescent="0.3">
      <c r="A128" s="29">
        <v>91057</v>
      </c>
      <c r="B128" s="45"/>
      <c r="C128" s="578"/>
      <c r="D128" s="575"/>
      <c r="E128" s="163">
        <v>9</v>
      </c>
      <c r="F128" s="163" t="s">
        <v>111</v>
      </c>
      <c r="G128" s="164">
        <v>3271.11</v>
      </c>
      <c r="H128" s="269">
        <v>37787863</v>
      </c>
      <c r="I128" s="181">
        <f>+G128-G120</f>
        <v>2550.3200000000002</v>
      </c>
      <c r="J128" s="46"/>
      <c r="K128" s="20">
        <v>0</v>
      </c>
      <c r="L128" s="51" t="s">
        <v>23</v>
      </c>
      <c r="M128" s="52">
        <v>60</v>
      </c>
      <c r="N128" s="33" t="s">
        <v>24</v>
      </c>
      <c r="O128" s="66" t="s">
        <v>95</v>
      </c>
      <c r="P128" s="73"/>
      <c r="Q128" s="108"/>
      <c r="R128" s="74"/>
      <c r="S128" s="38"/>
      <c r="T128" s="267"/>
    </row>
    <row r="129" spans="1:20" ht="42.75" hidden="1" customHeight="1" x14ac:dyDescent="0.25">
      <c r="A129" s="29"/>
      <c r="B129" s="45"/>
      <c r="C129" s="532">
        <v>92028</v>
      </c>
      <c r="D129" s="527" t="s">
        <v>116</v>
      </c>
      <c r="E129" s="161">
        <v>1</v>
      </c>
      <c r="F129" s="161" t="s">
        <v>94</v>
      </c>
      <c r="G129" s="162">
        <v>840.95</v>
      </c>
      <c r="H129" s="269">
        <v>9714654</v>
      </c>
      <c r="I129" s="173"/>
      <c r="J129" s="42"/>
      <c r="K129" s="20">
        <v>0</v>
      </c>
      <c r="L129" s="51" t="s">
        <v>23</v>
      </c>
      <c r="M129" s="52">
        <v>70</v>
      </c>
      <c r="N129" s="33" t="s">
        <v>24</v>
      </c>
      <c r="O129" s="66" t="s">
        <v>95</v>
      </c>
      <c r="P129" s="73"/>
      <c r="Q1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25" t="s">
        <v>23</v>
      </c>
      <c r="S129" s="52">
        <v>70</v>
      </c>
      <c r="T129" s="267"/>
    </row>
    <row r="130" spans="1:20" ht="42.75" hidden="1" customHeight="1" x14ac:dyDescent="0.25">
      <c r="A130" s="29">
        <v>92031</v>
      </c>
      <c r="B130" s="45"/>
      <c r="C130" s="533"/>
      <c r="D130" s="528"/>
      <c r="E130" s="140">
        <v>2</v>
      </c>
      <c r="F130" s="140" t="s">
        <v>97</v>
      </c>
      <c r="G130" s="141">
        <v>1063.0999999999999</v>
      </c>
      <c r="H130" s="269">
        <v>12280931</v>
      </c>
      <c r="I130" s="181">
        <f>+G130-G129</f>
        <v>222.14999999999986</v>
      </c>
      <c r="J130" s="46"/>
      <c r="K130" s="20">
        <v>0</v>
      </c>
      <c r="L130" s="51" t="s">
        <v>23</v>
      </c>
      <c r="M130" s="52">
        <v>70</v>
      </c>
      <c r="N130" s="33" t="s">
        <v>24</v>
      </c>
      <c r="O130" s="66" t="s">
        <v>95</v>
      </c>
      <c r="P130" s="73"/>
      <c r="Q130" s="108"/>
      <c r="R130" s="74"/>
      <c r="S130" s="38"/>
      <c r="T130" s="267"/>
    </row>
    <row r="131" spans="1:20" ht="42.75" hidden="1" customHeight="1" x14ac:dyDescent="0.25">
      <c r="A131" s="29">
        <v>92034</v>
      </c>
      <c r="B131" s="45"/>
      <c r="C131" s="533"/>
      <c r="D131" s="528"/>
      <c r="E131" s="140">
        <v>3</v>
      </c>
      <c r="F131" s="140" t="s">
        <v>99</v>
      </c>
      <c r="G131" s="141">
        <v>1305.06</v>
      </c>
      <c r="H131" s="269">
        <v>15076053</v>
      </c>
      <c r="I131" s="181">
        <f>+G131-G129</f>
        <v>464.1099999999999</v>
      </c>
      <c r="J131" s="46"/>
      <c r="K131" s="20">
        <v>0</v>
      </c>
      <c r="L131" s="51" t="s">
        <v>23</v>
      </c>
      <c r="M131" s="52">
        <v>70</v>
      </c>
      <c r="N131" s="33" t="s">
        <v>24</v>
      </c>
      <c r="O131" s="66" t="s">
        <v>95</v>
      </c>
      <c r="P131" s="73"/>
      <c r="Q131" s="108"/>
      <c r="R131" s="74"/>
      <c r="S131" s="38"/>
      <c r="T131" s="267"/>
    </row>
    <row r="132" spans="1:20" ht="42.75" hidden="1" customHeight="1" x14ac:dyDescent="0.25">
      <c r="A132" s="29">
        <v>92040</v>
      </c>
      <c r="B132" s="45"/>
      <c r="C132" s="533"/>
      <c r="D132" s="528"/>
      <c r="E132" s="140">
        <v>4</v>
      </c>
      <c r="F132" s="140" t="s">
        <v>101</v>
      </c>
      <c r="G132" s="141">
        <v>2052.5300000000002</v>
      </c>
      <c r="H132" s="269">
        <v>23710827</v>
      </c>
      <c r="I132" s="181">
        <f>+G132-G129</f>
        <v>1211.5800000000002</v>
      </c>
      <c r="J132" s="46"/>
      <c r="K132" s="20">
        <v>0</v>
      </c>
      <c r="L132" s="51" t="s">
        <v>23</v>
      </c>
      <c r="M132" s="52">
        <v>70</v>
      </c>
      <c r="N132" s="33" t="s">
        <v>24</v>
      </c>
      <c r="O132" s="66" t="s">
        <v>95</v>
      </c>
      <c r="P132" s="73"/>
      <c r="Q132" s="108"/>
      <c r="R132" s="74"/>
      <c r="S132" s="38"/>
      <c r="T132" s="267"/>
    </row>
    <row r="133" spans="1:20" ht="42.75" hidden="1" customHeight="1" x14ac:dyDescent="0.25">
      <c r="A133" s="29">
        <v>92043</v>
      </c>
      <c r="B133" s="45"/>
      <c r="C133" s="533"/>
      <c r="D133" s="528"/>
      <c r="E133" s="140">
        <v>5</v>
      </c>
      <c r="F133" s="140" t="s">
        <v>103</v>
      </c>
      <c r="G133" s="141">
        <v>2574.79</v>
      </c>
      <c r="H133" s="269">
        <v>29743974</v>
      </c>
      <c r="I133" s="181">
        <f>+G133-G129</f>
        <v>1733.84</v>
      </c>
      <c r="J133" s="46"/>
      <c r="K133" s="20">
        <v>0</v>
      </c>
      <c r="L133" s="51" t="s">
        <v>23</v>
      </c>
      <c r="M133" s="52">
        <v>70</v>
      </c>
      <c r="N133" s="33" t="s">
        <v>24</v>
      </c>
      <c r="O133" s="66" t="s">
        <v>95</v>
      </c>
      <c r="P133" s="73"/>
      <c r="Q133" s="108"/>
      <c r="R133" s="74"/>
      <c r="S133" s="38"/>
      <c r="T133" s="267"/>
    </row>
    <row r="134" spans="1:20" ht="42.75" hidden="1" customHeight="1" x14ac:dyDescent="0.25">
      <c r="A134" s="29">
        <v>92046</v>
      </c>
      <c r="B134" s="45"/>
      <c r="C134" s="533"/>
      <c r="D134" s="528"/>
      <c r="E134" s="140">
        <v>6</v>
      </c>
      <c r="F134" s="140" t="s">
        <v>105</v>
      </c>
      <c r="G134" s="141">
        <v>3701.97</v>
      </c>
      <c r="H134" s="269">
        <v>42765157</v>
      </c>
      <c r="I134" s="181">
        <f>+G134-G129</f>
        <v>2861.0199999999995</v>
      </c>
      <c r="J134" s="46"/>
      <c r="K134" s="20">
        <v>0</v>
      </c>
      <c r="L134" s="51" t="s">
        <v>23</v>
      </c>
      <c r="M134" s="52">
        <v>70</v>
      </c>
      <c r="N134" s="33" t="s">
        <v>24</v>
      </c>
      <c r="O134" s="66" t="s">
        <v>95</v>
      </c>
      <c r="P134" s="73"/>
      <c r="Q134" s="108"/>
      <c r="R134" s="74"/>
      <c r="S134" s="38"/>
      <c r="T134" s="267"/>
    </row>
    <row r="135" spans="1:20" ht="31.5" hidden="1" customHeight="1" x14ac:dyDescent="0.25">
      <c r="A135" s="29">
        <v>92049</v>
      </c>
      <c r="B135" s="45"/>
      <c r="C135" s="533"/>
      <c r="D135" s="528"/>
      <c r="E135" s="140">
        <v>7</v>
      </c>
      <c r="F135" s="140" t="s">
        <v>107</v>
      </c>
      <c r="G135" s="141">
        <v>2283.04</v>
      </c>
      <c r="H135" s="269">
        <v>26373678</v>
      </c>
      <c r="I135" s="181">
        <f>+G135-G129</f>
        <v>1442.09</v>
      </c>
      <c r="J135" s="46"/>
      <c r="K135" s="20">
        <v>0</v>
      </c>
      <c r="L135" s="51" t="s">
        <v>23</v>
      </c>
      <c r="M135" s="52">
        <v>70</v>
      </c>
      <c r="N135" s="33" t="s">
        <v>24</v>
      </c>
      <c r="O135" s="66" t="s">
        <v>95</v>
      </c>
      <c r="P135" s="73"/>
      <c r="Q135" s="108"/>
      <c r="R135" s="74"/>
      <c r="S135" s="38"/>
      <c r="T135" s="267"/>
    </row>
    <row r="136" spans="1:20" ht="32.25" hidden="1" customHeight="1" x14ac:dyDescent="0.25">
      <c r="A136" s="29">
        <v>92052</v>
      </c>
      <c r="B136" s="45"/>
      <c r="C136" s="533"/>
      <c r="D136" s="528"/>
      <c r="E136" s="140">
        <v>8</v>
      </c>
      <c r="F136" s="140" t="s">
        <v>109</v>
      </c>
      <c r="G136" s="141">
        <v>2756.44</v>
      </c>
      <c r="H136" s="269">
        <v>31842395</v>
      </c>
      <c r="I136" s="181">
        <f>+G136-G129</f>
        <v>1915.49</v>
      </c>
      <c r="J136" s="46"/>
      <c r="K136" s="20">
        <v>0</v>
      </c>
      <c r="L136" s="51" t="s">
        <v>23</v>
      </c>
      <c r="M136" s="52">
        <v>70</v>
      </c>
      <c r="N136" s="33" t="s">
        <v>24</v>
      </c>
      <c r="O136" s="66" t="s">
        <v>95</v>
      </c>
      <c r="P136" s="73"/>
      <c r="Q136" s="108"/>
      <c r="R136" s="74"/>
      <c r="S136" s="38"/>
      <c r="T136" s="267"/>
    </row>
    <row r="137" spans="1:20" ht="30.75" hidden="1" customHeight="1" thickBot="1" x14ac:dyDescent="0.3">
      <c r="A137" s="29">
        <v>92055</v>
      </c>
      <c r="B137" s="45"/>
      <c r="C137" s="534"/>
      <c r="D137" s="529"/>
      <c r="E137" s="163">
        <v>9</v>
      </c>
      <c r="F137" s="163" t="s">
        <v>111</v>
      </c>
      <c r="G137" s="164">
        <v>3816.27</v>
      </c>
      <c r="H137" s="269">
        <v>44085551</v>
      </c>
      <c r="I137" s="181">
        <f>+G137-G129</f>
        <v>2975.3199999999997</v>
      </c>
      <c r="J137" s="46"/>
      <c r="K137" s="20">
        <v>0</v>
      </c>
      <c r="L137" s="51" t="s">
        <v>23</v>
      </c>
      <c r="M137" s="52">
        <v>70</v>
      </c>
      <c r="N137" s="33" t="s">
        <v>24</v>
      </c>
      <c r="O137" s="66" t="s">
        <v>95</v>
      </c>
      <c r="P137" s="73"/>
      <c r="Q137" s="108"/>
      <c r="R137" s="74"/>
      <c r="S137" s="38"/>
      <c r="T137" s="267"/>
    </row>
    <row r="138" spans="1:20" ht="37.5" hidden="1" customHeight="1" x14ac:dyDescent="0.25">
      <c r="A138" s="29"/>
      <c r="B138" s="45"/>
      <c r="C138" s="532">
        <v>92029</v>
      </c>
      <c r="D138" s="527" t="s">
        <v>117</v>
      </c>
      <c r="E138" s="161">
        <v>1</v>
      </c>
      <c r="F138" s="161" t="s">
        <v>94</v>
      </c>
      <c r="G138" s="162">
        <v>961.1</v>
      </c>
      <c r="H138" s="269">
        <v>11102627</v>
      </c>
      <c r="I138" s="173"/>
      <c r="J138" s="42"/>
      <c r="K138" s="20">
        <v>0</v>
      </c>
      <c r="L138" s="51" t="s">
        <v>23</v>
      </c>
      <c r="M138" s="52">
        <v>80</v>
      </c>
      <c r="N138" s="33" t="s">
        <v>24</v>
      </c>
      <c r="O138" s="66" t="s">
        <v>95</v>
      </c>
      <c r="P138" s="73"/>
      <c r="Q1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25" t="s">
        <v>23</v>
      </c>
      <c r="S138" s="52">
        <v>80</v>
      </c>
      <c r="T138" s="267"/>
    </row>
    <row r="139" spans="1:20" ht="40.5" hidden="1" customHeight="1" x14ac:dyDescent="0.25">
      <c r="A139" s="29">
        <v>92032</v>
      </c>
      <c r="B139" s="45"/>
      <c r="C139" s="533"/>
      <c r="D139" s="528"/>
      <c r="E139" s="140">
        <v>2</v>
      </c>
      <c r="F139" s="140" t="s">
        <v>97</v>
      </c>
      <c r="G139" s="141">
        <v>1214.98</v>
      </c>
      <c r="H139" s="269">
        <v>14035449</v>
      </c>
      <c r="I139" s="181">
        <f>+G139-G138</f>
        <v>253.88</v>
      </c>
      <c r="J139" s="46"/>
      <c r="K139" s="20">
        <v>0</v>
      </c>
      <c r="L139" s="51" t="s">
        <v>23</v>
      </c>
      <c r="M139" s="52">
        <v>80</v>
      </c>
      <c r="N139" s="33" t="s">
        <v>24</v>
      </c>
      <c r="O139" s="66" t="s">
        <v>95</v>
      </c>
      <c r="P139" s="73"/>
      <c r="Q139" s="108"/>
      <c r="R139" s="74"/>
      <c r="S139" s="38"/>
      <c r="T139" s="267"/>
    </row>
    <row r="140" spans="1:20" ht="40.5" hidden="1" customHeight="1" x14ac:dyDescent="0.25">
      <c r="A140" s="29">
        <v>92035</v>
      </c>
      <c r="B140" s="45"/>
      <c r="C140" s="533"/>
      <c r="D140" s="528"/>
      <c r="E140" s="140">
        <v>3</v>
      </c>
      <c r="F140" s="140" t="s">
        <v>99</v>
      </c>
      <c r="G140" s="141">
        <v>1491.55</v>
      </c>
      <c r="H140" s="269">
        <v>17230386</v>
      </c>
      <c r="I140" s="181">
        <f>+G140-G138</f>
        <v>530.44999999999993</v>
      </c>
      <c r="J140" s="46"/>
      <c r="K140" s="20">
        <v>0</v>
      </c>
      <c r="L140" s="51" t="s">
        <v>23</v>
      </c>
      <c r="M140" s="52">
        <v>80</v>
      </c>
      <c r="N140" s="33" t="s">
        <v>24</v>
      </c>
      <c r="O140" s="66" t="s">
        <v>95</v>
      </c>
      <c r="P140" s="73"/>
      <c r="Q140" s="108"/>
      <c r="R140" s="74"/>
      <c r="S140" s="38"/>
      <c r="T140" s="267"/>
    </row>
    <row r="141" spans="1:20" ht="40.5" hidden="1" customHeight="1" x14ac:dyDescent="0.25">
      <c r="A141" s="29">
        <v>92041</v>
      </c>
      <c r="B141" s="45"/>
      <c r="C141" s="533"/>
      <c r="D141" s="528"/>
      <c r="E141" s="140">
        <v>4</v>
      </c>
      <c r="F141" s="140" t="s">
        <v>101</v>
      </c>
      <c r="G141" s="141">
        <v>2345.77</v>
      </c>
      <c r="H141" s="269">
        <v>27098335</v>
      </c>
      <c r="I141" s="181">
        <f>+G141-G138</f>
        <v>1384.67</v>
      </c>
      <c r="J141" s="46"/>
      <c r="K141" s="20">
        <v>0</v>
      </c>
      <c r="L141" s="51" t="s">
        <v>23</v>
      </c>
      <c r="M141" s="52">
        <v>80</v>
      </c>
      <c r="N141" s="33" t="s">
        <v>24</v>
      </c>
      <c r="O141" s="66" t="s">
        <v>95</v>
      </c>
      <c r="P141" s="73"/>
      <c r="Q141" s="108"/>
      <c r="R141" s="74"/>
      <c r="S141" s="38"/>
      <c r="T141" s="267"/>
    </row>
    <row r="142" spans="1:20" ht="40.5" hidden="1" customHeight="1" x14ac:dyDescent="0.25">
      <c r="A142" s="29">
        <v>92044</v>
      </c>
      <c r="B142" s="45"/>
      <c r="C142" s="533"/>
      <c r="D142" s="528"/>
      <c r="E142" s="140">
        <v>5</v>
      </c>
      <c r="F142" s="140" t="s">
        <v>103</v>
      </c>
      <c r="G142" s="141">
        <v>2942.63</v>
      </c>
      <c r="H142" s="269">
        <v>33993262</v>
      </c>
      <c r="I142" s="181">
        <f>+G142-G138</f>
        <v>1981.5300000000002</v>
      </c>
      <c r="J142" s="46"/>
      <c r="K142" s="20">
        <v>0</v>
      </c>
      <c r="L142" s="51" t="s">
        <v>23</v>
      </c>
      <c r="M142" s="52">
        <v>80</v>
      </c>
      <c r="N142" s="33" t="s">
        <v>24</v>
      </c>
      <c r="O142" s="66" t="s">
        <v>95</v>
      </c>
      <c r="P142" s="73"/>
      <c r="Q142" s="108"/>
      <c r="R142" s="74"/>
      <c r="S142" s="38"/>
      <c r="T142" s="267"/>
    </row>
    <row r="143" spans="1:20" ht="40.5" hidden="1" customHeight="1" x14ac:dyDescent="0.25">
      <c r="A143" s="29">
        <v>92047</v>
      </c>
      <c r="B143" s="45"/>
      <c r="C143" s="533"/>
      <c r="D143" s="528"/>
      <c r="E143" s="140">
        <v>6</v>
      </c>
      <c r="F143" s="140" t="s">
        <v>105</v>
      </c>
      <c r="G143" s="141">
        <v>4230.8500000000004</v>
      </c>
      <c r="H143" s="269">
        <v>48874779</v>
      </c>
      <c r="I143" s="181">
        <f>+G143-G138</f>
        <v>3269.7500000000005</v>
      </c>
      <c r="J143" s="46"/>
      <c r="K143" s="20">
        <v>0</v>
      </c>
      <c r="L143" s="51" t="s">
        <v>23</v>
      </c>
      <c r="M143" s="52">
        <v>80</v>
      </c>
      <c r="N143" s="33" t="s">
        <v>24</v>
      </c>
      <c r="O143" s="66" t="s">
        <v>95</v>
      </c>
      <c r="P143" s="73"/>
      <c r="Q143" s="108"/>
      <c r="R143" s="74"/>
      <c r="S143" s="38"/>
      <c r="T143" s="267"/>
    </row>
    <row r="144" spans="1:20" ht="40.5" hidden="1" customHeight="1" x14ac:dyDescent="0.25">
      <c r="A144" s="29">
        <v>92050</v>
      </c>
      <c r="B144" s="45"/>
      <c r="C144" s="533"/>
      <c r="D144" s="528"/>
      <c r="E144" s="140">
        <v>7</v>
      </c>
      <c r="F144" s="140" t="s">
        <v>107</v>
      </c>
      <c r="G144" s="141">
        <v>2609.14</v>
      </c>
      <c r="H144" s="269">
        <v>30140785</v>
      </c>
      <c r="I144" s="181">
        <f>+G144-G138</f>
        <v>1648.04</v>
      </c>
      <c r="J144" s="46"/>
      <c r="K144" s="20">
        <v>0</v>
      </c>
      <c r="L144" s="51" t="s">
        <v>23</v>
      </c>
      <c r="M144" s="52">
        <v>80</v>
      </c>
      <c r="N144" s="33" t="s">
        <v>24</v>
      </c>
      <c r="O144" s="66" t="s">
        <v>95</v>
      </c>
      <c r="P144" s="73"/>
      <c r="Q144" s="108"/>
      <c r="R144" s="74"/>
      <c r="S144" s="38"/>
      <c r="T144" s="267"/>
    </row>
    <row r="145" spans="1:20" ht="40.5" hidden="1" customHeight="1" x14ac:dyDescent="0.25">
      <c r="A145" s="29">
        <v>92053</v>
      </c>
      <c r="B145" s="45"/>
      <c r="C145" s="533"/>
      <c r="D145" s="528"/>
      <c r="E145" s="140">
        <v>8</v>
      </c>
      <c r="F145" s="140" t="s">
        <v>109</v>
      </c>
      <c r="G145" s="141">
        <v>3150.19</v>
      </c>
      <c r="H145" s="269">
        <v>36390995</v>
      </c>
      <c r="I145" s="181">
        <f>+G145-G138</f>
        <v>2189.09</v>
      </c>
      <c r="J145" s="46"/>
      <c r="K145" s="20">
        <v>0</v>
      </c>
      <c r="L145" s="51" t="s">
        <v>23</v>
      </c>
      <c r="M145" s="52">
        <v>80</v>
      </c>
      <c r="N145" s="33" t="s">
        <v>24</v>
      </c>
      <c r="O145" s="66" t="s">
        <v>95</v>
      </c>
      <c r="P145" s="73"/>
      <c r="Q145" s="108"/>
      <c r="R145" s="74"/>
      <c r="S145" s="38"/>
      <c r="T145" s="267"/>
    </row>
    <row r="146" spans="1:20" ht="40.5" hidden="1" customHeight="1" thickBot="1" x14ac:dyDescent="0.3">
      <c r="A146" s="29">
        <v>92056</v>
      </c>
      <c r="B146" s="45"/>
      <c r="C146" s="534"/>
      <c r="D146" s="529"/>
      <c r="E146" s="163">
        <v>9</v>
      </c>
      <c r="F146" s="163" t="s">
        <v>111</v>
      </c>
      <c r="G146" s="164">
        <v>4361.4799999999996</v>
      </c>
      <c r="H146" s="269">
        <v>50383817</v>
      </c>
      <c r="I146" s="181">
        <f>+G146-G138</f>
        <v>3400.3799999999997</v>
      </c>
      <c r="J146" s="46"/>
      <c r="K146" s="20">
        <v>0</v>
      </c>
      <c r="L146" s="51" t="s">
        <v>23</v>
      </c>
      <c r="M146" s="52">
        <v>80</v>
      </c>
      <c r="N146" s="33" t="s">
        <v>24</v>
      </c>
      <c r="O146" s="66" t="s">
        <v>95</v>
      </c>
      <c r="P146" s="73"/>
      <c r="Q146" s="108"/>
      <c r="R146" s="74"/>
      <c r="S146" s="38"/>
      <c r="T146" s="267"/>
    </row>
    <row r="147" spans="1:20" ht="40.5" hidden="1" customHeight="1" x14ac:dyDescent="0.25">
      <c r="A147" s="29"/>
      <c r="B147" s="45"/>
      <c r="C147" s="532">
        <v>92030</v>
      </c>
      <c r="D147" s="586" t="s">
        <v>118</v>
      </c>
      <c r="E147" s="161">
        <v>1</v>
      </c>
      <c r="F147" s="161" t="s">
        <v>94</v>
      </c>
      <c r="G147" s="162">
        <v>1081.21</v>
      </c>
      <c r="H147" s="269">
        <v>12490138</v>
      </c>
      <c r="I147" s="173"/>
      <c r="J147" s="42"/>
      <c r="K147" s="20">
        <v>0</v>
      </c>
      <c r="L147" s="51" t="s">
        <v>23</v>
      </c>
      <c r="M147" s="52">
        <v>90</v>
      </c>
      <c r="N147" s="33" t="s">
        <v>24</v>
      </c>
      <c r="O147" s="66" t="s">
        <v>95</v>
      </c>
      <c r="P147" s="73"/>
      <c r="Q1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25" t="s">
        <v>23</v>
      </c>
      <c r="S147" s="52">
        <v>90</v>
      </c>
      <c r="T147" s="267"/>
    </row>
    <row r="148" spans="1:20" ht="40.5" hidden="1" customHeight="1" x14ac:dyDescent="0.25">
      <c r="A148" s="29">
        <v>92033</v>
      </c>
      <c r="B148" s="45"/>
      <c r="C148" s="533"/>
      <c r="D148" s="528"/>
      <c r="E148" s="140">
        <v>2</v>
      </c>
      <c r="F148" s="140" t="s">
        <v>97</v>
      </c>
      <c r="G148" s="141">
        <v>1366.85</v>
      </c>
      <c r="H148" s="269">
        <v>15789851</v>
      </c>
      <c r="I148" s="181">
        <f>+G148-G147</f>
        <v>285.63999999999987</v>
      </c>
      <c r="J148" s="77"/>
      <c r="K148" s="20">
        <v>0</v>
      </c>
      <c r="L148" s="51" t="s">
        <v>23</v>
      </c>
      <c r="M148" s="52">
        <v>90</v>
      </c>
      <c r="N148" s="33" t="s">
        <v>24</v>
      </c>
      <c r="O148" s="66" t="s">
        <v>95</v>
      </c>
      <c r="P148" s="73"/>
      <c r="Q148" s="108"/>
      <c r="R148" s="74"/>
      <c r="S148" s="38"/>
      <c r="T148" s="267"/>
    </row>
    <row r="149" spans="1:20" ht="40.5" hidden="1" customHeight="1" x14ac:dyDescent="0.25">
      <c r="A149" s="29">
        <v>92036</v>
      </c>
      <c r="B149" s="45"/>
      <c r="C149" s="533"/>
      <c r="D149" s="528"/>
      <c r="E149" s="140">
        <v>3</v>
      </c>
      <c r="F149" s="140" t="s">
        <v>99</v>
      </c>
      <c r="G149" s="141">
        <v>1677.95</v>
      </c>
      <c r="H149" s="269">
        <v>19383678</v>
      </c>
      <c r="I149" s="181">
        <f>+G149-G147</f>
        <v>596.74</v>
      </c>
      <c r="J149" s="77"/>
      <c r="K149" s="20">
        <v>0</v>
      </c>
      <c r="L149" s="51" t="s">
        <v>23</v>
      </c>
      <c r="M149" s="52">
        <v>90</v>
      </c>
      <c r="N149" s="33" t="s">
        <v>24</v>
      </c>
      <c r="O149" s="66" t="s">
        <v>95</v>
      </c>
      <c r="P149" s="73"/>
      <c r="Q149" s="108"/>
      <c r="R149" s="74"/>
      <c r="S149" s="38"/>
      <c r="T149" s="267"/>
    </row>
    <row r="150" spans="1:20" ht="40.5" hidden="1" customHeight="1" x14ac:dyDescent="0.25">
      <c r="A150" s="29">
        <v>92042</v>
      </c>
      <c r="B150" s="45"/>
      <c r="C150" s="533"/>
      <c r="D150" s="528"/>
      <c r="E150" s="140">
        <v>4</v>
      </c>
      <c r="F150" s="140" t="s">
        <v>101</v>
      </c>
      <c r="G150" s="141">
        <v>2638.96</v>
      </c>
      <c r="H150" s="269">
        <v>30485266</v>
      </c>
      <c r="I150" s="181">
        <f>+G150-G147</f>
        <v>1557.75</v>
      </c>
      <c r="J150" s="77"/>
      <c r="K150" s="20">
        <v>0</v>
      </c>
      <c r="L150" s="51" t="s">
        <v>23</v>
      </c>
      <c r="M150" s="52">
        <v>90</v>
      </c>
      <c r="N150" s="33" t="s">
        <v>24</v>
      </c>
      <c r="O150" s="66" t="s">
        <v>95</v>
      </c>
      <c r="P150" s="73"/>
      <c r="Q150" s="108"/>
      <c r="R150" s="74"/>
      <c r="S150" s="38"/>
      <c r="T150" s="267"/>
    </row>
    <row r="151" spans="1:20" ht="40.5" hidden="1" customHeight="1" x14ac:dyDescent="0.25">
      <c r="A151" s="29">
        <v>92045</v>
      </c>
      <c r="B151" s="45"/>
      <c r="C151" s="533"/>
      <c r="D151" s="528"/>
      <c r="E151" s="140">
        <v>5</v>
      </c>
      <c r="F151" s="140" t="s">
        <v>103</v>
      </c>
      <c r="G151" s="141">
        <v>3310.47</v>
      </c>
      <c r="H151" s="269">
        <v>38242549</v>
      </c>
      <c r="I151" s="181">
        <f>+G151-G147</f>
        <v>2229.2599999999998</v>
      </c>
      <c r="J151" s="77"/>
      <c r="K151" s="20">
        <v>0</v>
      </c>
      <c r="L151" s="51" t="s">
        <v>23</v>
      </c>
      <c r="M151" s="52">
        <v>90</v>
      </c>
      <c r="N151" s="33" t="s">
        <v>24</v>
      </c>
      <c r="O151" s="66" t="s">
        <v>95</v>
      </c>
      <c r="P151" s="73"/>
      <c r="Q151" s="108"/>
      <c r="R151" s="74"/>
      <c r="S151" s="38"/>
      <c r="T151" s="267"/>
    </row>
    <row r="152" spans="1:20" ht="40.5" hidden="1" customHeight="1" x14ac:dyDescent="0.25">
      <c r="A152" s="29">
        <v>92048</v>
      </c>
      <c r="B152" s="45"/>
      <c r="C152" s="533"/>
      <c r="D152" s="528"/>
      <c r="E152" s="140">
        <v>6</v>
      </c>
      <c r="F152" s="140" t="s">
        <v>105</v>
      </c>
      <c r="G152" s="141">
        <v>4759.6899999999996</v>
      </c>
      <c r="H152" s="269">
        <v>54983939</v>
      </c>
      <c r="I152" s="181">
        <f>+G152-G147</f>
        <v>3678.4799999999996</v>
      </c>
      <c r="J152" s="77"/>
      <c r="K152" s="20">
        <v>0</v>
      </c>
      <c r="L152" s="51" t="s">
        <v>23</v>
      </c>
      <c r="M152" s="52">
        <v>90</v>
      </c>
      <c r="N152" s="33" t="s">
        <v>24</v>
      </c>
      <c r="O152" s="66" t="s">
        <v>95</v>
      </c>
      <c r="P152" s="73"/>
      <c r="Q152" s="108"/>
      <c r="R152" s="74"/>
      <c r="S152" s="38"/>
      <c r="T152" s="267"/>
    </row>
    <row r="153" spans="1:20" ht="40.5" hidden="1" customHeight="1" x14ac:dyDescent="0.25">
      <c r="A153" s="29">
        <v>92051</v>
      </c>
      <c r="B153" s="45"/>
      <c r="C153" s="533"/>
      <c r="D153" s="528"/>
      <c r="E153" s="140">
        <v>7</v>
      </c>
      <c r="F153" s="140" t="s">
        <v>107</v>
      </c>
      <c r="G153" s="141">
        <v>2935.33</v>
      </c>
      <c r="H153" s="269">
        <v>33908932</v>
      </c>
      <c r="I153" s="181">
        <f>+G153-G147</f>
        <v>1854.12</v>
      </c>
      <c r="J153" s="77"/>
      <c r="K153" s="20">
        <v>0</v>
      </c>
      <c r="L153" s="51" t="s">
        <v>23</v>
      </c>
      <c r="M153" s="52">
        <v>90</v>
      </c>
      <c r="N153" s="33" t="s">
        <v>24</v>
      </c>
      <c r="O153" s="66" t="s">
        <v>95</v>
      </c>
      <c r="P153" s="73"/>
      <c r="Q153" s="108"/>
      <c r="R153" s="74"/>
      <c r="S153" s="38"/>
      <c r="T153" s="267"/>
    </row>
    <row r="154" spans="1:20" ht="40.5" hidden="1" customHeight="1" x14ac:dyDescent="0.25">
      <c r="A154" s="29">
        <v>92054</v>
      </c>
      <c r="B154" s="45"/>
      <c r="C154" s="533"/>
      <c r="D154" s="528"/>
      <c r="E154" s="140">
        <v>8</v>
      </c>
      <c r="F154" s="140" t="s">
        <v>109</v>
      </c>
      <c r="G154" s="141">
        <v>3543.95</v>
      </c>
      <c r="H154" s="269">
        <v>40939710</v>
      </c>
      <c r="I154" s="181">
        <f>+G154-G147</f>
        <v>2462.7399999999998</v>
      </c>
      <c r="J154" s="77"/>
      <c r="K154" s="20">
        <v>0</v>
      </c>
      <c r="L154" s="51" t="s">
        <v>23</v>
      </c>
      <c r="M154" s="52">
        <v>90</v>
      </c>
      <c r="N154" s="33" t="s">
        <v>24</v>
      </c>
      <c r="O154" s="66" t="s">
        <v>95</v>
      </c>
      <c r="P154" s="73"/>
      <c r="Q154" s="108"/>
      <c r="R154" s="74"/>
      <c r="S154" s="38"/>
      <c r="T154" s="267"/>
    </row>
    <row r="155" spans="1:20" ht="40.5" hidden="1" customHeight="1" thickBot="1" x14ac:dyDescent="0.3">
      <c r="A155" s="29">
        <v>92057</v>
      </c>
      <c r="B155" s="45"/>
      <c r="C155" s="534"/>
      <c r="D155" s="529"/>
      <c r="E155" s="163">
        <v>9</v>
      </c>
      <c r="F155" s="163" t="s">
        <v>111</v>
      </c>
      <c r="G155" s="164">
        <v>4906.6400000000003</v>
      </c>
      <c r="H155" s="269">
        <v>56681505</v>
      </c>
      <c r="I155" s="181">
        <f>+G155-G147</f>
        <v>3825.4300000000003</v>
      </c>
      <c r="J155" s="77"/>
      <c r="K155" s="20">
        <v>0</v>
      </c>
      <c r="L155" s="51" t="s">
        <v>23</v>
      </c>
      <c r="M155" s="52">
        <v>90</v>
      </c>
      <c r="N155" s="33" t="s">
        <v>24</v>
      </c>
      <c r="O155" s="66" t="s">
        <v>95</v>
      </c>
      <c r="P155" s="73"/>
      <c r="Q155" s="108"/>
      <c r="R155" s="74"/>
      <c r="S155" s="38"/>
      <c r="T155" s="267"/>
    </row>
    <row r="156" spans="1:20" ht="34.5" hidden="1" customHeight="1" thickBot="1" x14ac:dyDescent="0.3">
      <c r="A156" s="1"/>
      <c r="B156" s="78">
        <v>10016</v>
      </c>
      <c r="C156" s="230" t="s">
        <v>119</v>
      </c>
      <c r="D156" s="227" t="s">
        <v>120</v>
      </c>
      <c r="E156" s="151"/>
      <c r="F156" s="151" t="s">
        <v>22</v>
      </c>
      <c r="G156" s="195">
        <v>1531.62</v>
      </c>
      <c r="H156" s="269">
        <v>17693274</v>
      </c>
      <c r="I156" s="173"/>
      <c r="J156" s="79"/>
      <c r="K156" s="20">
        <v>0</v>
      </c>
      <c r="L156" s="31" t="s">
        <v>23</v>
      </c>
      <c r="M156" s="32">
        <v>100</v>
      </c>
      <c r="N156" s="33" t="s">
        <v>24</v>
      </c>
      <c r="O156" s="66" t="s">
        <v>95</v>
      </c>
      <c r="P156" s="34"/>
      <c r="Q1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16" t="s">
        <v>23</v>
      </c>
      <c r="S156" s="32">
        <v>100</v>
      </c>
      <c r="T156" s="267"/>
    </row>
    <row r="157" spans="1:20" ht="22.5" hidden="1" customHeight="1" x14ac:dyDescent="0.25">
      <c r="A157" s="29"/>
      <c r="B157" s="78">
        <v>100128</v>
      </c>
      <c r="C157" s="603" t="s">
        <v>121</v>
      </c>
      <c r="D157" s="606" t="s">
        <v>122</v>
      </c>
      <c r="E157" s="161">
        <v>1</v>
      </c>
      <c r="F157" s="161" t="s">
        <v>123</v>
      </c>
      <c r="G157" s="162">
        <v>2054.23</v>
      </c>
      <c r="H157" s="269">
        <v>23730465</v>
      </c>
      <c r="I157" s="245"/>
      <c r="J157" s="260">
        <v>456.23</v>
      </c>
      <c r="K157" s="268">
        <v>5270369</v>
      </c>
      <c r="L157" s="246" t="s">
        <v>23</v>
      </c>
      <c r="M157" s="242">
        <v>100</v>
      </c>
      <c r="N157" s="33" t="s">
        <v>24</v>
      </c>
      <c r="O157" s="66" t="s">
        <v>95</v>
      </c>
      <c r="P157" s="34" t="s">
        <v>124</v>
      </c>
      <c r="Q1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16" t="s">
        <v>23</v>
      </c>
      <c r="S157" s="32">
        <v>100</v>
      </c>
      <c r="T157" s="267"/>
    </row>
    <row r="158" spans="1:20" ht="42.75" hidden="1" customHeight="1" x14ac:dyDescent="0.25">
      <c r="A158" s="29" t="s">
        <v>125</v>
      </c>
      <c r="B158" s="78"/>
      <c r="C158" s="604"/>
      <c r="D158" s="607"/>
      <c r="E158" s="140">
        <v>2</v>
      </c>
      <c r="F158" s="140" t="s">
        <v>97</v>
      </c>
      <c r="G158" s="141">
        <v>2370.92</v>
      </c>
      <c r="H158" s="269">
        <v>27388868</v>
      </c>
      <c r="I158" s="184">
        <f>+G158-G157</f>
        <v>316.69000000000005</v>
      </c>
      <c r="J158" s="182"/>
      <c r="K158" s="20">
        <v>0</v>
      </c>
      <c r="L158" s="247" t="s">
        <v>23</v>
      </c>
      <c r="M158" s="242">
        <v>100</v>
      </c>
      <c r="N158" s="33" t="s">
        <v>24</v>
      </c>
      <c r="O158" s="66" t="s">
        <v>95</v>
      </c>
      <c r="P158" s="34"/>
      <c r="Q158" s="108"/>
      <c r="R158" s="4"/>
      <c r="S158" s="38"/>
      <c r="T158" s="267"/>
    </row>
    <row r="159" spans="1:20" ht="42.75" hidden="1" customHeight="1" x14ac:dyDescent="0.25">
      <c r="A159" s="29" t="s">
        <v>126</v>
      </c>
      <c r="B159" s="78"/>
      <c r="C159" s="604"/>
      <c r="D159" s="607"/>
      <c r="E159" s="140">
        <v>3</v>
      </c>
      <c r="F159" s="140" t="s">
        <v>99</v>
      </c>
      <c r="G159" s="141">
        <v>2716.7</v>
      </c>
      <c r="H159" s="269">
        <v>31383318</v>
      </c>
      <c r="I159" s="184">
        <f>+G159-G157</f>
        <v>662.4699999999998</v>
      </c>
      <c r="J159" s="182"/>
      <c r="K159" s="20">
        <v>0</v>
      </c>
      <c r="L159" s="247" t="s">
        <v>23</v>
      </c>
      <c r="M159" s="242">
        <v>100</v>
      </c>
      <c r="N159" s="33" t="s">
        <v>24</v>
      </c>
      <c r="O159" s="66" t="s">
        <v>95</v>
      </c>
      <c r="P159" s="34"/>
      <c r="Q159" s="108"/>
      <c r="R159" s="4"/>
      <c r="S159" s="38"/>
      <c r="T159" s="267"/>
    </row>
    <row r="160" spans="1:20" ht="28.5" hidden="1" customHeight="1" x14ac:dyDescent="0.25">
      <c r="A160" s="29" t="s">
        <v>127</v>
      </c>
      <c r="B160" s="78"/>
      <c r="C160" s="604"/>
      <c r="D160" s="607"/>
      <c r="E160" s="140">
        <v>4</v>
      </c>
      <c r="F160" s="140" t="s">
        <v>101</v>
      </c>
      <c r="G160" s="141">
        <v>3784.76</v>
      </c>
      <c r="H160" s="269">
        <v>43721548</v>
      </c>
      <c r="I160" s="184">
        <f>+G160-G157</f>
        <v>1730.5300000000002</v>
      </c>
      <c r="J160" s="182"/>
      <c r="K160" s="20">
        <v>0</v>
      </c>
      <c r="L160" s="247" t="s">
        <v>23</v>
      </c>
      <c r="M160" s="242">
        <v>100</v>
      </c>
      <c r="N160" s="33" t="s">
        <v>24</v>
      </c>
      <c r="O160" s="66" t="s">
        <v>95</v>
      </c>
      <c r="P160" s="34"/>
      <c r="Q160" s="108"/>
      <c r="R160" s="4"/>
      <c r="S160" s="38"/>
      <c r="T160" s="267"/>
    </row>
    <row r="161" spans="1:20" ht="28.5" hidden="1" customHeight="1" x14ac:dyDescent="0.25">
      <c r="A161" s="29" t="s">
        <v>128</v>
      </c>
      <c r="B161" s="78"/>
      <c r="C161" s="604"/>
      <c r="D161" s="607"/>
      <c r="E161" s="140">
        <v>5</v>
      </c>
      <c r="F161" s="140" t="s">
        <v>129</v>
      </c>
      <c r="G161" s="141">
        <v>4530.1499999999996</v>
      </c>
      <c r="H161" s="269">
        <v>52332293</v>
      </c>
      <c r="I161" s="184">
        <f>+G161-G157</f>
        <v>2475.9199999999996</v>
      </c>
      <c r="J161" s="182"/>
      <c r="K161" s="20">
        <v>0</v>
      </c>
      <c r="L161" s="247" t="s">
        <v>23</v>
      </c>
      <c r="M161" s="242">
        <v>100</v>
      </c>
      <c r="N161" s="33" t="s">
        <v>24</v>
      </c>
      <c r="O161" s="66" t="s">
        <v>95</v>
      </c>
      <c r="P161" s="34"/>
      <c r="Q161" s="108"/>
      <c r="R161" s="4"/>
      <c r="S161" s="38"/>
      <c r="T161" s="267"/>
    </row>
    <row r="162" spans="1:20" ht="28.5" hidden="1" customHeight="1" x14ac:dyDescent="0.25">
      <c r="A162" s="29" t="s">
        <v>130</v>
      </c>
      <c r="B162" s="78"/>
      <c r="C162" s="604"/>
      <c r="D162" s="607"/>
      <c r="E162" s="140">
        <v>6</v>
      </c>
      <c r="F162" s="140" t="s">
        <v>105</v>
      </c>
      <c r="G162" s="141">
        <v>6141</v>
      </c>
      <c r="H162" s="269">
        <v>70940832</v>
      </c>
      <c r="I162" s="184">
        <f>+G162-G157</f>
        <v>4086.77</v>
      </c>
      <c r="J162" s="182"/>
      <c r="K162" s="20">
        <v>0</v>
      </c>
      <c r="L162" s="247" t="s">
        <v>23</v>
      </c>
      <c r="M162" s="242">
        <v>100</v>
      </c>
      <c r="N162" s="33" t="s">
        <v>24</v>
      </c>
      <c r="O162" s="66" t="s">
        <v>95</v>
      </c>
      <c r="P162" s="34"/>
      <c r="Q162" s="108"/>
      <c r="R162" s="4"/>
      <c r="S162" s="38"/>
      <c r="T162" s="267"/>
    </row>
    <row r="163" spans="1:20" ht="28.5" hidden="1" customHeight="1" x14ac:dyDescent="0.25">
      <c r="A163" s="29" t="s">
        <v>131</v>
      </c>
      <c r="B163" s="78"/>
      <c r="C163" s="604"/>
      <c r="D163" s="607"/>
      <c r="E163" s="140">
        <v>7</v>
      </c>
      <c r="F163" s="140" t="s">
        <v>107</v>
      </c>
      <c r="G163" s="141">
        <v>4114.18</v>
      </c>
      <c r="H163" s="269">
        <v>47527007</v>
      </c>
      <c r="I163" s="184">
        <f>+G163-G157</f>
        <v>2059.9500000000003</v>
      </c>
      <c r="J163" s="182"/>
      <c r="K163" s="20">
        <v>0</v>
      </c>
      <c r="L163" s="247" t="s">
        <v>23</v>
      </c>
      <c r="M163" s="242">
        <v>100</v>
      </c>
      <c r="N163" s="33" t="s">
        <v>24</v>
      </c>
      <c r="O163" s="66" t="s">
        <v>95</v>
      </c>
      <c r="P163" s="34"/>
      <c r="Q163" s="108"/>
      <c r="R163" s="4"/>
      <c r="S163" s="38"/>
      <c r="T163" s="267"/>
    </row>
    <row r="164" spans="1:20" ht="28.5" hidden="1" customHeight="1" x14ac:dyDescent="0.25">
      <c r="A164" s="29" t="s">
        <v>132</v>
      </c>
      <c r="B164" s="78"/>
      <c r="C164" s="604"/>
      <c r="D164" s="607"/>
      <c r="E164" s="140">
        <v>8</v>
      </c>
      <c r="F164" s="140" t="s">
        <v>109</v>
      </c>
      <c r="G164" s="141">
        <v>4789.97</v>
      </c>
      <c r="H164" s="269">
        <v>55333733</v>
      </c>
      <c r="I164" s="184">
        <f>+G164-G157</f>
        <v>2735.7400000000002</v>
      </c>
      <c r="J164" s="182"/>
      <c r="K164" s="20">
        <v>0</v>
      </c>
      <c r="L164" s="247" t="s">
        <v>23</v>
      </c>
      <c r="M164" s="242">
        <v>100</v>
      </c>
      <c r="N164" s="33" t="s">
        <v>24</v>
      </c>
      <c r="O164" s="66" t="s">
        <v>95</v>
      </c>
      <c r="P164" s="34"/>
      <c r="Q164" s="108"/>
      <c r="R164" s="4"/>
      <c r="S164" s="38"/>
      <c r="T164" s="267"/>
    </row>
    <row r="165" spans="1:20" ht="29.25" hidden="1" customHeight="1" thickBot="1" x14ac:dyDescent="0.3">
      <c r="A165" s="29" t="s">
        <v>133</v>
      </c>
      <c r="B165" s="78"/>
      <c r="C165" s="605"/>
      <c r="D165" s="608"/>
      <c r="E165" s="163">
        <v>9</v>
      </c>
      <c r="F165" s="163" t="s">
        <v>111</v>
      </c>
      <c r="G165" s="164">
        <v>6304.8</v>
      </c>
      <c r="H165" s="269">
        <v>72833050</v>
      </c>
      <c r="I165" s="248">
        <f>+G165-G157</f>
        <v>4250.57</v>
      </c>
      <c r="J165" s="183"/>
      <c r="K165" s="20">
        <v>0</v>
      </c>
      <c r="L165" s="249" t="s">
        <v>23</v>
      </c>
      <c r="M165" s="242">
        <v>100</v>
      </c>
      <c r="N165" s="33" t="s">
        <v>24</v>
      </c>
      <c r="O165" s="66" t="s">
        <v>95</v>
      </c>
      <c r="P165" s="34"/>
      <c r="Q165" s="108"/>
      <c r="R165" s="4"/>
      <c r="S165" s="38"/>
      <c r="T165" s="267"/>
    </row>
    <row r="166" spans="1:20" ht="19.5" hidden="1" customHeight="1" x14ac:dyDescent="0.25">
      <c r="A166" s="29"/>
      <c r="B166" s="78"/>
      <c r="C166" s="576">
        <v>90020</v>
      </c>
      <c r="D166" s="528" t="s">
        <v>134</v>
      </c>
      <c r="E166" s="151">
        <v>1</v>
      </c>
      <c r="F166" s="151" t="s">
        <v>94</v>
      </c>
      <c r="G166" s="195">
        <v>0</v>
      </c>
      <c r="H166" s="269">
        <v>0</v>
      </c>
      <c r="I166" s="175"/>
      <c r="J166" s="243"/>
      <c r="K166" s="20">
        <v>0</v>
      </c>
      <c r="L166" s="244" t="s">
        <v>23</v>
      </c>
      <c r="M166" s="52">
        <v>0</v>
      </c>
      <c r="N166" s="33" t="s">
        <v>24</v>
      </c>
      <c r="O166" s="66" t="s">
        <v>95</v>
      </c>
      <c r="P166" s="34" t="s">
        <v>124</v>
      </c>
      <c r="Q1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25" t="s">
        <v>23</v>
      </c>
      <c r="S166" s="52">
        <v>0</v>
      </c>
      <c r="T166" s="267"/>
    </row>
    <row r="167" spans="1:20" ht="47.25" hidden="1" customHeight="1" x14ac:dyDescent="0.25">
      <c r="A167" s="19">
        <v>90027</v>
      </c>
      <c r="B167" s="78"/>
      <c r="C167" s="577"/>
      <c r="D167" s="528"/>
      <c r="E167" s="140">
        <v>2</v>
      </c>
      <c r="F167" s="140" t="s">
        <v>97</v>
      </c>
      <c r="G167" s="141">
        <v>0</v>
      </c>
      <c r="H167" s="269">
        <v>0</v>
      </c>
      <c r="I167" s="173"/>
      <c r="J167" s="42"/>
      <c r="K167" s="20">
        <v>0</v>
      </c>
      <c r="L167" s="51" t="s">
        <v>23</v>
      </c>
      <c r="M167" s="52">
        <v>0</v>
      </c>
      <c r="N167" s="33" t="s">
        <v>24</v>
      </c>
      <c r="O167" s="66" t="s">
        <v>95</v>
      </c>
      <c r="P167" s="34"/>
      <c r="Q167" s="106"/>
      <c r="R167" s="4"/>
      <c r="S167" s="38"/>
      <c r="T167" s="267"/>
    </row>
    <row r="168" spans="1:20" ht="41.25" hidden="1" customHeight="1" x14ac:dyDescent="0.25">
      <c r="A168" s="19">
        <v>90021</v>
      </c>
      <c r="B168" s="78"/>
      <c r="C168" s="577"/>
      <c r="D168" s="528"/>
      <c r="E168" s="140">
        <v>3</v>
      </c>
      <c r="F168" s="140" t="s">
        <v>99</v>
      </c>
      <c r="G168" s="141">
        <v>0</v>
      </c>
      <c r="H168" s="269">
        <v>0</v>
      </c>
      <c r="I168" s="173"/>
      <c r="J168" s="42"/>
      <c r="K168" s="20">
        <v>0</v>
      </c>
      <c r="L168" s="51" t="s">
        <v>23</v>
      </c>
      <c r="M168" s="52">
        <v>0</v>
      </c>
      <c r="N168" s="33" t="s">
        <v>24</v>
      </c>
      <c r="O168" s="66" t="s">
        <v>95</v>
      </c>
      <c r="P168" s="34"/>
      <c r="Q168" s="106"/>
      <c r="R168" s="4"/>
      <c r="S168" s="38"/>
      <c r="T168" s="267"/>
    </row>
    <row r="169" spans="1:20" ht="34.5" hidden="1" customHeight="1" x14ac:dyDescent="0.25">
      <c r="A169" s="19">
        <v>90028</v>
      </c>
      <c r="B169" s="78"/>
      <c r="C169" s="577"/>
      <c r="D169" s="528"/>
      <c r="E169" s="140">
        <v>4</v>
      </c>
      <c r="F169" s="140" t="s">
        <v>101</v>
      </c>
      <c r="G169" s="141">
        <v>0</v>
      </c>
      <c r="H169" s="269">
        <v>0</v>
      </c>
      <c r="I169" s="173"/>
      <c r="J169" s="42"/>
      <c r="K169" s="20">
        <v>0</v>
      </c>
      <c r="L169" s="51" t="s">
        <v>23</v>
      </c>
      <c r="M169" s="52">
        <v>0</v>
      </c>
      <c r="N169" s="33" t="s">
        <v>24</v>
      </c>
      <c r="O169" s="66" t="s">
        <v>95</v>
      </c>
      <c r="P169" s="34"/>
      <c r="Q169" s="106"/>
      <c r="R169" s="4"/>
      <c r="S169" s="38"/>
      <c r="T169" s="267"/>
    </row>
    <row r="170" spans="1:20" ht="34.5" hidden="1" customHeight="1" x14ac:dyDescent="0.25">
      <c r="A170" s="19">
        <v>90029</v>
      </c>
      <c r="B170" s="78"/>
      <c r="C170" s="577"/>
      <c r="D170" s="528"/>
      <c r="E170" s="140">
        <v>5</v>
      </c>
      <c r="F170" s="140" t="s">
        <v>129</v>
      </c>
      <c r="G170" s="141">
        <v>0</v>
      </c>
      <c r="H170" s="269">
        <v>0</v>
      </c>
      <c r="I170" s="173"/>
      <c r="J170" s="42"/>
      <c r="K170" s="20">
        <v>0</v>
      </c>
      <c r="L170" s="51" t="s">
        <v>23</v>
      </c>
      <c r="M170" s="52">
        <v>0</v>
      </c>
      <c r="N170" s="33" t="s">
        <v>24</v>
      </c>
      <c r="O170" s="66" t="s">
        <v>95</v>
      </c>
      <c r="P170" s="34"/>
      <c r="Q170" s="106"/>
      <c r="R170" s="4"/>
      <c r="S170" s="38"/>
      <c r="T170" s="267"/>
    </row>
    <row r="171" spans="1:20" ht="34.5" hidden="1" customHeight="1" x14ac:dyDescent="0.25">
      <c r="A171" s="19">
        <v>90030</v>
      </c>
      <c r="B171" s="78"/>
      <c r="C171" s="577"/>
      <c r="D171" s="528"/>
      <c r="E171" s="140">
        <v>6</v>
      </c>
      <c r="F171" s="140" t="s">
        <v>105</v>
      </c>
      <c r="G171" s="141">
        <v>0</v>
      </c>
      <c r="H171" s="269">
        <v>0</v>
      </c>
      <c r="I171" s="173"/>
      <c r="J171" s="42"/>
      <c r="K171" s="20">
        <v>0</v>
      </c>
      <c r="L171" s="51" t="s">
        <v>23</v>
      </c>
      <c r="M171" s="52">
        <v>0</v>
      </c>
      <c r="N171" s="33" t="s">
        <v>24</v>
      </c>
      <c r="O171" s="66" t="s">
        <v>95</v>
      </c>
      <c r="P171" s="34"/>
      <c r="Q171" s="106"/>
      <c r="R171" s="4"/>
      <c r="S171" s="38"/>
      <c r="T171" s="267"/>
    </row>
    <row r="172" spans="1:20" ht="34.5" hidden="1" customHeight="1" x14ac:dyDescent="0.25">
      <c r="A172" s="19">
        <v>90031</v>
      </c>
      <c r="B172" s="78"/>
      <c r="C172" s="577"/>
      <c r="D172" s="528"/>
      <c r="E172" s="140">
        <v>7</v>
      </c>
      <c r="F172" s="140" t="s">
        <v>107</v>
      </c>
      <c r="G172" s="141">
        <v>0</v>
      </c>
      <c r="H172" s="269">
        <v>0</v>
      </c>
      <c r="I172" s="173"/>
      <c r="J172" s="42"/>
      <c r="K172" s="20">
        <v>0</v>
      </c>
      <c r="L172" s="51" t="s">
        <v>23</v>
      </c>
      <c r="M172" s="52">
        <v>0</v>
      </c>
      <c r="N172" s="33" t="s">
        <v>24</v>
      </c>
      <c r="O172" s="66" t="s">
        <v>95</v>
      </c>
      <c r="P172" s="34"/>
      <c r="Q172" s="106"/>
      <c r="R172" s="4"/>
      <c r="S172" s="38"/>
      <c r="T172" s="267"/>
    </row>
    <row r="173" spans="1:20" ht="34.5" hidden="1" customHeight="1" x14ac:dyDescent="0.25">
      <c r="A173" s="19">
        <v>90022</v>
      </c>
      <c r="B173" s="78"/>
      <c r="C173" s="577"/>
      <c r="D173" s="528"/>
      <c r="E173" s="140">
        <v>8</v>
      </c>
      <c r="F173" s="140" t="s">
        <v>109</v>
      </c>
      <c r="G173" s="141">
        <v>0</v>
      </c>
      <c r="H173" s="269">
        <v>0</v>
      </c>
      <c r="I173" s="173"/>
      <c r="J173" s="42"/>
      <c r="K173" s="20">
        <v>0</v>
      </c>
      <c r="L173" s="51" t="s">
        <v>23</v>
      </c>
      <c r="M173" s="52">
        <v>0</v>
      </c>
      <c r="N173" s="33" t="s">
        <v>24</v>
      </c>
      <c r="O173" s="66" t="s">
        <v>95</v>
      </c>
      <c r="P173" s="34"/>
      <c r="Q173" s="106"/>
      <c r="R173" s="4"/>
      <c r="S173" s="38"/>
      <c r="T173" s="267"/>
    </row>
    <row r="174" spans="1:20" ht="38.25" hidden="1" customHeight="1" thickBot="1" x14ac:dyDescent="0.3">
      <c r="A174" s="19">
        <v>90032</v>
      </c>
      <c r="B174" s="78"/>
      <c r="C174" s="578"/>
      <c r="D174" s="529"/>
      <c r="E174" s="163">
        <v>9</v>
      </c>
      <c r="F174" s="163" t="s">
        <v>111</v>
      </c>
      <c r="G174" s="164">
        <v>0</v>
      </c>
      <c r="H174" s="269">
        <v>0</v>
      </c>
      <c r="I174" s="173"/>
      <c r="J174" s="80"/>
      <c r="K174" s="20">
        <v>0</v>
      </c>
      <c r="L174" s="51" t="s">
        <v>23</v>
      </c>
      <c r="M174" s="52">
        <v>0</v>
      </c>
      <c r="N174" s="33" t="s">
        <v>24</v>
      </c>
      <c r="O174" s="66" t="s">
        <v>95</v>
      </c>
      <c r="P174" s="34"/>
      <c r="Q174" s="106"/>
      <c r="R174" s="4"/>
      <c r="S174" s="38"/>
      <c r="T174" s="267"/>
    </row>
    <row r="175" spans="1:20" ht="37.5" hidden="1" customHeight="1" x14ac:dyDescent="0.25">
      <c r="A175" s="29"/>
      <c r="B175" s="78"/>
      <c r="C175" s="577">
        <v>91058</v>
      </c>
      <c r="D175" s="574" t="s">
        <v>135</v>
      </c>
      <c r="E175" s="151">
        <v>1</v>
      </c>
      <c r="F175" s="151" t="s">
        <v>94</v>
      </c>
      <c r="G175" s="195">
        <v>821.69</v>
      </c>
      <c r="H175" s="269">
        <v>9492163</v>
      </c>
      <c r="I175" s="173"/>
      <c r="J175" s="261">
        <v>182.5</v>
      </c>
      <c r="K175" s="268">
        <v>2108240</v>
      </c>
      <c r="L175" s="51" t="s">
        <v>23</v>
      </c>
      <c r="M175" s="52">
        <v>40</v>
      </c>
      <c r="N175" s="33" t="s">
        <v>24</v>
      </c>
      <c r="O175" s="66" t="s">
        <v>95</v>
      </c>
      <c r="P175" s="34" t="s">
        <v>124</v>
      </c>
      <c r="Q1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25" t="s">
        <v>23</v>
      </c>
      <c r="S175" s="52">
        <v>40</v>
      </c>
      <c r="T175" s="267"/>
    </row>
    <row r="176" spans="1:20" ht="42.75" hidden="1" customHeight="1" x14ac:dyDescent="0.25">
      <c r="A176" s="29">
        <v>91061</v>
      </c>
      <c r="B176" s="78"/>
      <c r="C176" s="577"/>
      <c r="D176" s="574"/>
      <c r="E176" s="140">
        <v>2</v>
      </c>
      <c r="F176" s="140" t="s">
        <v>97</v>
      </c>
      <c r="G176" s="141">
        <v>948.37</v>
      </c>
      <c r="H176" s="269">
        <v>10955570</v>
      </c>
      <c r="I176" s="181">
        <f>+G176-G175</f>
        <v>126.67999999999995</v>
      </c>
      <c r="J176" s="77"/>
      <c r="K176" s="20">
        <v>0</v>
      </c>
      <c r="L176" s="51" t="s">
        <v>23</v>
      </c>
      <c r="M176" s="52">
        <v>40</v>
      </c>
      <c r="N176" s="33" t="s">
        <v>24</v>
      </c>
      <c r="O176" s="66" t="s">
        <v>95</v>
      </c>
      <c r="P176" s="34"/>
      <c r="Q176" s="108"/>
      <c r="R176" s="4"/>
      <c r="S176" s="38"/>
      <c r="T176" s="267"/>
    </row>
    <row r="177" spans="1:20" ht="42.75" hidden="1" customHeight="1" x14ac:dyDescent="0.25">
      <c r="A177" s="29">
        <v>91064</v>
      </c>
      <c r="B177" s="78"/>
      <c r="C177" s="577"/>
      <c r="D177" s="574"/>
      <c r="E177" s="140">
        <v>3</v>
      </c>
      <c r="F177" s="140" t="s">
        <v>99</v>
      </c>
      <c r="G177" s="141">
        <v>1086.68</v>
      </c>
      <c r="H177" s="269">
        <v>12553327</v>
      </c>
      <c r="I177" s="181">
        <f>+G177-G175</f>
        <v>264.99</v>
      </c>
      <c r="J177" s="77"/>
      <c r="K177" s="20">
        <v>0</v>
      </c>
      <c r="L177" s="51" t="s">
        <v>23</v>
      </c>
      <c r="M177" s="52">
        <v>40</v>
      </c>
      <c r="N177" s="33" t="s">
        <v>24</v>
      </c>
      <c r="O177" s="66" t="s">
        <v>95</v>
      </c>
      <c r="P177" s="34"/>
      <c r="Q177" s="108"/>
      <c r="R177" s="4"/>
      <c r="S177" s="38"/>
      <c r="T177" s="267"/>
    </row>
    <row r="178" spans="1:20" ht="42.75" hidden="1" customHeight="1" x14ac:dyDescent="0.25">
      <c r="A178" s="29">
        <v>91067</v>
      </c>
      <c r="B178" s="78"/>
      <c r="C178" s="577"/>
      <c r="D178" s="574"/>
      <c r="E178" s="140">
        <v>4</v>
      </c>
      <c r="F178" s="140" t="s">
        <v>101</v>
      </c>
      <c r="G178" s="141">
        <v>1513.94</v>
      </c>
      <c r="H178" s="269">
        <v>17489035</v>
      </c>
      <c r="I178" s="181">
        <f>+G178-G175</f>
        <v>692.25</v>
      </c>
      <c r="J178" s="77"/>
      <c r="K178" s="20">
        <v>0</v>
      </c>
      <c r="L178" s="51" t="s">
        <v>23</v>
      </c>
      <c r="M178" s="52">
        <v>40</v>
      </c>
      <c r="N178" s="33" t="s">
        <v>24</v>
      </c>
      <c r="O178" s="66" t="s">
        <v>95</v>
      </c>
      <c r="P178" s="34"/>
      <c r="Q178" s="108"/>
      <c r="R178" s="4"/>
      <c r="S178" s="38"/>
      <c r="T178" s="267"/>
    </row>
    <row r="179" spans="1:20" ht="42.75" hidden="1" customHeight="1" x14ac:dyDescent="0.25">
      <c r="A179" s="29">
        <v>91070</v>
      </c>
      <c r="B179" s="78"/>
      <c r="C179" s="577"/>
      <c r="D179" s="574"/>
      <c r="E179" s="140">
        <v>5</v>
      </c>
      <c r="F179" s="140" t="s">
        <v>129</v>
      </c>
      <c r="G179" s="141">
        <v>1812.1</v>
      </c>
      <c r="H179" s="269">
        <v>20933379</v>
      </c>
      <c r="I179" s="181">
        <f>+G179-G175</f>
        <v>990.40999999999985</v>
      </c>
      <c r="J179" s="77"/>
      <c r="K179" s="20">
        <v>0</v>
      </c>
      <c r="L179" s="51" t="s">
        <v>23</v>
      </c>
      <c r="M179" s="52">
        <v>40</v>
      </c>
      <c r="N179" s="33" t="s">
        <v>24</v>
      </c>
      <c r="O179" s="66" t="s">
        <v>95</v>
      </c>
      <c r="P179" s="34"/>
      <c r="Q179" s="108"/>
      <c r="R179" s="4"/>
      <c r="S179" s="38"/>
      <c r="T179" s="267"/>
    </row>
    <row r="180" spans="1:20" ht="42.75" hidden="1" customHeight="1" x14ac:dyDescent="0.25">
      <c r="A180" s="29">
        <v>91073</v>
      </c>
      <c r="B180" s="78"/>
      <c r="C180" s="577"/>
      <c r="D180" s="574"/>
      <c r="E180" s="140">
        <v>6</v>
      </c>
      <c r="F180" s="140" t="s">
        <v>105</v>
      </c>
      <c r="G180" s="141">
        <v>2456.42</v>
      </c>
      <c r="H180" s="269">
        <v>28376564</v>
      </c>
      <c r="I180" s="181">
        <f>+G180-G175</f>
        <v>1634.73</v>
      </c>
      <c r="J180" s="77"/>
      <c r="K180" s="20">
        <v>0</v>
      </c>
      <c r="L180" s="51" t="s">
        <v>23</v>
      </c>
      <c r="M180" s="52">
        <v>40</v>
      </c>
      <c r="N180" s="33" t="s">
        <v>24</v>
      </c>
      <c r="O180" s="66" t="s">
        <v>95</v>
      </c>
      <c r="P180" s="34"/>
      <c r="Q180" s="108"/>
      <c r="R180" s="4"/>
      <c r="S180" s="38"/>
      <c r="T180" s="267"/>
    </row>
    <row r="181" spans="1:20" ht="42.75" hidden="1" customHeight="1" x14ac:dyDescent="0.25">
      <c r="A181" s="29">
        <v>91076</v>
      </c>
      <c r="B181" s="78"/>
      <c r="C181" s="577"/>
      <c r="D181" s="574"/>
      <c r="E181" s="140">
        <v>7</v>
      </c>
      <c r="F181" s="140" t="s">
        <v>107</v>
      </c>
      <c r="G181" s="141">
        <v>1645.71</v>
      </c>
      <c r="H181" s="269">
        <v>19011242</v>
      </c>
      <c r="I181" s="181">
        <f>+G181-G175</f>
        <v>824.02</v>
      </c>
      <c r="J181" s="77"/>
      <c r="K181" s="20">
        <v>0</v>
      </c>
      <c r="L181" s="51" t="s">
        <v>23</v>
      </c>
      <c r="M181" s="52">
        <v>40</v>
      </c>
      <c r="N181" s="33" t="s">
        <v>24</v>
      </c>
      <c r="O181" s="66" t="s">
        <v>95</v>
      </c>
      <c r="P181" s="34"/>
      <c r="Q181" s="108"/>
      <c r="R181" s="4"/>
      <c r="S181" s="38"/>
      <c r="T181" s="267"/>
    </row>
    <row r="182" spans="1:20" ht="42.75" hidden="1" customHeight="1" x14ac:dyDescent="0.25">
      <c r="A182" s="29">
        <v>91079</v>
      </c>
      <c r="B182" s="78"/>
      <c r="C182" s="577"/>
      <c r="D182" s="574"/>
      <c r="E182" s="140">
        <v>8</v>
      </c>
      <c r="F182" s="140" t="s">
        <v>109</v>
      </c>
      <c r="G182" s="141">
        <v>1916</v>
      </c>
      <c r="H182" s="269">
        <v>22133632</v>
      </c>
      <c r="I182" s="181">
        <f>+G182-G175</f>
        <v>1094.31</v>
      </c>
      <c r="J182" s="77"/>
      <c r="K182" s="20">
        <v>0</v>
      </c>
      <c r="L182" s="51" t="s">
        <v>23</v>
      </c>
      <c r="M182" s="52">
        <v>40</v>
      </c>
      <c r="N182" s="33" t="s">
        <v>24</v>
      </c>
      <c r="O182" s="66" t="s">
        <v>95</v>
      </c>
      <c r="P182" s="34"/>
      <c r="Q182" s="108"/>
      <c r="R182" s="4"/>
      <c r="S182" s="38"/>
      <c r="T182" s="267"/>
    </row>
    <row r="183" spans="1:20" ht="42.75" hidden="1" customHeight="1" thickBot="1" x14ac:dyDescent="0.3">
      <c r="A183" s="29">
        <v>91082</v>
      </c>
      <c r="B183" s="78"/>
      <c r="C183" s="577"/>
      <c r="D183" s="574"/>
      <c r="E183" s="150">
        <v>9</v>
      </c>
      <c r="F183" s="150" t="s">
        <v>111</v>
      </c>
      <c r="G183" s="158">
        <v>2521.94</v>
      </c>
      <c r="H183" s="269">
        <v>29133451</v>
      </c>
      <c r="I183" s="181">
        <f>+G183-G175</f>
        <v>1700.25</v>
      </c>
      <c r="J183" s="81"/>
      <c r="K183" s="20">
        <v>0</v>
      </c>
      <c r="L183" s="51" t="s">
        <v>23</v>
      </c>
      <c r="M183" s="52">
        <v>40</v>
      </c>
      <c r="N183" s="33" t="s">
        <v>24</v>
      </c>
      <c r="O183" s="66" t="s">
        <v>95</v>
      </c>
      <c r="P183" s="34"/>
      <c r="Q183" s="108"/>
      <c r="R183" s="4"/>
      <c r="S183" s="38"/>
      <c r="T183" s="267"/>
    </row>
    <row r="184" spans="1:20" ht="43.5" hidden="1" customHeight="1" x14ac:dyDescent="0.25">
      <c r="A184" s="29"/>
      <c r="B184" s="78"/>
      <c r="C184" s="576">
        <v>91059</v>
      </c>
      <c r="D184" s="586" t="s">
        <v>136</v>
      </c>
      <c r="E184" s="161">
        <v>1</v>
      </c>
      <c r="F184" s="161" t="s">
        <v>94</v>
      </c>
      <c r="G184" s="162">
        <v>1027.1300000000001</v>
      </c>
      <c r="H184" s="269">
        <v>11865406</v>
      </c>
      <c r="I184" s="173"/>
      <c r="J184" s="261">
        <v>228.13</v>
      </c>
      <c r="K184" s="268">
        <v>2635358</v>
      </c>
      <c r="L184" s="51" t="s">
        <v>23</v>
      </c>
      <c r="M184" s="52">
        <v>50</v>
      </c>
      <c r="N184" s="33" t="s">
        <v>24</v>
      </c>
      <c r="O184" s="66" t="s">
        <v>95</v>
      </c>
      <c r="P184" s="34" t="s">
        <v>124</v>
      </c>
      <c r="Q1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25" t="s">
        <v>23</v>
      </c>
      <c r="S184" s="52">
        <v>50</v>
      </c>
      <c r="T184" s="267"/>
    </row>
    <row r="185" spans="1:20" ht="43.5" hidden="1" customHeight="1" x14ac:dyDescent="0.25">
      <c r="A185" s="29">
        <v>91062</v>
      </c>
      <c r="B185" s="78"/>
      <c r="C185" s="577"/>
      <c r="D185" s="528"/>
      <c r="E185" s="140">
        <v>2</v>
      </c>
      <c r="F185" s="140" t="s">
        <v>97</v>
      </c>
      <c r="G185" s="141">
        <v>1185.46</v>
      </c>
      <c r="H185" s="269">
        <v>13694434</v>
      </c>
      <c r="I185" s="181">
        <f>+G185-G184</f>
        <v>158.32999999999993</v>
      </c>
      <c r="J185" s="77"/>
      <c r="K185" s="20">
        <v>0</v>
      </c>
      <c r="L185" s="51" t="s">
        <v>23</v>
      </c>
      <c r="M185" s="52">
        <v>50</v>
      </c>
      <c r="N185" s="33" t="s">
        <v>24</v>
      </c>
      <c r="O185" s="66" t="s">
        <v>95</v>
      </c>
      <c r="P185" s="34"/>
      <c r="Q185" s="108"/>
      <c r="R185" s="4"/>
      <c r="S185" s="38"/>
      <c r="T185" s="267"/>
    </row>
    <row r="186" spans="1:20" ht="43.5" hidden="1" customHeight="1" x14ac:dyDescent="0.25">
      <c r="A186" s="29">
        <v>91065</v>
      </c>
      <c r="B186" s="78"/>
      <c r="C186" s="577"/>
      <c r="D186" s="528"/>
      <c r="E186" s="140">
        <v>3</v>
      </c>
      <c r="F186" s="140" t="s">
        <v>99</v>
      </c>
      <c r="G186" s="141">
        <v>1358.37</v>
      </c>
      <c r="H186" s="269">
        <v>15691890</v>
      </c>
      <c r="I186" s="181">
        <f>+G186-G184</f>
        <v>331.23999999999978</v>
      </c>
      <c r="J186" s="46"/>
      <c r="K186" s="20">
        <v>0</v>
      </c>
      <c r="L186" s="51" t="s">
        <v>23</v>
      </c>
      <c r="M186" s="52">
        <v>50</v>
      </c>
      <c r="N186" s="33" t="s">
        <v>24</v>
      </c>
      <c r="O186" s="66" t="s">
        <v>95</v>
      </c>
      <c r="P186" s="34"/>
      <c r="Q186" s="108"/>
      <c r="R186" s="4"/>
      <c r="S186" s="38"/>
      <c r="T186" s="267"/>
    </row>
    <row r="187" spans="1:20" ht="43.5" hidden="1" customHeight="1" x14ac:dyDescent="0.25">
      <c r="A187" s="29">
        <v>91068</v>
      </c>
      <c r="B187" s="78"/>
      <c r="C187" s="577"/>
      <c r="D187" s="528"/>
      <c r="E187" s="140">
        <v>4</v>
      </c>
      <c r="F187" s="140" t="s">
        <v>101</v>
      </c>
      <c r="G187" s="141">
        <v>1892.42</v>
      </c>
      <c r="H187" s="269">
        <v>21861236</v>
      </c>
      <c r="I187" s="181">
        <f>+G187-G184</f>
        <v>865.29</v>
      </c>
      <c r="J187" s="46"/>
      <c r="K187" s="20">
        <v>0</v>
      </c>
      <c r="L187" s="51" t="s">
        <v>23</v>
      </c>
      <c r="M187" s="52">
        <v>50</v>
      </c>
      <c r="N187" s="33" t="s">
        <v>24</v>
      </c>
      <c r="O187" s="66" t="s">
        <v>95</v>
      </c>
      <c r="P187" s="34"/>
      <c r="Q187" s="108"/>
      <c r="R187" s="4"/>
      <c r="S187" s="38"/>
      <c r="T187" s="267"/>
    </row>
    <row r="188" spans="1:20" ht="43.5" hidden="1" customHeight="1" x14ac:dyDescent="0.25">
      <c r="A188" s="29">
        <v>91071</v>
      </c>
      <c r="B188" s="78"/>
      <c r="C188" s="577"/>
      <c r="D188" s="528"/>
      <c r="E188" s="140">
        <v>5</v>
      </c>
      <c r="F188" s="140" t="s">
        <v>129</v>
      </c>
      <c r="G188" s="141">
        <v>2265.1</v>
      </c>
      <c r="H188" s="269">
        <v>26166435</v>
      </c>
      <c r="I188" s="181">
        <f>+G188-G184</f>
        <v>1237.9699999999998</v>
      </c>
      <c r="J188" s="46"/>
      <c r="K188" s="20">
        <v>0</v>
      </c>
      <c r="L188" s="51" t="s">
        <v>23</v>
      </c>
      <c r="M188" s="52">
        <v>50</v>
      </c>
      <c r="N188" s="33" t="s">
        <v>24</v>
      </c>
      <c r="O188" s="66" t="s">
        <v>95</v>
      </c>
      <c r="P188" s="34"/>
      <c r="Q188" s="108"/>
      <c r="R188" s="4"/>
      <c r="S188" s="38"/>
      <c r="T188" s="267"/>
    </row>
    <row r="189" spans="1:20" ht="43.5" hidden="1" customHeight="1" x14ac:dyDescent="0.25">
      <c r="A189" s="29">
        <v>91074</v>
      </c>
      <c r="B189" s="78"/>
      <c r="C189" s="577"/>
      <c r="D189" s="528"/>
      <c r="E189" s="140">
        <v>6</v>
      </c>
      <c r="F189" s="140" t="s">
        <v>105</v>
      </c>
      <c r="G189" s="141">
        <v>3070.5</v>
      </c>
      <c r="H189" s="269">
        <v>35470416</v>
      </c>
      <c r="I189" s="181">
        <f>+G189-G184</f>
        <v>2043.37</v>
      </c>
      <c r="J189" s="46"/>
      <c r="K189" s="20">
        <v>0</v>
      </c>
      <c r="L189" s="51" t="s">
        <v>23</v>
      </c>
      <c r="M189" s="52">
        <v>50</v>
      </c>
      <c r="N189" s="33" t="s">
        <v>24</v>
      </c>
      <c r="O189" s="66" t="s">
        <v>95</v>
      </c>
      <c r="P189" s="34"/>
      <c r="Q189" s="108"/>
      <c r="R189" s="4"/>
      <c r="S189" s="38"/>
      <c r="T189" s="267"/>
    </row>
    <row r="190" spans="1:20" ht="43.5" hidden="1" customHeight="1" x14ac:dyDescent="0.25">
      <c r="A190" s="29">
        <v>91077</v>
      </c>
      <c r="B190" s="78"/>
      <c r="C190" s="577"/>
      <c r="D190" s="528"/>
      <c r="E190" s="140">
        <v>7</v>
      </c>
      <c r="F190" s="140" t="s">
        <v>107</v>
      </c>
      <c r="G190" s="141">
        <v>2057.11</v>
      </c>
      <c r="H190" s="269">
        <v>23763735</v>
      </c>
      <c r="I190" s="181">
        <f>+G190-G184</f>
        <v>1029.98</v>
      </c>
      <c r="J190" s="46"/>
      <c r="K190" s="20">
        <v>0</v>
      </c>
      <c r="L190" s="51" t="s">
        <v>23</v>
      </c>
      <c r="M190" s="52">
        <v>50</v>
      </c>
      <c r="N190" s="33" t="s">
        <v>24</v>
      </c>
      <c r="O190" s="66" t="s">
        <v>95</v>
      </c>
      <c r="P190" s="34"/>
      <c r="Q190" s="108"/>
      <c r="R190" s="4"/>
      <c r="S190" s="38"/>
      <c r="T190" s="267"/>
    </row>
    <row r="191" spans="1:20" ht="43.5" hidden="1" customHeight="1" x14ac:dyDescent="0.25">
      <c r="A191" s="29">
        <v>91080</v>
      </c>
      <c r="B191" s="78"/>
      <c r="C191" s="577"/>
      <c r="D191" s="528"/>
      <c r="E191" s="140">
        <v>8</v>
      </c>
      <c r="F191" s="140" t="s">
        <v>109</v>
      </c>
      <c r="G191" s="141">
        <v>2395.0100000000002</v>
      </c>
      <c r="H191" s="269">
        <v>27667156</v>
      </c>
      <c r="I191" s="181">
        <f>+G191-G184</f>
        <v>1367.88</v>
      </c>
      <c r="J191" s="46"/>
      <c r="K191" s="20">
        <v>0</v>
      </c>
      <c r="L191" s="51" t="s">
        <v>23</v>
      </c>
      <c r="M191" s="52">
        <v>50</v>
      </c>
      <c r="N191" s="33" t="s">
        <v>24</v>
      </c>
      <c r="O191" s="66" t="s">
        <v>95</v>
      </c>
      <c r="P191" s="34"/>
      <c r="Q191" s="108"/>
      <c r="R191" s="4"/>
      <c r="S191" s="38"/>
      <c r="T191" s="267"/>
    </row>
    <row r="192" spans="1:20" ht="43.5" hidden="1" customHeight="1" thickBot="1" x14ac:dyDescent="0.3">
      <c r="A192" s="29">
        <v>91083</v>
      </c>
      <c r="B192" s="78"/>
      <c r="C192" s="578"/>
      <c r="D192" s="529"/>
      <c r="E192" s="163">
        <v>9</v>
      </c>
      <c r="F192" s="163" t="s">
        <v>111</v>
      </c>
      <c r="G192" s="164">
        <v>3152.4</v>
      </c>
      <c r="H192" s="269">
        <v>36416525</v>
      </c>
      <c r="I192" s="181">
        <f>+G192-G184</f>
        <v>2125.27</v>
      </c>
      <c r="J192" s="82"/>
      <c r="K192" s="20">
        <v>0</v>
      </c>
      <c r="L192" s="51" t="s">
        <v>23</v>
      </c>
      <c r="M192" s="52">
        <v>50</v>
      </c>
      <c r="N192" s="33" t="s">
        <v>24</v>
      </c>
      <c r="O192" s="66" t="s">
        <v>95</v>
      </c>
      <c r="P192" s="34"/>
      <c r="Q192" s="108"/>
      <c r="R192" s="4"/>
      <c r="S192" s="38"/>
      <c r="T192" s="267"/>
    </row>
    <row r="193" spans="1:20" ht="39" hidden="1" customHeight="1" x14ac:dyDescent="0.25">
      <c r="A193" s="29"/>
      <c r="B193" s="78"/>
      <c r="C193" s="577">
        <v>91060</v>
      </c>
      <c r="D193" s="528" t="s">
        <v>137</v>
      </c>
      <c r="E193" s="151">
        <v>1</v>
      </c>
      <c r="F193" s="151" t="s">
        <v>94</v>
      </c>
      <c r="G193" s="195">
        <v>1232.54</v>
      </c>
      <c r="H193" s="269">
        <v>14238302</v>
      </c>
      <c r="I193" s="175"/>
      <c r="J193" s="262">
        <v>273.73</v>
      </c>
      <c r="K193" s="268">
        <v>3162129</v>
      </c>
      <c r="L193" s="51" t="s">
        <v>23</v>
      </c>
      <c r="M193" s="52">
        <v>60</v>
      </c>
      <c r="N193" s="33" t="s">
        <v>24</v>
      </c>
      <c r="O193" s="66" t="s">
        <v>95</v>
      </c>
      <c r="P193" s="34" t="s">
        <v>124</v>
      </c>
      <c r="Q1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25" t="s">
        <v>23</v>
      </c>
      <c r="S193" s="52">
        <v>60</v>
      </c>
      <c r="T193" s="267"/>
    </row>
    <row r="194" spans="1:20" ht="44.25" hidden="1" customHeight="1" x14ac:dyDescent="0.25">
      <c r="A194" s="29">
        <v>91063</v>
      </c>
      <c r="B194" s="78"/>
      <c r="C194" s="577"/>
      <c r="D194" s="528"/>
      <c r="E194" s="140">
        <v>2</v>
      </c>
      <c r="F194" s="140" t="s">
        <v>97</v>
      </c>
      <c r="G194" s="141">
        <v>1422.54</v>
      </c>
      <c r="H194" s="269">
        <v>16433182</v>
      </c>
      <c r="I194" s="181">
        <f>+G194-G193</f>
        <v>190</v>
      </c>
      <c r="J194" s="77"/>
      <c r="K194" s="20">
        <v>0</v>
      </c>
      <c r="L194" s="51" t="s">
        <v>23</v>
      </c>
      <c r="M194" s="52">
        <v>60</v>
      </c>
      <c r="N194" s="33" t="s">
        <v>24</v>
      </c>
      <c r="O194" s="66" t="s">
        <v>95</v>
      </c>
      <c r="P194" s="34"/>
      <c r="Q194" s="108"/>
      <c r="R194" s="4"/>
      <c r="S194" s="38"/>
      <c r="T194" s="267"/>
    </row>
    <row r="195" spans="1:20" ht="44.25" hidden="1" customHeight="1" x14ac:dyDescent="0.25">
      <c r="A195" s="29">
        <v>91066</v>
      </c>
      <c r="B195" s="78"/>
      <c r="C195" s="577"/>
      <c r="D195" s="528"/>
      <c r="E195" s="140">
        <v>3</v>
      </c>
      <c r="F195" s="140" t="s">
        <v>99</v>
      </c>
      <c r="G195" s="141">
        <v>1630.02</v>
      </c>
      <c r="H195" s="269">
        <v>18829991</v>
      </c>
      <c r="I195" s="181">
        <f>+G195-G193</f>
        <v>397.48</v>
      </c>
      <c r="J195" s="77"/>
      <c r="K195" s="20">
        <v>0</v>
      </c>
      <c r="L195" s="51" t="s">
        <v>23</v>
      </c>
      <c r="M195" s="52">
        <v>60</v>
      </c>
      <c r="N195" s="33" t="s">
        <v>24</v>
      </c>
      <c r="O195" s="66" t="s">
        <v>95</v>
      </c>
      <c r="P195" s="34"/>
      <c r="Q195" s="108"/>
      <c r="R195" s="4"/>
      <c r="S195" s="38"/>
      <c r="T195" s="267"/>
    </row>
    <row r="196" spans="1:20" ht="44.25" hidden="1" customHeight="1" x14ac:dyDescent="0.25">
      <c r="A196" s="29">
        <v>91069</v>
      </c>
      <c r="B196" s="78"/>
      <c r="C196" s="577"/>
      <c r="D196" s="528"/>
      <c r="E196" s="140">
        <v>4</v>
      </c>
      <c r="F196" s="140" t="s">
        <v>101</v>
      </c>
      <c r="G196" s="141">
        <v>2270.87</v>
      </c>
      <c r="H196" s="269">
        <v>26233090</v>
      </c>
      <c r="I196" s="181">
        <f>+G196-G193</f>
        <v>1038.33</v>
      </c>
      <c r="J196" s="77"/>
      <c r="K196" s="20">
        <v>0</v>
      </c>
      <c r="L196" s="51" t="s">
        <v>23</v>
      </c>
      <c r="M196" s="52">
        <v>60</v>
      </c>
      <c r="N196" s="33" t="s">
        <v>24</v>
      </c>
      <c r="O196" s="66" t="s">
        <v>95</v>
      </c>
      <c r="P196" s="34"/>
      <c r="Q196" s="108"/>
      <c r="R196" s="4"/>
      <c r="S196" s="38"/>
      <c r="T196" s="267"/>
    </row>
    <row r="197" spans="1:20" ht="44.25" hidden="1" customHeight="1" x14ac:dyDescent="0.25">
      <c r="A197" s="29">
        <v>91072</v>
      </c>
      <c r="B197" s="78"/>
      <c r="C197" s="577"/>
      <c r="D197" s="528"/>
      <c r="E197" s="140">
        <v>5</v>
      </c>
      <c r="F197" s="140" t="s">
        <v>129</v>
      </c>
      <c r="G197" s="141">
        <v>2718.1</v>
      </c>
      <c r="H197" s="269">
        <v>31399491</v>
      </c>
      <c r="I197" s="181">
        <f>+G197-G193</f>
        <v>1485.56</v>
      </c>
      <c r="J197" s="77"/>
      <c r="K197" s="20">
        <v>0</v>
      </c>
      <c r="L197" s="51" t="s">
        <v>23</v>
      </c>
      <c r="M197" s="52">
        <v>60</v>
      </c>
      <c r="N197" s="33" t="s">
        <v>24</v>
      </c>
      <c r="O197" s="66" t="s">
        <v>95</v>
      </c>
      <c r="P197" s="34"/>
      <c r="Q197" s="108"/>
      <c r="R197" s="4"/>
      <c r="S197" s="38"/>
      <c r="T197" s="267"/>
    </row>
    <row r="198" spans="1:20" ht="44.25" hidden="1" customHeight="1" x14ac:dyDescent="0.25">
      <c r="A198" s="29">
        <v>91075</v>
      </c>
      <c r="B198" s="78"/>
      <c r="C198" s="577"/>
      <c r="D198" s="528"/>
      <c r="E198" s="140">
        <v>6</v>
      </c>
      <c r="F198" s="140" t="s">
        <v>105</v>
      </c>
      <c r="G198" s="141">
        <v>3684.58</v>
      </c>
      <c r="H198" s="269">
        <v>42564268</v>
      </c>
      <c r="I198" s="181">
        <f>+G198-G193</f>
        <v>2452.04</v>
      </c>
      <c r="J198" s="77"/>
      <c r="K198" s="20">
        <v>0</v>
      </c>
      <c r="L198" s="51" t="s">
        <v>23</v>
      </c>
      <c r="M198" s="52">
        <v>60</v>
      </c>
      <c r="N198" s="33" t="s">
        <v>24</v>
      </c>
      <c r="O198" s="66" t="s">
        <v>95</v>
      </c>
      <c r="P198" s="34"/>
      <c r="Q198" s="108"/>
      <c r="R198" s="4"/>
      <c r="S198" s="38"/>
      <c r="T198" s="267"/>
    </row>
    <row r="199" spans="1:20" ht="44.25" hidden="1" customHeight="1" x14ac:dyDescent="0.25">
      <c r="A199" s="29">
        <v>91078</v>
      </c>
      <c r="B199" s="78"/>
      <c r="C199" s="577"/>
      <c r="D199" s="528"/>
      <c r="E199" s="140">
        <v>7</v>
      </c>
      <c r="F199" s="140" t="s">
        <v>107</v>
      </c>
      <c r="G199" s="141">
        <v>2468.5500000000002</v>
      </c>
      <c r="H199" s="269">
        <v>28516690</v>
      </c>
      <c r="I199" s="181">
        <f>+G199-G193</f>
        <v>1236.0100000000002</v>
      </c>
      <c r="J199" s="77"/>
      <c r="K199" s="20">
        <v>0</v>
      </c>
      <c r="L199" s="51" t="s">
        <v>23</v>
      </c>
      <c r="M199" s="52">
        <v>60</v>
      </c>
      <c r="N199" s="33" t="s">
        <v>24</v>
      </c>
      <c r="O199" s="66" t="s">
        <v>95</v>
      </c>
      <c r="P199" s="34"/>
      <c r="Q199" s="108"/>
      <c r="R199" s="4"/>
      <c r="S199" s="38"/>
      <c r="T199" s="267"/>
    </row>
    <row r="200" spans="1:20" ht="44.25" hidden="1" customHeight="1" x14ac:dyDescent="0.25">
      <c r="A200" s="29">
        <v>91081</v>
      </c>
      <c r="B200" s="78"/>
      <c r="C200" s="577"/>
      <c r="D200" s="528"/>
      <c r="E200" s="140">
        <v>8</v>
      </c>
      <c r="F200" s="140" t="s">
        <v>109</v>
      </c>
      <c r="G200" s="141">
        <v>2874.01</v>
      </c>
      <c r="H200" s="269">
        <v>33200564</v>
      </c>
      <c r="I200" s="181">
        <f>+G200-G193</f>
        <v>1641.4700000000003</v>
      </c>
      <c r="J200" s="77"/>
      <c r="K200" s="20">
        <v>0</v>
      </c>
      <c r="L200" s="51" t="s">
        <v>23</v>
      </c>
      <c r="M200" s="52">
        <v>60</v>
      </c>
      <c r="N200" s="33" t="s">
        <v>24</v>
      </c>
      <c r="O200" s="66" t="s">
        <v>95</v>
      </c>
      <c r="P200" s="34"/>
      <c r="Q200" s="108"/>
      <c r="R200" s="4"/>
      <c r="S200" s="38"/>
      <c r="T200" s="267"/>
    </row>
    <row r="201" spans="1:20" ht="44.25" hidden="1" customHeight="1" thickBot="1" x14ac:dyDescent="0.3">
      <c r="A201" s="29">
        <v>91084</v>
      </c>
      <c r="B201" s="78"/>
      <c r="C201" s="577"/>
      <c r="D201" s="528"/>
      <c r="E201" s="150">
        <v>9</v>
      </c>
      <c r="F201" s="150" t="s">
        <v>111</v>
      </c>
      <c r="G201" s="158">
        <v>3782.9</v>
      </c>
      <c r="H201" s="269">
        <v>43700061</v>
      </c>
      <c r="I201" s="181">
        <f>+G201-G193</f>
        <v>2550.36</v>
      </c>
      <c r="J201" s="81"/>
      <c r="K201" s="20">
        <v>0</v>
      </c>
      <c r="L201" s="51" t="s">
        <v>23</v>
      </c>
      <c r="M201" s="52">
        <v>60</v>
      </c>
      <c r="N201" s="33" t="s">
        <v>24</v>
      </c>
      <c r="O201" s="66" t="s">
        <v>95</v>
      </c>
      <c r="P201" s="34"/>
      <c r="Q201" s="108"/>
      <c r="R201" s="4"/>
      <c r="S201" s="38"/>
      <c r="T201" s="267"/>
    </row>
    <row r="202" spans="1:20" ht="43.5" hidden="1" customHeight="1" x14ac:dyDescent="0.25">
      <c r="A202" s="29"/>
      <c r="B202" s="78"/>
      <c r="C202" s="532">
        <v>92058</v>
      </c>
      <c r="D202" s="527" t="s">
        <v>138</v>
      </c>
      <c r="E202" s="161">
        <v>1</v>
      </c>
      <c r="F202" s="161" t="s">
        <v>94</v>
      </c>
      <c r="G202" s="162">
        <v>1437.98</v>
      </c>
      <c r="H202" s="269">
        <v>16611545</v>
      </c>
      <c r="I202" s="175"/>
      <c r="J202" s="262">
        <v>319.36</v>
      </c>
      <c r="K202" s="268">
        <v>3689247</v>
      </c>
      <c r="L202" s="51" t="s">
        <v>23</v>
      </c>
      <c r="M202" s="52">
        <v>70</v>
      </c>
      <c r="N202" s="33" t="s">
        <v>24</v>
      </c>
      <c r="O202" s="66" t="s">
        <v>95</v>
      </c>
      <c r="P202" s="34" t="s">
        <v>124</v>
      </c>
      <c r="Q2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25" t="s">
        <v>23</v>
      </c>
      <c r="S202" s="52">
        <v>70</v>
      </c>
      <c r="T202" s="267"/>
    </row>
    <row r="203" spans="1:20" ht="43.5" hidden="1" customHeight="1" x14ac:dyDescent="0.25">
      <c r="A203" s="29">
        <v>92061</v>
      </c>
      <c r="B203" s="78"/>
      <c r="C203" s="533"/>
      <c r="D203" s="528"/>
      <c r="E203" s="140">
        <v>2</v>
      </c>
      <c r="F203" s="140" t="s">
        <v>97</v>
      </c>
      <c r="G203" s="141">
        <v>1659.62</v>
      </c>
      <c r="H203" s="269">
        <v>19171930</v>
      </c>
      <c r="I203" s="181">
        <f>+G203-G202</f>
        <v>221.63999999999987</v>
      </c>
      <c r="J203" s="77"/>
      <c r="K203" s="20">
        <v>0</v>
      </c>
      <c r="L203" s="51" t="s">
        <v>23</v>
      </c>
      <c r="M203" s="52">
        <v>70</v>
      </c>
      <c r="N203" s="33" t="s">
        <v>24</v>
      </c>
      <c r="O203" s="66" t="s">
        <v>95</v>
      </c>
      <c r="P203" s="34"/>
      <c r="Q203" s="108"/>
      <c r="R203" s="4"/>
      <c r="S203" s="38"/>
      <c r="T203" s="267"/>
    </row>
    <row r="204" spans="1:20" ht="43.5" hidden="1" customHeight="1" x14ac:dyDescent="0.25">
      <c r="A204" s="29">
        <v>92064</v>
      </c>
      <c r="B204" s="78"/>
      <c r="C204" s="533"/>
      <c r="D204" s="528"/>
      <c r="E204" s="140">
        <v>3</v>
      </c>
      <c r="F204" s="140" t="s">
        <v>99</v>
      </c>
      <c r="G204" s="141">
        <v>1901.71</v>
      </c>
      <c r="H204" s="269">
        <v>21968554</v>
      </c>
      <c r="I204" s="181">
        <f>+G204-G202</f>
        <v>463.73</v>
      </c>
      <c r="J204" s="46"/>
      <c r="K204" s="20">
        <v>0</v>
      </c>
      <c r="L204" s="51" t="s">
        <v>23</v>
      </c>
      <c r="M204" s="52">
        <v>70</v>
      </c>
      <c r="N204" s="33" t="s">
        <v>24</v>
      </c>
      <c r="O204" s="66" t="s">
        <v>95</v>
      </c>
      <c r="P204" s="34"/>
      <c r="Q204" s="108"/>
      <c r="R204" s="4"/>
      <c r="S204" s="38"/>
      <c r="T204" s="267"/>
    </row>
    <row r="205" spans="1:20" ht="43.5" hidden="1" customHeight="1" x14ac:dyDescent="0.25">
      <c r="A205" s="29">
        <v>92067</v>
      </c>
      <c r="B205" s="78"/>
      <c r="C205" s="533"/>
      <c r="D205" s="528"/>
      <c r="E205" s="140">
        <v>4</v>
      </c>
      <c r="F205" s="140" t="s">
        <v>101</v>
      </c>
      <c r="G205" s="141">
        <v>2649.35</v>
      </c>
      <c r="H205" s="269">
        <v>30605291</v>
      </c>
      <c r="I205" s="181">
        <f>+G205-G202</f>
        <v>1211.3699999999999</v>
      </c>
      <c r="J205" s="46"/>
      <c r="K205" s="20">
        <v>0</v>
      </c>
      <c r="L205" s="51" t="s">
        <v>23</v>
      </c>
      <c r="M205" s="52">
        <v>70</v>
      </c>
      <c r="N205" s="33" t="s">
        <v>24</v>
      </c>
      <c r="O205" s="66" t="s">
        <v>95</v>
      </c>
      <c r="P205" s="34"/>
      <c r="Q205" s="108"/>
      <c r="R205" s="4"/>
      <c r="S205" s="38"/>
      <c r="T205" s="267"/>
    </row>
    <row r="206" spans="1:20" ht="43.5" hidden="1" customHeight="1" x14ac:dyDescent="0.25">
      <c r="A206" s="29">
        <v>92070</v>
      </c>
      <c r="B206" s="78"/>
      <c r="C206" s="533"/>
      <c r="D206" s="528"/>
      <c r="E206" s="140">
        <v>5</v>
      </c>
      <c r="F206" s="140" t="s">
        <v>129</v>
      </c>
      <c r="G206" s="141">
        <v>3171.15</v>
      </c>
      <c r="H206" s="269">
        <v>36633125</v>
      </c>
      <c r="I206" s="181">
        <f>+G206-G202</f>
        <v>1733.17</v>
      </c>
      <c r="J206" s="46"/>
      <c r="K206" s="20">
        <v>0</v>
      </c>
      <c r="L206" s="51" t="s">
        <v>23</v>
      </c>
      <c r="M206" s="52">
        <v>70</v>
      </c>
      <c r="N206" s="33" t="s">
        <v>24</v>
      </c>
      <c r="O206" s="66" t="s">
        <v>95</v>
      </c>
      <c r="P206" s="34"/>
      <c r="Q206" s="108"/>
      <c r="R206" s="4"/>
      <c r="S206" s="38"/>
      <c r="T206" s="267"/>
    </row>
    <row r="207" spans="1:20" ht="43.5" hidden="1" customHeight="1" x14ac:dyDescent="0.25">
      <c r="A207" s="29">
        <v>92073</v>
      </c>
      <c r="B207" s="78"/>
      <c r="C207" s="533"/>
      <c r="D207" s="528"/>
      <c r="E207" s="140">
        <v>6</v>
      </c>
      <c r="F207" s="140" t="s">
        <v>105</v>
      </c>
      <c r="G207" s="141">
        <v>4298.71</v>
      </c>
      <c r="H207" s="269">
        <v>49658698</v>
      </c>
      <c r="I207" s="181">
        <f>+G207-G202</f>
        <v>2860.73</v>
      </c>
      <c r="J207" s="46"/>
      <c r="K207" s="20">
        <v>0</v>
      </c>
      <c r="L207" s="51" t="s">
        <v>23</v>
      </c>
      <c r="M207" s="52">
        <v>70</v>
      </c>
      <c r="N207" s="33" t="s">
        <v>24</v>
      </c>
      <c r="O207" s="66" t="s">
        <v>95</v>
      </c>
      <c r="P207" s="34"/>
      <c r="Q207" s="108"/>
      <c r="R207" s="4"/>
      <c r="S207" s="38"/>
      <c r="T207" s="267"/>
    </row>
    <row r="208" spans="1:20" ht="43.5" hidden="1" customHeight="1" x14ac:dyDescent="0.25">
      <c r="A208" s="29">
        <v>92076</v>
      </c>
      <c r="B208" s="78"/>
      <c r="C208" s="533"/>
      <c r="D208" s="528"/>
      <c r="E208" s="140">
        <v>7</v>
      </c>
      <c r="F208" s="140" t="s">
        <v>107</v>
      </c>
      <c r="G208" s="141">
        <v>2879.94</v>
      </c>
      <c r="H208" s="269">
        <v>33269067</v>
      </c>
      <c r="I208" s="181">
        <f>+G208-G202</f>
        <v>1441.96</v>
      </c>
      <c r="J208" s="46"/>
      <c r="K208" s="20">
        <v>0</v>
      </c>
      <c r="L208" s="51" t="s">
        <v>23</v>
      </c>
      <c r="M208" s="52">
        <v>70</v>
      </c>
      <c r="N208" s="33" t="s">
        <v>24</v>
      </c>
      <c r="O208" s="66" t="s">
        <v>95</v>
      </c>
      <c r="P208" s="34"/>
      <c r="Q208" s="108"/>
      <c r="R208" s="4"/>
      <c r="S208" s="38"/>
      <c r="T208" s="267"/>
    </row>
    <row r="209" spans="1:20" ht="43.5" hidden="1" customHeight="1" x14ac:dyDescent="0.25">
      <c r="A209" s="29">
        <v>92079</v>
      </c>
      <c r="B209" s="78"/>
      <c r="C209" s="533"/>
      <c r="D209" s="528"/>
      <c r="E209" s="140">
        <v>8</v>
      </c>
      <c r="F209" s="140" t="s">
        <v>109</v>
      </c>
      <c r="G209" s="141">
        <v>3353.01</v>
      </c>
      <c r="H209" s="269">
        <v>38733972</v>
      </c>
      <c r="I209" s="181">
        <f>+G209-G202</f>
        <v>1915.0300000000002</v>
      </c>
      <c r="J209" s="46"/>
      <c r="K209" s="20">
        <v>0</v>
      </c>
      <c r="L209" s="51" t="s">
        <v>23</v>
      </c>
      <c r="M209" s="52">
        <v>70</v>
      </c>
      <c r="N209" s="33" t="s">
        <v>24</v>
      </c>
      <c r="O209" s="66" t="s">
        <v>95</v>
      </c>
      <c r="P209" s="34"/>
      <c r="Q209" s="108"/>
      <c r="R209" s="4"/>
      <c r="S209" s="38"/>
      <c r="T209" s="267"/>
    </row>
    <row r="210" spans="1:20" ht="43.5" hidden="1" customHeight="1" thickBot="1" x14ac:dyDescent="0.3">
      <c r="A210" s="29">
        <v>92082</v>
      </c>
      <c r="B210" s="78"/>
      <c r="C210" s="534"/>
      <c r="D210" s="529"/>
      <c r="E210" s="163">
        <v>9</v>
      </c>
      <c r="F210" s="163" t="s">
        <v>111</v>
      </c>
      <c r="G210" s="164">
        <v>4413.3900000000003</v>
      </c>
      <c r="H210" s="269">
        <v>50983481</v>
      </c>
      <c r="I210" s="181">
        <f>+G210-G202</f>
        <v>2975.4100000000003</v>
      </c>
      <c r="J210" s="82"/>
      <c r="K210" s="20">
        <v>0</v>
      </c>
      <c r="L210" s="51" t="s">
        <v>23</v>
      </c>
      <c r="M210" s="52">
        <v>70</v>
      </c>
      <c r="N210" s="33" t="s">
        <v>24</v>
      </c>
      <c r="O210" s="66" t="s">
        <v>95</v>
      </c>
      <c r="P210" s="34"/>
      <c r="Q210" s="108"/>
      <c r="R210" s="4"/>
      <c r="S210" s="38"/>
      <c r="T210" s="267"/>
    </row>
    <row r="211" spans="1:20" ht="42.75" hidden="1" customHeight="1" x14ac:dyDescent="0.25">
      <c r="A211" s="29"/>
      <c r="B211" s="78"/>
      <c r="C211" s="532">
        <v>92059</v>
      </c>
      <c r="D211" s="527" t="s">
        <v>139</v>
      </c>
      <c r="E211" s="161">
        <v>1</v>
      </c>
      <c r="F211" s="161" t="s">
        <v>94</v>
      </c>
      <c r="G211" s="162">
        <v>1643.42</v>
      </c>
      <c r="H211" s="269">
        <v>18984788</v>
      </c>
      <c r="I211" s="173"/>
      <c r="J211" s="261">
        <v>365</v>
      </c>
      <c r="K211" s="268">
        <v>4216480</v>
      </c>
      <c r="L211" s="51" t="s">
        <v>23</v>
      </c>
      <c r="M211" s="52">
        <v>80</v>
      </c>
      <c r="N211" s="33" t="s">
        <v>24</v>
      </c>
      <c r="O211" s="66" t="s">
        <v>95</v>
      </c>
      <c r="P211" s="34" t="s">
        <v>124</v>
      </c>
      <c r="Q2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25" t="s">
        <v>23</v>
      </c>
      <c r="S211" s="52">
        <v>80</v>
      </c>
      <c r="T211" s="267"/>
    </row>
    <row r="212" spans="1:20" ht="42.75" hidden="1" customHeight="1" x14ac:dyDescent="0.25">
      <c r="A212" s="29">
        <v>92062</v>
      </c>
      <c r="B212" s="78"/>
      <c r="C212" s="533"/>
      <c r="D212" s="528"/>
      <c r="E212" s="140">
        <v>2</v>
      </c>
      <c r="F212" s="140" t="s">
        <v>97</v>
      </c>
      <c r="G212" s="141">
        <v>1896.75</v>
      </c>
      <c r="H212" s="269">
        <v>21911256</v>
      </c>
      <c r="I212" s="181">
        <f>+G212-G211</f>
        <v>253.32999999999993</v>
      </c>
      <c r="J212" s="46"/>
      <c r="K212" s="20">
        <v>0</v>
      </c>
      <c r="L212" s="51" t="s">
        <v>23</v>
      </c>
      <c r="M212" s="52">
        <v>80</v>
      </c>
      <c r="N212" s="33" t="s">
        <v>24</v>
      </c>
      <c r="O212" s="66" t="s">
        <v>95</v>
      </c>
      <c r="P212" s="34"/>
      <c r="Q212" s="108"/>
      <c r="R212" s="4"/>
      <c r="S212" s="38"/>
      <c r="T212" s="267"/>
    </row>
    <row r="213" spans="1:20" ht="42.75" hidden="1" customHeight="1" x14ac:dyDescent="0.25">
      <c r="A213" s="29">
        <v>92065</v>
      </c>
      <c r="B213" s="78"/>
      <c r="C213" s="533"/>
      <c r="D213" s="528"/>
      <c r="E213" s="140">
        <v>3</v>
      </c>
      <c r="F213" s="140" t="s">
        <v>99</v>
      </c>
      <c r="G213" s="141">
        <v>2173.36</v>
      </c>
      <c r="H213" s="269">
        <v>25106655</v>
      </c>
      <c r="I213" s="181">
        <f>+G213-G211</f>
        <v>529.94000000000005</v>
      </c>
      <c r="J213" s="46"/>
      <c r="K213" s="20">
        <v>0</v>
      </c>
      <c r="L213" s="51" t="s">
        <v>23</v>
      </c>
      <c r="M213" s="52">
        <v>80</v>
      </c>
      <c r="N213" s="33" t="s">
        <v>24</v>
      </c>
      <c r="O213" s="66" t="s">
        <v>95</v>
      </c>
      <c r="P213" s="34"/>
      <c r="Q213" s="108"/>
      <c r="R213" s="4"/>
      <c r="S213" s="38"/>
      <c r="T213" s="267"/>
    </row>
    <row r="214" spans="1:20" ht="42.75" hidden="1" customHeight="1" x14ac:dyDescent="0.25">
      <c r="A214" s="29">
        <v>92068</v>
      </c>
      <c r="B214" s="78"/>
      <c r="C214" s="533"/>
      <c r="D214" s="528"/>
      <c r="E214" s="140">
        <v>4</v>
      </c>
      <c r="F214" s="140" t="s">
        <v>101</v>
      </c>
      <c r="G214" s="141">
        <v>3027.84</v>
      </c>
      <c r="H214" s="269">
        <v>34977608</v>
      </c>
      <c r="I214" s="181">
        <f>+G214-G211</f>
        <v>1384.42</v>
      </c>
      <c r="J214" s="46"/>
      <c r="K214" s="20">
        <v>0</v>
      </c>
      <c r="L214" s="51" t="s">
        <v>23</v>
      </c>
      <c r="M214" s="52">
        <v>80</v>
      </c>
      <c r="N214" s="33" t="s">
        <v>24</v>
      </c>
      <c r="O214" s="66" t="s">
        <v>95</v>
      </c>
      <c r="P214" s="34"/>
      <c r="Q214" s="108"/>
      <c r="R214" s="4"/>
      <c r="S214" s="38"/>
      <c r="T214" s="267"/>
    </row>
    <row r="215" spans="1:20" ht="42.75" hidden="1" customHeight="1" x14ac:dyDescent="0.25">
      <c r="A215" s="29">
        <v>92071</v>
      </c>
      <c r="B215" s="78"/>
      <c r="C215" s="533"/>
      <c r="D215" s="528"/>
      <c r="E215" s="140">
        <v>5</v>
      </c>
      <c r="F215" s="140" t="s">
        <v>129</v>
      </c>
      <c r="G215" s="141">
        <v>3624.15</v>
      </c>
      <c r="H215" s="269">
        <v>41866181</v>
      </c>
      <c r="I215" s="181">
        <f>+G215-G211</f>
        <v>1980.73</v>
      </c>
      <c r="J215" s="46"/>
      <c r="K215" s="20">
        <v>0</v>
      </c>
      <c r="L215" s="51" t="s">
        <v>23</v>
      </c>
      <c r="M215" s="52">
        <v>80</v>
      </c>
      <c r="N215" s="33" t="s">
        <v>24</v>
      </c>
      <c r="O215" s="66" t="s">
        <v>95</v>
      </c>
      <c r="P215" s="34"/>
      <c r="Q215" s="108"/>
      <c r="R215" s="4"/>
      <c r="S215" s="38"/>
      <c r="T215" s="267"/>
    </row>
    <row r="216" spans="1:20" ht="42.75" hidden="1" customHeight="1" x14ac:dyDescent="0.25">
      <c r="A216" s="29">
        <v>92074</v>
      </c>
      <c r="B216" s="78"/>
      <c r="C216" s="533"/>
      <c r="D216" s="528"/>
      <c r="E216" s="140">
        <v>6</v>
      </c>
      <c r="F216" s="140" t="s">
        <v>105</v>
      </c>
      <c r="G216" s="141">
        <v>4912.79</v>
      </c>
      <c r="H216" s="269">
        <v>56752550</v>
      </c>
      <c r="I216" s="181">
        <f>+G216-G211</f>
        <v>3269.37</v>
      </c>
      <c r="J216" s="46"/>
      <c r="K216" s="20">
        <v>0</v>
      </c>
      <c r="L216" s="51" t="s">
        <v>23</v>
      </c>
      <c r="M216" s="52">
        <v>80</v>
      </c>
      <c r="N216" s="33" t="s">
        <v>24</v>
      </c>
      <c r="O216" s="66" t="s">
        <v>95</v>
      </c>
      <c r="P216" s="34"/>
      <c r="Q216" s="108"/>
      <c r="R216" s="4"/>
      <c r="S216" s="38"/>
      <c r="T216" s="267"/>
    </row>
    <row r="217" spans="1:20" ht="42.75" hidden="1" customHeight="1" x14ac:dyDescent="0.25">
      <c r="A217" s="29">
        <v>92077</v>
      </c>
      <c r="B217" s="78"/>
      <c r="C217" s="533"/>
      <c r="D217" s="528"/>
      <c r="E217" s="140">
        <v>7</v>
      </c>
      <c r="F217" s="140" t="s">
        <v>107</v>
      </c>
      <c r="G217" s="141">
        <v>3291.38</v>
      </c>
      <c r="H217" s="269">
        <v>38022022</v>
      </c>
      <c r="I217" s="181">
        <f>+G217-G211</f>
        <v>1647.96</v>
      </c>
      <c r="J217" s="46"/>
      <c r="K217" s="20">
        <v>0</v>
      </c>
      <c r="L217" s="51" t="s">
        <v>23</v>
      </c>
      <c r="M217" s="52">
        <v>80</v>
      </c>
      <c r="N217" s="33" t="s">
        <v>24</v>
      </c>
      <c r="O217" s="66" t="s">
        <v>95</v>
      </c>
      <c r="P217" s="34"/>
      <c r="Q217" s="108"/>
      <c r="R217" s="4"/>
      <c r="S217" s="38"/>
      <c r="T217" s="267"/>
    </row>
    <row r="218" spans="1:20" ht="42.75" hidden="1" customHeight="1" x14ac:dyDescent="0.25">
      <c r="A218" s="29">
        <v>92080</v>
      </c>
      <c r="B218" s="78"/>
      <c r="C218" s="533"/>
      <c r="D218" s="528"/>
      <c r="E218" s="140">
        <v>8</v>
      </c>
      <c r="F218" s="140" t="s">
        <v>109</v>
      </c>
      <c r="G218" s="141">
        <v>3831.97</v>
      </c>
      <c r="H218" s="269">
        <v>44266917</v>
      </c>
      <c r="I218" s="181">
        <f>+G218-G211</f>
        <v>2188.5499999999997</v>
      </c>
      <c r="J218" s="46"/>
      <c r="K218" s="20">
        <v>0</v>
      </c>
      <c r="L218" s="51" t="s">
        <v>23</v>
      </c>
      <c r="M218" s="52">
        <v>80</v>
      </c>
      <c r="N218" s="33" t="s">
        <v>24</v>
      </c>
      <c r="O218" s="66" t="s">
        <v>95</v>
      </c>
      <c r="P218" s="34"/>
      <c r="Q218" s="108"/>
      <c r="R218" s="4"/>
      <c r="S218" s="38"/>
      <c r="T218" s="267"/>
    </row>
    <row r="219" spans="1:20" ht="42.75" hidden="1" customHeight="1" thickBot="1" x14ac:dyDescent="0.3">
      <c r="A219" s="29">
        <v>92083</v>
      </c>
      <c r="B219" s="78"/>
      <c r="C219" s="534"/>
      <c r="D219" s="529"/>
      <c r="E219" s="163">
        <v>9</v>
      </c>
      <c r="F219" s="163" t="s">
        <v>111</v>
      </c>
      <c r="G219" s="164">
        <v>5043.8900000000003</v>
      </c>
      <c r="H219" s="269">
        <v>58267017</v>
      </c>
      <c r="I219" s="181">
        <f>+G219-G211</f>
        <v>3400.4700000000003</v>
      </c>
      <c r="J219" s="46"/>
      <c r="K219" s="20">
        <v>0</v>
      </c>
      <c r="L219" s="51" t="s">
        <v>23</v>
      </c>
      <c r="M219" s="52">
        <v>80</v>
      </c>
      <c r="N219" s="33" t="s">
        <v>24</v>
      </c>
      <c r="O219" s="66" t="s">
        <v>95</v>
      </c>
      <c r="P219" s="34"/>
      <c r="Q219" s="108"/>
      <c r="R219" s="4"/>
      <c r="S219" s="38"/>
      <c r="T219" s="267"/>
    </row>
    <row r="220" spans="1:20" ht="44.25" hidden="1" customHeight="1" x14ac:dyDescent="0.25">
      <c r="A220" s="29"/>
      <c r="B220" s="78"/>
      <c r="C220" s="532">
        <v>92060</v>
      </c>
      <c r="D220" s="527" t="s">
        <v>140</v>
      </c>
      <c r="E220" s="161">
        <v>1</v>
      </c>
      <c r="F220" s="161" t="s">
        <v>94</v>
      </c>
      <c r="G220" s="162">
        <v>1848.82</v>
      </c>
      <c r="H220" s="269">
        <v>21357569</v>
      </c>
      <c r="I220" s="175"/>
      <c r="J220" s="262">
        <v>410.59</v>
      </c>
      <c r="K220" s="268">
        <v>4743136</v>
      </c>
      <c r="L220" s="51" t="s">
        <v>23</v>
      </c>
      <c r="M220" s="52">
        <v>90</v>
      </c>
      <c r="N220" s="33" t="s">
        <v>24</v>
      </c>
      <c r="O220" s="66" t="s">
        <v>95</v>
      </c>
      <c r="P220" s="34" t="s">
        <v>124</v>
      </c>
      <c r="Q2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25" t="s">
        <v>23</v>
      </c>
      <c r="S220" s="52">
        <v>90</v>
      </c>
      <c r="T220" s="267"/>
    </row>
    <row r="221" spans="1:20" ht="44.25" hidden="1" customHeight="1" x14ac:dyDescent="0.25">
      <c r="A221" s="29">
        <v>92063</v>
      </c>
      <c r="B221" s="78"/>
      <c r="C221" s="533"/>
      <c r="D221" s="528"/>
      <c r="E221" s="140">
        <v>2</v>
      </c>
      <c r="F221" s="140" t="s">
        <v>97</v>
      </c>
      <c r="G221" s="141">
        <v>2133.83</v>
      </c>
      <c r="H221" s="269">
        <v>24650004</v>
      </c>
      <c r="I221" s="181">
        <f>+G221-G220</f>
        <v>285.01</v>
      </c>
      <c r="J221" s="77"/>
      <c r="K221" s="20">
        <v>0</v>
      </c>
      <c r="L221" s="51" t="s">
        <v>23</v>
      </c>
      <c r="M221" s="52">
        <v>90</v>
      </c>
      <c r="N221" s="33" t="s">
        <v>24</v>
      </c>
      <c r="O221" s="66" t="s">
        <v>95</v>
      </c>
      <c r="P221" s="34"/>
      <c r="Q221" s="108"/>
      <c r="R221" s="4"/>
      <c r="S221" s="38"/>
      <c r="T221" s="267"/>
    </row>
    <row r="222" spans="1:20" ht="44.25" hidden="1" customHeight="1" x14ac:dyDescent="0.25">
      <c r="A222" s="29">
        <v>92066</v>
      </c>
      <c r="B222" s="78"/>
      <c r="C222" s="533"/>
      <c r="D222" s="528"/>
      <c r="E222" s="140">
        <v>3</v>
      </c>
      <c r="F222" s="140" t="s">
        <v>99</v>
      </c>
      <c r="G222" s="141">
        <v>2445.0500000000002</v>
      </c>
      <c r="H222" s="269">
        <v>28245218</v>
      </c>
      <c r="I222" s="181">
        <f>+G222-G220</f>
        <v>596.23000000000025</v>
      </c>
      <c r="J222" s="77"/>
      <c r="K222" s="20">
        <v>0</v>
      </c>
      <c r="L222" s="51" t="s">
        <v>23</v>
      </c>
      <c r="M222" s="52">
        <v>90</v>
      </c>
      <c r="N222" s="33" t="s">
        <v>24</v>
      </c>
      <c r="O222" s="66" t="s">
        <v>95</v>
      </c>
      <c r="P222" s="34"/>
      <c r="Q222" s="108"/>
      <c r="R222" s="4"/>
      <c r="S222" s="38"/>
      <c r="T222" s="267"/>
    </row>
    <row r="223" spans="1:20" ht="44.25" hidden="1" customHeight="1" x14ac:dyDescent="0.25">
      <c r="A223" s="29">
        <v>92069</v>
      </c>
      <c r="B223" s="78"/>
      <c r="C223" s="533"/>
      <c r="D223" s="528"/>
      <c r="E223" s="140">
        <v>4</v>
      </c>
      <c r="F223" s="140" t="s">
        <v>101</v>
      </c>
      <c r="G223" s="141">
        <v>3406.32</v>
      </c>
      <c r="H223" s="269">
        <v>39349809</v>
      </c>
      <c r="I223" s="181">
        <f>+G223-G220</f>
        <v>1557.5000000000002</v>
      </c>
      <c r="J223" s="77"/>
      <c r="K223" s="20">
        <v>0</v>
      </c>
      <c r="L223" s="51" t="s">
        <v>23</v>
      </c>
      <c r="M223" s="52">
        <v>90</v>
      </c>
      <c r="N223" s="33" t="s">
        <v>24</v>
      </c>
      <c r="O223" s="66" t="s">
        <v>95</v>
      </c>
      <c r="P223" s="34"/>
      <c r="Q223" s="108"/>
      <c r="R223" s="4"/>
      <c r="S223" s="38"/>
      <c r="T223" s="267"/>
    </row>
    <row r="224" spans="1:20" ht="44.25" hidden="1" customHeight="1" x14ac:dyDescent="0.25">
      <c r="A224" s="29">
        <v>92072</v>
      </c>
      <c r="B224" s="78"/>
      <c r="C224" s="533"/>
      <c r="D224" s="528"/>
      <c r="E224" s="140">
        <v>5</v>
      </c>
      <c r="F224" s="140" t="s">
        <v>129</v>
      </c>
      <c r="G224" s="141">
        <v>4077.15</v>
      </c>
      <c r="H224" s="269">
        <v>47099237</v>
      </c>
      <c r="I224" s="181">
        <f>+G224-G220</f>
        <v>2228.33</v>
      </c>
      <c r="J224" s="77"/>
      <c r="K224" s="20">
        <v>0</v>
      </c>
      <c r="L224" s="51" t="s">
        <v>23</v>
      </c>
      <c r="M224" s="52">
        <v>90</v>
      </c>
      <c r="N224" s="33" t="s">
        <v>24</v>
      </c>
      <c r="O224" s="66" t="s">
        <v>95</v>
      </c>
      <c r="P224" s="34"/>
      <c r="Q224" s="108"/>
      <c r="R224" s="4"/>
      <c r="S224" s="38"/>
      <c r="T224" s="267"/>
    </row>
    <row r="225" spans="1:20" ht="44.25" hidden="1" customHeight="1" x14ac:dyDescent="0.25">
      <c r="A225" s="29">
        <v>92075</v>
      </c>
      <c r="B225" s="78"/>
      <c r="C225" s="533"/>
      <c r="D225" s="528"/>
      <c r="E225" s="140">
        <v>6</v>
      </c>
      <c r="F225" s="140" t="s">
        <v>105</v>
      </c>
      <c r="G225" s="141">
        <v>5526.92</v>
      </c>
      <c r="H225" s="269">
        <v>63846980</v>
      </c>
      <c r="I225" s="181">
        <f>+G225-G220</f>
        <v>3678.1000000000004</v>
      </c>
      <c r="J225" s="77"/>
      <c r="K225" s="20">
        <v>0</v>
      </c>
      <c r="L225" s="51" t="s">
        <v>23</v>
      </c>
      <c r="M225" s="52">
        <v>90</v>
      </c>
      <c r="N225" s="33" t="s">
        <v>24</v>
      </c>
      <c r="O225" s="66" t="s">
        <v>95</v>
      </c>
      <c r="P225" s="34"/>
      <c r="Q225" s="108"/>
      <c r="R225" s="4"/>
      <c r="S225" s="38"/>
      <c r="T225" s="267"/>
    </row>
    <row r="226" spans="1:20" ht="44.25" hidden="1" customHeight="1" x14ac:dyDescent="0.25">
      <c r="A226" s="29">
        <v>92078</v>
      </c>
      <c r="B226" s="78"/>
      <c r="C226" s="533"/>
      <c r="D226" s="528"/>
      <c r="E226" s="140">
        <v>7</v>
      </c>
      <c r="F226" s="140" t="s">
        <v>107</v>
      </c>
      <c r="G226" s="141">
        <v>3702.78</v>
      </c>
      <c r="H226" s="269">
        <v>42774515</v>
      </c>
      <c r="I226" s="181">
        <f>+G226-G220</f>
        <v>1853.9600000000003</v>
      </c>
      <c r="J226" s="77"/>
      <c r="K226" s="20">
        <v>0</v>
      </c>
      <c r="L226" s="51" t="s">
        <v>23</v>
      </c>
      <c r="M226" s="52">
        <v>90</v>
      </c>
      <c r="N226" s="33" t="s">
        <v>24</v>
      </c>
      <c r="O226" s="66" t="s">
        <v>95</v>
      </c>
      <c r="P226" s="34"/>
      <c r="Q226" s="108"/>
      <c r="R226" s="4"/>
      <c r="S226" s="38"/>
      <c r="T226" s="267"/>
    </row>
    <row r="227" spans="1:20" ht="44.25" hidden="1" customHeight="1" x14ac:dyDescent="0.25">
      <c r="A227" s="29">
        <v>92081</v>
      </c>
      <c r="B227" s="78"/>
      <c r="C227" s="533"/>
      <c r="D227" s="528"/>
      <c r="E227" s="140">
        <v>8</v>
      </c>
      <c r="F227" s="140" t="s">
        <v>109</v>
      </c>
      <c r="G227" s="141">
        <v>4311.01</v>
      </c>
      <c r="H227" s="269">
        <v>49800788</v>
      </c>
      <c r="I227" s="181">
        <f>+G227-G220</f>
        <v>2462.1900000000005</v>
      </c>
      <c r="J227" s="77"/>
      <c r="K227" s="20">
        <v>0</v>
      </c>
      <c r="L227" s="51" t="s">
        <v>23</v>
      </c>
      <c r="M227" s="52">
        <v>90</v>
      </c>
      <c r="N227" s="33" t="s">
        <v>24</v>
      </c>
      <c r="O227" s="66" t="s">
        <v>95</v>
      </c>
      <c r="P227" s="34"/>
      <c r="Q227" s="108"/>
      <c r="R227" s="4"/>
      <c r="S227" s="38"/>
      <c r="T227" s="267"/>
    </row>
    <row r="228" spans="1:20" ht="44.25" hidden="1" customHeight="1" thickBot="1" x14ac:dyDescent="0.3">
      <c r="A228" s="29">
        <v>92084</v>
      </c>
      <c r="B228" s="78"/>
      <c r="C228" s="534"/>
      <c r="D228" s="529"/>
      <c r="E228" s="163">
        <v>9</v>
      </c>
      <c r="F228" s="163" t="s">
        <v>111</v>
      </c>
      <c r="G228" s="164">
        <v>5674.34</v>
      </c>
      <c r="H228" s="269">
        <v>65549976</v>
      </c>
      <c r="I228" s="181">
        <f>+G228-G220</f>
        <v>3825.5200000000004</v>
      </c>
      <c r="J228" s="77"/>
      <c r="K228" s="20">
        <v>0</v>
      </c>
      <c r="L228" s="51" t="s">
        <v>23</v>
      </c>
      <c r="M228" s="52">
        <v>90</v>
      </c>
      <c r="N228" s="33" t="s">
        <v>24</v>
      </c>
      <c r="O228" s="66" t="s">
        <v>95</v>
      </c>
      <c r="P228" s="34"/>
      <c r="Q228" s="108"/>
      <c r="R228" s="4"/>
      <c r="S228" s="38"/>
      <c r="T228" s="267"/>
    </row>
    <row r="229" spans="1:20" ht="28.5" hidden="1" x14ac:dyDescent="0.25">
      <c r="A229" s="1"/>
      <c r="B229" s="78"/>
      <c r="C229" s="160" t="s">
        <v>141</v>
      </c>
      <c r="D229" s="227" t="s">
        <v>142</v>
      </c>
      <c r="E229" s="151"/>
      <c r="F229" s="151" t="s">
        <v>22</v>
      </c>
      <c r="G229" s="195">
        <v>3972.44</v>
      </c>
      <c r="H229" s="269">
        <v>45889627</v>
      </c>
      <c r="I229" s="174"/>
      <c r="J229" s="20"/>
      <c r="K229" s="20">
        <v>0</v>
      </c>
      <c r="L229" s="51" t="s">
        <v>23</v>
      </c>
      <c r="M229" s="52">
        <v>100</v>
      </c>
      <c r="N229" s="66" t="s">
        <v>24</v>
      </c>
      <c r="O229" s="66" t="s">
        <v>95</v>
      </c>
      <c r="P229" s="36"/>
      <c r="Q2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25" t="s">
        <v>23</v>
      </c>
      <c r="S229" s="52">
        <v>100</v>
      </c>
      <c r="T229" s="267"/>
    </row>
    <row r="230" spans="1:20" ht="57" hidden="1" x14ac:dyDescent="0.25">
      <c r="A230" s="1"/>
      <c r="B230" s="78"/>
      <c r="C230" s="191">
        <v>90133</v>
      </c>
      <c r="D230" s="146" t="s">
        <v>143</v>
      </c>
      <c r="E230" s="140"/>
      <c r="F230" s="140" t="s">
        <v>22</v>
      </c>
      <c r="G230" s="141">
        <v>0</v>
      </c>
      <c r="H230" s="269">
        <v>0</v>
      </c>
      <c r="I230" s="171"/>
      <c r="J230" s="20"/>
      <c r="K230" s="20">
        <v>0</v>
      </c>
      <c r="L230" s="51" t="s">
        <v>23</v>
      </c>
      <c r="M230" s="52">
        <v>0</v>
      </c>
      <c r="N230" s="66" t="s">
        <v>24</v>
      </c>
      <c r="O230" s="66" t="s">
        <v>95</v>
      </c>
      <c r="P230" s="34"/>
      <c r="Q2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5" t="s">
        <v>23</v>
      </c>
      <c r="S230" s="52">
        <v>0</v>
      </c>
      <c r="T230" s="267"/>
    </row>
    <row r="231" spans="1:20" ht="114" hidden="1" x14ac:dyDescent="0.25">
      <c r="A231" s="1"/>
      <c r="B231" s="78"/>
      <c r="C231" s="191">
        <v>91196</v>
      </c>
      <c r="D231" s="146" t="s">
        <v>144</v>
      </c>
      <c r="E231" s="140"/>
      <c r="F231" s="140" t="s">
        <v>22</v>
      </c>
      <c r="G231" s="141">
        <v>1589.01</v>
      </c>
      <c r="H231" s="269">
        <v>18356244</v>
      </c>
      <c r="I231" s="171"/>
      <c r="J231" s="20"/>
      <c r="K231" s="20">
        <v>0</v>
      </c>
      <c r="L231" s="51" t="s">
        <v>23</v>
      </c>
      <c r="M231" s="52">
        <v>40</v>
      </c>
      <c r="N231" s="66" t="s">
        <v>24</v>
      </c>
      <c r="O231" s="66" t="s">
        <v>95</v>
      </c>
      <c r="P231" s="83"/>
      <c r="Q2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5" t="s">
        <v>23</v>
      </c>
      <c r="S231" s="52">
        <v>40</v>
      </c>
      <c r="T231" s="267"/>
    </row>
    <row r="232" spans="1:20" ht="114" hidden="1" x14ac:dyDescent="0.25">
      <c r="A232" s="1"/>
      <c r="B232" s="78"/>
      <c r="C232" s="191">
        <v>91197</v>
      </c>
      <c r="D232" s="146" t="s">
        <v>145</v>
      </c>
      <c r="E232" s="140"/>
      <c r="F232" s="140" t="s">
        <v>22</v>
      </c>
      <c r="G232" s="141">
        <v>1986.24</v>
      </c>
      <c r="H232" s="269">
        <v>22945044</v>
      </c>
      <c r="I232" s="171"/>
      <c r="J232" s="20"/>
      <c r="K232" s="20">
        <v>0</v>
      </c>
      <c r="L232" s="51" t="s">
        <v>23</v>
      </c>
      <c r="M232" s="52">
        <v>50</v>
      </c>
      <c r="N232" s="66" t="s">
        <v>24</v>
      </c>
      <c r="O232" s="66" t="s">
        <v>95</v>
      </c>
      <c r="P232" s="34"/>
      <c r="Q23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5" t="s">
        <v>23</v>
      </c>
      <c r="S232" s="52">
        <v>50</v>
      </c>
      <c r="T232" s="267"/>
    </row>
    <row r="233" spans="1:20" ht="114" hidden="1" x14ac:dyDescent="0.25">
      <c r="A233" s="1"/>
      <c r="B233" s="78"/>
      <c r="C233" s="191">
        <v>91198</v>
      </c>
      <c r="D233" s="146" t="s">
        <v>146</v>
      </c>
      <c r="E233" s="140"/>
      <c r="F233" s="140" t="s">
        <v>22</v>
      </c>
      <c r="G233" s="141">
        <v>2383.4699999999998</v>
      </c>
      <c r="H233" s="269">
        <v>27533845</v>
      </c>
      <c r="I233" s="171"/>
      <c r="J233" s="20"/>
      <c r="K233" s="20">
        <v>0</v>
      </c>
      <c r="L233" s="51" t="s">
        <v>23</v>
      </c>
      <c r="M233" s="52">
        <v>60</v>
      </c>
      <c r="N233" s="66" t="s">
        <v>24</v>
      </c>
      <c r="O233" s="66" t="s">
        <v>95</v>
      </c>
      <c r="P233" s="34"/>
      <c r="Q23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5" t="s">
        <v>23</v>
      </c>
      <c r="S233" s="52">
        <v>60</v>
      </c>
      <c r="T233" s="267"/>
    </row>
    <row r="234" spans="1:20" ht="114" hidden="1" x14ac:dyDescent="0.25">
      <c r="A234" s="1"/>
      <c r="B234" s="78"/>
      <c r="C234" s="191">
        <v>92196</v>
      </c>
      <c r="D234" s="146" t="s">
        <v>147</v>
      </c>
      <c r="E234" s="140"/>
      <c r="F234" s="140" t="s">
        <v>22</v>
      </c>
      <c r="G234" s="141">
        <v>2780.74</v>
      </c>
      <c r="H234" s="269">
        <v>32123108</v>
      </c>
      <c r="I234" s="171"/>
      <c r="J234" s="20"/>
      <c r="K234" s="20">
        <v>0</v>
      </c>
      <c r="L234" s="51" t="s">
        <v>23</v>
      </c>
      <c r="M234" s="52">
        <v>70</v>
      </c>
      <c r="N234" s="66" t="s">
        <v>24</v>
      </c>
      <c r="O234" s="66" t="s">
        <v>95</v>
      </c>
      <c r="P234" s="34"/>
      <c r="Q23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5" t="s">
        <v>23</v>
      </c>
      <c r="S234" s="52">
        <v>70</v>
      </c>
      <c r="T234" s="267"/>
    </row>
    <row r="235" spans="1:20" ht="114" hidden="1" x14ac:dyDescent="0.25">
      <c r="A235" s="1"/>
      <c r="B235" s="78"/>
      <c r="C235" s="191">
        <v>92197</v>
      </c>
      <c r="D235" s="146" t="s">
        <v>148</v>
      </c>
      <c r="E235" s="140"/>
      <c r="F235" s="140" t="s">
        <v>22</v>
      </c>
      <c r="G235" s="141">
        <v>3177.97</v>
      </c>
      <c r="H235" s="269">
        <v>36711909</v>
      </c>
      <c r="I235" s="171"/>
      <c r="J235" s="20"/>
      <c r="K235" s="20">
        <v>0</v>
      </c>
      <c r="L235" s="51" t="s">
        <v>23</v>
      </c>
      <c r="M235" s="52">
        <v>80</v>
      </c>
      <c r="N235" s="66" t="s">
        <v>24</v>
      </c>
      <c r="O235" s="66" t="s">
        <v>95</v>
      </c>
      <c r="P235" s="34"/>
      <c r="Q2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5" t="s">
        <v>23</v>
      </c>
      <c r="S235" s="52">
        <v>80</v>
      </c>
      <c r="T235" s="267"/>
    </row>
    <row r="236" spans="1:20" ht="114" hidden="1" x14ac:dyDescent="0.25">
      <c r="A236" s="1"/>
      <c r="B236" s="78"/>
      <c r="C236" s="191">
        <v>92198</v>
      </c>
      <c r="D236" s="146" t="s">
        <v>149</v>
      </c>
      <c r="E236" s="140"/>
      <c r="F236" s="140" t="s">
        <v>22</v>
      </c>
      <c r="G236" s="141">
        <v>3575.2</v>
      </c>
      <c r="H236" s="269">
        <v>41300710</v>
      </c>
      <c r="I236" s="171"/>
      <c r="J236" s="20"/>
      <c r="K236" s="20">
        <v>0</v>
      </c>
      <c r="L236" s="51" t="s">
        <v>23</v>
      </c>
      <c r="M236" s="52">
        <v>90</v>
      </c>
      <c r="N236" s="66" t="s">
        <v>24</v>
      </c>
      <c r="O236" s="66" t="s">
        <v>95</v>
      </c>
      <c r="P236" s="36"/>
      <c r="Q2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5" t="s">
        <v>23</v>
      </c>
      <c r="S236" s="52">
        <v>90</v>
      </c>
      <c r="T236" s="267"/>
    </row>
    <row r="237" spans="1:20" hidden="1" x14ac:dyDescent="0.25">
      <c r="A237" s="1"/>
      <c r="B237" s="78">
        <v>1003</v>
      </c>
      <c r="C237" s="166">
        <v>1003</v>
      </c>
      <c r="D237" s="146" t="s">
        <v>150</v>
      </c>
      <c r="E237" s="140"/>
      <c r="F237" s="140" t="s">
        <v>22</v>
      </c>
      <c r="G237" s="141">
        <v>155.65</v>
      </c>
      <c r="H237" s="269">
        <v>1798069</v>
      </c>
      <c r="I237" s="171"/>
      <c r="J237" s="20"/>
      <c r="K237" s="20">
        <v>0</v>
      </c>
      <c r="L237" s="31" t="s">
        <v>23</v>
      </c>
      <c r="M237" s="32">
        <v>100</v>
      </c>
      <c r="N237" s="33" t="s">
        <v>24</v>
      </c>
      <c r="O237" s="33"/>
      <c r="P237" s="34"/>
      <c r="Q2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6" t="s">
        <v>23</v>
      </c>
      <c r="S237" s="32">
        <v>100</v>
      </c>
      <c r="T237" s="267"/>
    </row>
    <row r="238" spans="1:20" ht="57" hidden="1" x14ac:dyDescent="0.25">
      <c r="A238" s="1"/>
      <c r="B238" s="78"/>
      <c r="C238" s="140">
        <v>90071</v>
      </c>
      <c r="D238" s="146" t="s">
        <v>151</v>
      </c>
      <c r="E238" s="140"/>
      <c r="F238" s="140" t="s">
        <v>22</v>
      </c>
      <c r="G238" s="141">
        <v>0</v>
      </c>
      <c r="H238" s="269">
        <v>0</v>
      </c>
      <c r="I238" s="171"/>
      <c r="J238" s="20"/>
      <c r="K238" s="20">
        <v>0</v>
      </c>
      <c r="L238" s="51" t="s">
        <v>23</v>
      </c>
      <c r="M238" s="52">
        <v>0</v>
      </c>
      <c r="N238" s="66" t="s">
        <v>24</v>
      </c>
      <c r="O238" s="66">
        <v>928</v>
      </c>
      <c r="P238" s="34"/>
      <c r="Q2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5" t="s">
        <v>23</v>
      </c>
      <c r="S238" s="52">
        <v>0</v>
      </c>
      <c r="T238" s="267"/>
    </row>
    <row r="239" spans="1:20" ht="114" hidden="1" x14ac:dyDescent="0.25">
      <c r="A239" s="1"/>
      <c r="B239" s="78"/>
      <c r="C239" s="140">
        <v>91085</v>
      </c>
      <c r="D239" s="146" t="s">
        <v>152</v>
      </c>
      <c r="E239" s="140"/>
      <c r="F239" s="140" t="s">
        <v>22</v>
      </c>
      <c r="G239" s="141">
        <v>62.3</v>
      </c>
      <c r="H239" s="269">
        <v>719690</v>
      </c>
      <c r="I239" s="171"/>
      <c r="J239" s="20"/>
      <c r="K239" s="20">
        <v>0</v>
      </c>
      <c r="L239" s="51" t="s">
        <v>23</v>
      </c>
      <c r="M239" s="52">
        <v>40</v>
      </c>
      <c r="N239" s="66" t="s">
        <v>24</v>
      </c>
      <c r="O239" s="66">
        <v>928</v>
      </c>
      <c r="P239" s="34"/>
      <c r="Q2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5" t="s">
        <v>23</v>
      </c>
      <c r="S239" s="52">
        <v>40</v>
      </c>
      <c r="T239" s="267"/>
    </row>
    <row r="240" spans="1:20" ht="114" hidden="1" x14ac:dyDescent="0.25">
      <c r="A240" s="1"/>
      <c r="B240" s="78"/>
      <c r="C240" s="140">
        <v>91086</v>
      </c>
      <c r="D240" s="146" t="s">
        <v>153</v>
      </c>
      <c r="E240" s="140"/>
      <c r="F240" s="140" t="s">
        <v>22</v>
      </c>
      <c r="G240" s="141">
        <v>77.83</v>
      </c>
      <c r="H240" s="269">
        <v>899092</v>
      </c>
      <c r="I240" s="171"/>
      <c r="J240" s="20"/>
      <c r="K240" s="20">
        <v>0</v>
      </c>
      <c r="L240" s="51" t="s">
        <v>23</v>
      </c>
      <c r="M240" s="52">
        <v>50</v>
      </c>
      <c r="N240" s="66" t="s">
        <v>24</v>
      </c>
      <c r="O240" s="66">
        <v>928</v>
      </c>
      <c r="P240" s="34"/>
      <c r="Q2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5" t="s">
        <v>23</v>
      </c>
      <c r="S240" s="52">
        <v>50</v>
      </c>
      <c r="T240" s="267"/>
    </row>
    <row r="241" spans="1:20" ht="128.25" hidden="1" x14ac:dyDescent="0.25">
      <c r="A241" s="1"/>
      <c r="B241" s="78"/>
      <c r="C241" s="140">
        <v>91087</v>
      </c>
      <c r="D241" s="146" t="s">
        <v>154</v>
      </c>
      <c r="E241" s="140"/>
      <c r="F241" s="140" t="s">
        <v>22</v>
      </c>
      <c r="G241" s="141">
        <v>93.43</v>
      </c>
      <c r="H241" s="269">
        <v>1079303</v>
      </c>
      <c r="I241" s="171"/>
      <c r="J241" s="20"/>
      <c r="K241" s="20">
        <v>0</v>
      </c>
      <c r="L241" s="51" t="s">
        <v>23</v>
      </c>
      <c r="M241" s="52">
        <v>60</v>
      </c>
      <c r="N241" s="66" t="s">
        <v>24</v>
      </c>
      <c r="O241" s="66">
        <v>928</v>
      </c>
      <c r="P241" s="34"/>
      <c r="Q2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5" t="s">
        <v>23</v>
      </c>
      <c r="S241" s="52">
        <v>60</v>
      </c>
      <c r="T241" s="267"/>
    </row>
    <row r="242" spans="1:20" ht="114" hidden="1" x14ac:dyDescent="0.25">
      <c r="A242" s="1"/>
      <c r="B242" s="78"/>
      <c r="C242" s="148">
        <v>92085</v>
      </c>
      <c r="D242" s="146" t="s">
        <v>155</v>
      </c>
      <c r="E242" s="140"/>
      <c r="F242" s="140" t="s">
        <v>22</v>
      </c>
      <c r="G242" s="141">
        <v>108.96</v>
      </c>
      <c r="H242" s="269">
        <v>1258706</v>
      </c>
      <c r="I242" s="171"/>
      <c r="J242" s="20"/>
      <c r="K242" s="20">
        <v>0</v>
      </c>
      <c r="L242" s="51" t="s">
        <v>23</v>
      </c>
      <c r="M242" s="52">
        <v>70</v>
      </c>
      <c r="N242" s="66" t="s">
        <v>24</v>
      </c>
      <c r="O242" s="66">
        <v>928</v>
      </c>
      <c r="P242" s="34"/>
      <c r="Q2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5" t="s">
        <v>23</v>
      </c>
      <c r="S242" s="52">
        <v>70</v>
      </c>
      <c r="T242" s="267"/>
    </row>
    <row r="243" spans="1:20" ht="114" hidden="1" x14ac:dyDescent="0.25">
      <c r="A243" s="1"/>
      <c r="B243" s="78"/>
      <c r="C243" s="148">
        <v>92086</v>
      </c>
      <c r="D243" s="146" t="s">
        <v>156</v>
      </c>
      <c r="E243" s="140"/>
      <c r="F243" s="140" t="s">
        <v>22</v>
      </c>
      <c r="G243" s="141">
        <v>124.56</v>
      </c>
      <c r="H243" s="269">
        <v>1438917</v>
      </c>
      <c r="I243" s="171"/>
      <c r="J243" s="20"/>
      <c r="K243" s="20">
        <v>0</v>
      </c>
      <c r="L243" s="51" t="s">
        <v>23</v>
      </c>
      <c r="M243" s="52">
        <v>80</v>
      </c>
      <c r="N243" s="66" t="s">
        <v>24</v>
      </c>
      <c r="O243" s="66">
        <v>928</v>
      </c>
      <c r="P243" s="34"/>
      <c r="Q2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5" t="s">
        <v>23</v>
      </c>
      <c r="S243" s="52">
        <v>80</v>
      </c>
      <c r="T243" s="267"/>
    </row>
    <row r="244" spans="1:20" ht="114" hidden="1" x14ac:dyDescent="0.25">
      <c r="A244" s="1"/>
      <c r="B244" s="78"/>
      <c r="C244" s="148">
        <v>92087</v>
      </c>
      <c r="D244" s="146" t="s">
        <v>157</v>
      </c>
      <c r="E244" s="140"/>
      <c r="F244" s="140" t="s">
        <v>22</v>
      </c>
      <c r="G244" s="141">
        <v>140.09</v>
      </c>
      <c r="H244" s="269">
        <v>1618320</v>
      </c>
      <c r="I244" s="171"/>
      <c r="J244" s="20"/>
      <c r="K244" s="20">
        <v>0</v>
      </c>
      <c r="L244" s="86" t="s">
        <v>23</v>
      </c>
      <c r="M244" s="87">
        <v>90</v>
      </c>
      <c r="N244" s="66" t="s">
        <v>24</v>
      </c>
      <c r="O244" s="66">
        <v>928</v>
      </c>
      <c r="P244" s="34"/>
      <c r="Q2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88" t="s">
        <v>23</v>
      </c>
      <c r="S244" s="87">
        <v>90</v>
      </c>
      <c r="T244" s="267"/>
    </row>
    <row r="245" spans="1:20" ht="28.5" hidden="1" customHeight="1" x14ac:dyDescent="0.25">
      <c r="A245" s="1"/>
      <c r="B245" s="5"/>
      <c r="C245" s="516" t="s">
        <v>158</v>
      </c>
      <c r="D245" s="517"/>
      <c r="E245" s="517"/>
      <c r="F245" s="517"/>
      <c r="G245" s="517"/>
      <c r="H245" s="518"/>
      <c r="I245" s="171"/>
      <c r="J245" s="37"/>
      <c r="K245" s="20">
        <v>0</v>
      </c>
      <c r="L245" s="31"/>
      <c r="M245" s="32" t="s">
        <v>46</v>
      </c>
      <c r="N245" s="33" t="s">
        <v>46</v>
      </c>
      <c r="O245" s="33"/>
      <c r="P245" s="34"/>
      <c r="Q2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32" t="s">
        <v>46</v>
      </c>
      <c r="S245" s="32" t="s">
        <v>46</v>
      </c>
      <c r="T245" s="267"/>
    </row>
    <row r="246" spans="1:20" hidden="1" x14ac:dyDescent="0.25">
      <c r="A246" s="1"/>
      <c r="B246" s="59" t="s">
        <v>1</v>
      </c>
      <c r="C246" s="196" t="s">
        <v>1</v>
      </c>
      <c r="D246" s="196" t="s">
        <v>2</v>
      </c>
      <c r="E246" s="196" t="s">
        <v>3</v>
      </c>
      <c r="F246" s="196" t="s">
        <v>4</v>
      </c>
      <c r="G246" s="10" t="s">
        <v>5</v>
      </c>
      <c r="H246" s="269"/>
      <c r="I246" s="171"/>
      <c r="J246" s="254"/>
      <c r="K246" s="20">
        <v>0</v>
      </c>
      <c r="L246" s="31"/>
      <c r="M246" s="32" t="s">
        <v>46</v>
      </c>
      <c r="N246" s="33" t="s">
        <v>46</v>
      </c>
      <c r="O246" s="33"/>
      <c r="P246" s="34"/>
      <c r="Q2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32" t="s">
        <v>46</v>
      </c>
      <c r="S246" s="32" t="s">
        <v>46</v>
      </c>
      <c r="T246" s="267"/>
    </row>
    <row r="247" spans="1:20" ht="48" hidden="1" customHeight="1" x14ac:dyDescent="0.25">
      <c r="A247" s="1"/>
      <c r="B247" s="144">
        <v>10041</v>
      </c>
      <c r="C247" s="155" t="s">
        <v>159</v>
      </c>
      <c r="D247" s="146" t="s">
        <v>160</v>
      </c>
      <c r="E247" s="140"/>
      <c r="F247" s="140" t="s">
        <v>22</v>
      </c>
      <c r="G247" s="141">
        <v>5812.14</v>
      </c>
      <c r="H247" s="269">
        <v>67141841</v>
      </c>
      <c r="I247" s="171"/>
      <c r="J247" s="20"/>
      <c r="K247" s="20">
        <v>0</v>
      </c>
      <c r="L247" s="31" t="s">
        <v>23</v>
      </c>
      <c r="M247" s="32">
        <v>100</v>
      </c>
      <c r="N247" s="33" t="s">
        <v>24</v>
      </c>
      <c r="O247" s="66" t="s">
        <v>95</v>
      </c>
      <c r="P247" s="34"/>
      <c r="Q2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6" t="s">
        <v>23</v>
      </c>
      <c r="S247" s="32">
        <v>100</v>
      </c>
      <c r="T247" s="267"/>
    </row>
    <row r="248" spans="1:20" ht="75" hidden="1" customHeight="1" x14ac:dyDescent="0.25">
      <c r="A248" s="1"/>
      <c r="B248" s="144"/>
      <c r="C248" s="140">
        <v>90023</v>
      </c>
      <c r="D248" s="146" t="s">
        <v>161</v>
      </c>
      <c r="E248" s="140"/>
      <c r="F248" s="140" t="s">
        <v>22</v>
      </c>
      <c r="G248" s="141">
        <v>0</v>
      </c>
      <c r="H248" s="269">
        <v>0</v>
      </c>
      <c r="I248" s="171"/>
      <c r="J248" s="20"/>
      <c r="K248" s="20">
        <v>0</v>
      </c>
      <c r="L248" s="51" t="s">
        <v>23</v>
      </c>
      <c r="M248" s="52">
        <v>0</v>
      </c>
      <c r="N248" s="33" t="s">
        <v>24</v>
      </c>
      <c r="O248" s="66" t="s">
        <v>95</v>
      </c>
      <c r="P248" s="34"/>
      <c r="Q2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5" t="s">
        <v>23</v>
      </c>
      <c r="S248" s="52">
        <v>0</v>
      </c>
      <c r="T248" s="267"/>
    </row>
    <row r="249" spans="1:20" ht="114" hidden="1" x14ac:dyDescent="0.25">
      <c r="A249" s="1"/>
      <c r="B249" s="145"/>
      <c r="C249" s="140">
        <v>91088</v>
      </c>
      <c r="D249" s="146" t="s">
        <v>162</v>
      </c>
      <c r="E249" s="140"/>
      <c r="F249" s="140" t="s">
        <v>22</v>
      </c>
      <c r="G249" s="141">
        <v>2324.9</v>
      </c>
      <c r="H249" s="269">
        <v>26857245</v>
      </c>
      <c r="I249" s="171"/>
      <c r="J249" s="20"/>
      <c r="K249" s="20">
        <v>0</v>
      </c>
      <c r="L249" s="51" t="s">
        <v>23</v>
      </c>
      <c r="M249" s="52">
        <v>40</v>
      </c>
      <c r="N249" s="33" t="s">
        <v>24</v>
      </c>
      <c r="O249" s="66" t="s">
        <v>95</v>
      </c>
      <c r="P249" s="34"/>
      <c r="Q2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5" t="s">
        <v>23</v>
      </c>
      <c r="S249" s="52">
        <v>40</v>
      </c>
      <c r="T249" s="267"/>
    </row>
    <row r="250" spans="1:20" ht="114" hidden="1" x14ac:dyDescent="0.25">
      <c r="A250" s="1"/>
      <c r="B250" s="145"/>
      <c r="C250" s="140">
        <v>91089</v>
      </c>
      <c r="D250" s="146" t="s">
        <v>163</v>
      </c>
      <c r="E250" s="140"/>
      <c r="F250" s="140" t="s">
        <v>22</v>
      </c>
      <c r="G250" s="141">
        <v>2906.11</v>
      </c>
      <c r="H250" s="269">
        <v>33571383</v>
      </c>
      <c r="I250" s="171"/>
      <c r="J250" s="20"/>
      <c r="K250" s="20">
        <v>0</v>
      </c>
      <c r="L250" s="51" t="s">
        <v>23</v>
      </c>
      <c r="M250" s="52">
        <v>50</v>
      </c>
      <c r="N250" s="33" t="s">
        <v>24</v>
      </c>
      <c r="O250" s="66" t="s">
        <v>95</v>
      </c>
      <c r="P250" s="34"/>
      <c r="Q2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5" t="s">
        <v>23</v>
      </c>
      <c r="S250" s="52">
        <v>50</v>
      </c>
      <c r="T250" s="267"/>
    </row>
    <row r="251" spans="1:20" ht="128.25" hidden="1" x14ac:dyDescent="0.25">
      <c r="A251" s="1"/>
      <c r="B251" s="145"/>
      <c r="C251" s="140">
        <v>91090</v>
      </c>
      <c r="D251" s="147" t="s">
        <v>164</v>
      </c>
      <c r="E251" s="140"/>
      <c r="F251" s="140" t="s">
        <v>22</v>
      </c>
      <c r="G251" s="141">
        <v>3487.33</v>
      </c>
      <c r="H251" s="269">
        <v>40285636</v>
      </c>
      <c r="I251" s="171"/>
      <c r="J251" s="20"/>
      <c r="K251" s="20">
        <v>0</v>
      </c>
      <c r="L251" s="51" t="s">
        <v>23</v>
      </c>
      <c r="M251" s="52">
        <v>60</v>
      </c>
      <c r="N251" s="33" t="s">
        <v>24</v>
      </c>
      <c r="O251" s="66" t="s">
        <v>95</v>
      </c>
      <c r="P251" s="34"/>
      <c r="Q2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5" t="s">
        <v>23</v>
      </c>
      <c r="S251" s="52">
        <v>60</v>
      </c>
      <c r="T251" s="267"/>
    </row>
    <row r="252" spans="1:20" ht="114" hidden="1" x14ac:dyDescent="0.25">
      <c r="A252" s="1"/>
      <c r="B252" s="145"/>
      <c r="C252" s="148">
        <v>92088</v>
      </c>
      <c r="D252" s="146" t="s">
        <v>165</v>
      </c>
      <c r="E252" s="140"/>
      <c r="F252" s="140" t="s">
        <v>22</v>
      </c>
      <c r="G252" s="141">
        <v>4068.5</v>
      </c>
      <c r="H252" s="269">
        <v>46999312</v>
      </c>
      <c r="I252" s="171"/>
      <c r="J252" s="20"/>
      <c r="K252" s="20">
        <v>0</v>
      </c>
      <c r="L252" s="51" t="s">
        <v>23</v>
      </c>
      <c r="M252" s="52">
        <v>70</v>
      </c>
      <c r="N252" s="33" t="s">
        <v>24</v>
      </c>
      <c r="O252" s="66" t="s">
        <v>95</v>
      </c>
      <c r="P252" s="34"/>
      <c r="Q2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5" t="s">
        <v>23</v>
      </c>
      <c r="S252" s="52">
        <v>70</v>
      </c>
      <c r="T252" s="267"/>
    </row>
    <row r="253" spans="1:20" ht="114" hidden="1" x14ac:dyDescent="0.25">
      <c r="A253" s="1"/>
      <c r="B253" s="145"/>
      <c r="C253" s="148">
        <v>92089</v>
      </c>
      <c r="D253" s="146" t="s">
        <v>166</v>
      </c>
      <c r="E253" s="140"/>
      <c r="F253" s="140" t="s">
        <v>22</v>
      </c>
      <c r="G253" s="141">
        <v>4649.71</v>
      </c>
      <c r="H253" s="269">
        <v>53713450</v>
      </c>
      <c r="I253" s="171"/>
      <c r="J253" s="20"/>
      <c r="K253" s="20">
        <v>0</v>
      </c>
      <c r="L253" s="51" t="s">
        <v>23</v>
      </c>
      <c r="M253" s="52">
        <v>80</v>
      </c>
      <c r="N253" s="33" t="s">
        <v>24</v>
      </c>
      <c r="O253" s="66" t="s">
        <v>95</v>
      </c>
      <c r="P253" s="34"/>
      <c r="Q2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5" t="s">
        <v>23</v>
      </c>
      <c r="S253" s="52">
        <v>80</v>
      </c>
      <c r="T253" s="267"/>
    </row>
    <row r="254" spans="1:20" ht="114" hidden="1" x14ac:dyDescent="0.25">
      <c r="A254" s="1"/>
      <c r="B254" s="145"/>
      <c r="C254" s="148">
        <v>92090</v>
      </c>
      <c r="D254" s="146" t="s">
        <v>167</v>
      </c>
      <c r="E254" s="140"/>
      <c r="F254" s="140" t="s">
        <v>22</v>
      </c>
      <c r="G254" s="141">
        <v>5230.93</v>
      </c>
      <c r="H254" s="269">
        <v>60427703</v>
      </c>
      <c r="I254" s="171"/>
      <c r="J254" s="20"/>
      <c r="K254" s="20">
        <v>0</v>
      </c>
      <c r="L254" s="51" t="s">
        <v>23</v>
      </c>
      <c r="M254" s="52">
        <v>90</v>
      </c>
      <c r="N254" s="33" t="s">
        <v>24</v>
      </c>
      <c r="O254" s="66" t="s">
        <v>95</v>
      </c>
      <c r="P254" s="34"/>
      <c r="Q2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5" t="s">
        <v>23</v>
      </c>
      <c r="S254" s="52">
        <v>90</v>
      </c>
      <c r="T254" s="267"/>
    </row>
    <row r="255" spans="1:20" hidden="1" x14ac:dyDescent="0.25">
      <c r="A255" s="1"/>
      <c r="B255" s="78">
        <v>1006</v>
      </c>
      <c r="C255" s="191">
        <v>1006</v>
      </c>
      <c r="D255" s="228" t="s">
        <v>168</v>
      </c>
      <c r="E255" s="196"/>
      <c r="F255" s="140"/>
      <c r="G255" s="141"/>
      <c r="H255" s="269"/>
      <c r="I255" s="171"/>
      <c r="J255" s="30"/>
      <c r="K255" s="20">
        <v>0</v>
      </c>
      <c r="L255" s="31"/>
      <c r="M255" s="32" t="s">
        <v>46</v>
      </c>
      <c r="N255" s="33" t="s">
        <v>46</v>
      </c>
      <c r="O255" s="33"/>
      <c r="P255" s="34"/>
      <c r="Q2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32" t="s">
        <v>46</v>
      </c>
      <c r="S255" s="32" t="s">
        <v>46</v>
      </c>
      <c r="T255" s="267"/>
    </row>
    <row r="256" spans="1:20" ht="50.25" hidden="1" customHeight="1" x14ac:dyDescent="0.25">
      <c r="A256" s="1"/>
      <c r="B256" s="145">
        <v>10063</v>
      </c>
      <c r="C256" s="155" t="s">
        <v>169</v>
      </c>
      <c r="D256" s="146" t="s">
        <v>170</v>
      </c>
      <c r="E256" s="140"/>
      <c r="F256" s="140" t="s">
        <v>22</v>
      </c>
      <c r="G256" s="141">
        <v>8236.16</v>
      </c>
      <c r="H256" s="269">
        <v>95144120</v>
      </c>
      <c r="I256" s="171"/>
      <c r="J256" s="20"/>
      <c r="K256" s="20">
        <v>0</v>
      </c>
      <c r="L256" s="31" t="s">
        <v>23</v>
      </c>
      <c r="M256" s="32">
        <v>100</v>
      </c>
      <c r="N256" s="33" t="s">
        <v>24</v>
      </c>
      <c r="O256" s="33"/>
      <c r="P256" s="34"/>
      <c r="Q2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6" t="s">
        <v>23</v>
      </c>
      <c r="S256" s="32">
        <v>100</v>
      </c>
      <c r="T256" s="267"/>
    </row>
    <row r="257" spans="1:20" ht="78.75" hidden="1" customHeight="1" x14ac:dyDescent="0.25">
      <c r="A257" s="1"/>
      <c r="B257" s="145"/>
      <c r="C257" s="140">
        <v>90024</v>
      </c>
      <c r="D257" s="146" t="s">
        <v>171</v>
      </c>
      <c r="E257" s="140"/>
      <c r="F257" s="140" t="s">
        <v>22</v>
      </c>
      <c r="G257" s="141">
        <v>0</v>
      </c>
      <c r="H257" s="269">
        <v>0</v>
      </c>
      <c r="I257" s="171"/>
      <c r="J257" s="20"/>
      <c r="K257" s="20">
        <v>0</v>
      </c>
      <c r="L257" s="51" t="s">
        <v>23</v>
      </c>
      <c r="M257" s="52">
        <v>0</v>
      </c>
      <c r="N257" s="33" t="s">
        <v>24</v>
      </c>
      <c r="O257" s="66"/>
      <c r="P257" s="34"/>
      <c r="Q2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5" t="s">
        <v>23</v>
      </c>
      <c r="S257" s="52">
        <v>0</v>
      </c>
      <c r="T257" s="267"/>
    </row>
    <row r="258" spans="1:20" ht="114" hidden="1" x14ac:dyDescent="0.25">
      <c r="A258" s="1"/>
      <c r="B258" s="89"/>
      <c r="C258" s="140">
        <v>91091</v>
      </c>
      <c r="D258" s="146" t="s">
        <v>172</v>
      </c>
      <c r="E258" s="140"/>
      <c r="F258" s="140" t="s">
        <v>22</v>
      </c>
      <c r="G258" s="141">
        <v>3294.48</v>
      </c>
      <c r="H258" s="269">
        <v>38057833</v>
      </c>
      <c r="I258" s="171"/>
      <c r="J258" s="20"/>
      <c r="K258" s="20">
        <v>0</v>
      </c>
      <c r="L258" s="51" t="s">
        <v>23</v>
      </c>
      <c r="M258" s="52">
        <v>40</v>
      </c>
      <c r="N258" s="33" t="s">
        <v>24</v>
      </c>
      <c r="O258" s="66"/>
      <c r="P258" s="34"/>
      <c r="Q2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5" t="s">
        <v>23</v>
      </c>
      <c r="S258" s="52">
        <v>40</v>
      </c>
      <c r="T258" s="267"/>
    </row>
    <row r="259" spans="1:20" ht="114" hidden="1" x14ac:dyDescent="0.25">
      <c r="A259" s="1"/>
      <c r="B259" s="89"/>
      <c r="C259" s="140">
        <v>91092</v>
      </c>
      <c r="D259" s="146" t="s">
        <v>173</v>
      </c>
      <c r="E259" s="140"/>
      <c r="F259" s="140" t="s">
        <v>22</v>
      </c>
      <c r="G259" s="141">
        <v>4118.08</v>
      </c>
      <c r="H259" s="269">
        <v>47572060</v>
      </c>
      <c r="I259" s="171"/>
      <c r="J259" s="20"/>
      <c r="K259" s="20">
        <v>0</v>
      </c>
      <c r="L259" s="51" t="s">
        <v>23</v>
      </c>
      <c r="M259" s="52">
        <v>50</v>
      </c>
      <c r="N259" s="33" t="s">
        <v>24</v>
      </c>
      <c r="O259" s="66"/>
      <c r="P259" s="34"/>
      <c r="Q2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5" t="s">
        <v>23</v>
      </c>
      <c r="S259" s="52">
        <v>50</v>
      </c>
      <c r="T259" s="267"/>
    </row>
    <row r="260" spans="1:20" ht="128.25" hidden="1" x14ac:dyDescent="0.25">
      <c r="A260" s="1"/>
      <c r="B260" s="89"/>
      <c r="C260" s="140">
        <v>91093</v>
      </c>
      <c r="D260" s="147" t="s">
        <v>174</v>
      </c>
      <c r="E260" s="140"/>
      <c r="F260" s="140" t="s">
        <v>22</v>
      </c>
      <c r="G260" s="141">
        <v>4941.72</v>
      </c>
      <c r="H260" s="269">
        <v>57086749</v>
      </c>
      <c r="I260" s="171"/>
      <c r="J260" s="20"/>
      <c r="K260" s="20">
        <v>0</v>
      </c>
      <c r="L260" s="51" t="s">
        <v>23</v>
      </c>
      <c r="M260" s="52">
        <v>60</v>
      </c>
      <c r="N260" s="33" t="s">
        <v>24</v>
      </c>
      <c r="O260" s="66"/>
      <c r="P260" s="34"/>
      <c r="Q2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5" t="s">
        <v>23</v>
      </c>
      <c r="S260" s="52">
        <v>60</v>
      </c>
      <c r="T260" s="267"/>
    </row>
    <row r="261" spans="1:20" ht="114" hidden="1" x14ac:dyDescent="0.25">
      <c r="A261" s="1"/>
      <c r="B261" s="89"/>
      <c r="C261" s="148">
        <v>92091</v>
      </c>
      <c r="D261" s="146" t="s">
        <v>175</v>
      </c>
      <c r="E261" s="140"/>
      <c r="F261" s="140" t="s">
        <v>22</v>
      </c>
      <c r="G261" s="141">
        <v>5765.32</v>
      </c>
      <c r="H261" s="269">
        <v>66600977</v>
      </c>
      <c r="I261" s="171"/>
      <c r="J261" s="20"/>
      <c r="K261" s="20">
        <v>0</v>
      </c>
      <c r="L261" s="51" t="s">
        <v>23</v>
      </c>
      <c r="M261" s="52">
        <v>70</v>
      </c>
      <c r="N261" s="33" t="s">
        <v>24</v>
      </c>
      <c r="O261" s="66"/>
      <c r="P261" s="34"/>
      <c r="Q2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5" t="s">
        <v>23</v>
      </c>
      <c r="S261" s="52">
        <v>70</v>
      </c>
      <c r="T261" s="267"/>
    </row>
    <row r="262" spans="1:20" ht="114" hidden="1" x14ac:dyDescent="0.25">
      <c r="A262" s="1"/>
      <c r="B262" s="89"/>
      <c r="C262" s="148">
        <v>92092</v>
      </c>
      <c r="D262" s="146" t="s">
        <v>176</v>
      </c>
      <c r="E262" s="140"/>
      <c r="F262" s="140" t="s">
        <v>22</v>
      </c>
      <c r="G262" s="141">
        <v>6588.92</v>
      </c>
      <c r="H262" s="269">
        <v>76115204</v>
      </c>
      <c r="I262" s="171"/>
      <c r="J262" s="20"/>
      <c r="K262" s="20">
        <v>0</v>
      </c>
      <c r="L262" s="51" t="s">
        <v>23</v>
      </c>
      <c r="M262" s="52">
        <v>80</v>
      </c>
      <c r="N262" s="33" t="s">
        <v>24</v>
      </c>
      <c r="O262" s="66"/>
      <c r="P262" s="34"/>
      <c r="Q2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5" t="s">
        <v>23</v>
      </c>
      <c r="S262" s="52">
        <v>80</v>
      </c>
      <c r="T262" s="267"/>
    </row>
    <row r="263" spans="1:20" ht="114" hidden="1" x14ac:dyDescent="0.25">
      <c r="A263" s="1"/>
      <c r="B263" s="89"/>
      <c r="C263" s="148">
        <v>92093</v>
      </c>
      <c r="D263" s="146" t="s">
        <v>177</v>
      </c>
      <c r="E263" s="140"/>
      <c r="F263" s="140" t="s">
        <v>22</v>
      </c>
      <c r="G263" s="141">
        <v>7412.56</v>
      </c>
      <c r="H263" s="269">
        <v>85629893</v>
      </c>
      <c r="I263" s="171"/>
      <c r="J263" s="20"/>
      <c r="K263" s="20">
        <v>0</v>
      </c>
      <c r="L263" s="51" t="s">
        <v>23</v>
      </c>
      <c r="M263" s="52">
        <v>90</v>
      </c>
      <c r="N263" s="33" t="s">
        <v>24</v>
      </c>
      <c r="O263" s="66"/>
      <c r="P263" s="34"/>
      <c r="Q2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5" t="s">
        <v>23</v>
      </c>
      <c r="S263" s="52">
        <v>90</v>
      </c>
      <c r="T263" s="267"/>
    </row>
    <row r="264" spans="1:20" ht="27.75" hidden="1" customHeight="1" x14ac:dyDescent="0.25">
      <c r="A264" s="1"/>
      <c r="B264" s="5"/>
      <c r="C264" s="516" t="s">
        <v>178</v>
      </c>
      <c r="D264" s="517"/>
      <c r="E264" s="517"/>
      <c r="F264" s="517"/>
      <c r="G264" s="517"/>
      <c r="H264" s="518"/>
      <c r="I264" s="171"/>
      <c r="J264" s="37"/>
      <c r="K264" s="20">
        <v>0</v>
      </c>
      <c r="L264" s="31"/>
      <c r="M264" s="32" t="s">
        <v>46</v>
      </c>
      <c r="N264" s="33" t="s">
        <v>46</v>
      </c>
      <c r="O264" s="33"/>
      <c r="P264" s="34"/>
      <c r="Q2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32" t="s">
        <v>46</v>
      </c>
      <c r="S264" s="32" t="s">
        <v>46</v>
      </c>
      <c r="T264" s="267"/>
    </row>
    <row r="265" spans="1:20" hidden="1" x14ac:dyDescent="0.25">
      <c r="A265" s="1"/>
      <c r="B265" s="59" t="s">
        <v>1</v>
      </c>
      <c r="C265" s="196" t="s">
        <v>1</v>
      </c>
      <c r="D265" s="196" t="s">
        <v>2</v>
      </c>
      <c r="E265" s="196" t="s">
        <v>3</v>
      </c>
      <c r="F265" s="196" t="s">
        <v>4</v>
      </c>
      <c r="G265" s="10" t="s">
        <v>5</v>
      </c>
      <c r="H265" s="269"/>
      <c r="I265" s="171"/>
      <c r="J265" s="254"/>
      <c r="K265" s="20">
        <v>0</v>
      </c>
      <c r="L265" s="31"/>
      <c r="M265" s="32" t="s">
        <v>46</v>
      </c>
      <c r="N265" s="33" t="s">
        <v>46</v>
      </c>
      <c r="O265" s="33"/>
      <c r="P265" s="34"/>
      <c r="Q2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32" t="s">
        <v>46</v>
      </c>
      <c r="S265" s="32" t="s">
        <v>46</v>
      </c>
      <c r="T265" s="267"/>
    </row>
    <row r="266" spans="1:20" ht="33" hidden="1" customHeight="1" x14ac:dyDescent="0.25">
      <c r="A266" s="1"/>
      <c r="B266" s="89">
        <v>1027</v>
      </c>
      <c r="C266" s="155">
        <v>1027</v>
      </c>
      <c r="D266" s="146" t="s">
        <v>179</v>
      </c>
      <c r="E266" s="140"/>
      <c r="F266" s="140" t="s">
        <v>22</v>
      </c>
      <c r="G266" s="141">
        <v>306.3</v>
      </c>
      <c r="H266" s="269">
        <v>3538378</v>
      </c>
      <c r="I266" s="171"/>
      <c r="J266" s="20"/>
      <c r="K266" s="20">
        <v>0</v>
      </c>
      <c r="L266" s="31" t="s">
        <v>180</v>
      </c>
      <c r="M266" s="32">
        <v>100</v>
      </c>
      <c r="N266" s="33" t="s">
        <v>24</v>
      </c>
      <c r="O266" s="33">
        <v>1654</v>
      </c>
      <c r="P266" s="34"/>
      <c r="Q26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6" t="s">
        <v>180</v>
      </c>
      <c r="S266" s="32">
        <v>100</v>
      </c>
      <c r="T266" s="267"/>
    </row>
    <row r="267" spans="1:20" hidden="1" x14ac:dyDescent="0.25">
      <c r="A267" s="1"/>
      <c r="B267" s="89"/>
      <c r="C267" s="166">
        <v>1029</v>
      </c>
      <c r="D267" s="146" t="s">
        <v>181</v>
      </c>
      <c r="E267" s="140"/>
      <c r="F267" s="140" t="s">
        <v>22</v>
      </c>
      <c r="G267" s="141">
        <v>124.86</v>
      </c>
      <c r="H267" s="269">
        <v>1442383</v>
      </c>
      <c r="I267" s="171"/>
      <c r="J267" s="20"/>
      <c r="K267" s="20">
        <v>0</v>
      </c>
      <c r="L267" s="31" t="s">
        <v>180</v>
      </c>
      <c r="M267" s="32">
        <v>100</v>
      </c>
      <c r="N267" s="33" t="s">
        <v>24</v>
      </c>
      <c r="O267" s="33">
        <v>1654</v>
      </c>
      <c r="P267" s="34"/>
      <c r="Q2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6" t="s">
        <v>180</v>
      </c>
      <c r="S267" s="32">
        <v>100</v>
      </c>
      <c r="T267" s="267"/>
    </row>
    <row r="268" spans="1:20" hidden="1" x14ac:dyDescent="0.25">
      <c r="A268" s="1"/>
      <c r="B268" s="89"/>
      <c r="C268" s="166">
        <v>1030</v>
      </c>
      <c r="D268" s="146" t="s">
        <v>182</v>
      </c>
      <c r="E268" s="140"/>
      <c r="F268" s="140" t="s">
        <v>22</v>
      </c>
      <c r="G268" s="141">
        <v>135.55000000000001</v>
      </c>
      <c r="H268" s="269">
        <v>1565874</v>
      </c>
      <c r="I268" s="171"/>
      <c r="J268" s="20"/>
      <c r="K268" s="20">
        <v>0</v>
      </c>
      <c r="L268" s="31" t="s">
        <v>180</v>
      </c>
      <c r="M268" s="32">
        <v>100</v>
      </c>
      <c r="N268" s="33" t="s">
        <v>24</v>
      </c>
      <c r="O268" s="33">
        <v>1654</v>
      </c>
      <c r="P268" s="34"/>
      <c r="Q2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6" t="s">
        <v>180</v>
      </c>
      <c r="S268" s="32">
        <v>100</v>
      </c>
      <c r="T268" s="267"/>
    </row>
    <row r="269" spans="1:20" ht="15" hidden="1" customHeight="1" x14ac:dyDescent="0.25">
      <c r="A269" s="1"/>
      <c r="B269" s="5"/>
      <c r="C269" s="516" t="s">
        <v>183</v>
      </c>
      <c r="D269" s="517"/>
      <c r="E269" s="517"/>
      <c r="F269" s="517"/>
      <c r="G269" s="517"/>
      <c r="H269" s="518"/>
      <c r="I269" s="171"/>
      <c r="J269" s="37"/>
      <c r="K269" s="20">
        <v>0</v>
      </c>
      <c r="L269" s="31"/>
      <c r="M269" s="32" t="s">
        <v>46</v>
      </c>
      <c r="N269" s="33" t="s">
        <v>46</v>
      </c>
      <c r="O269" s="33"/>
      <c r="P269" s="34"/>
      <c r="Q2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32" t="s">
        <v>46</v>
      </c>
      <c r="S269" s="32" t="s">
        <v>46</v>
      </c>
      <c r="T269" s="267"/>
    </row>
    <row r="270" spans="1:20" hidden="1" x14ac:dyDescent="0.25">
      <c r="A270" s="1"/>
      <c r="B270" s="59" t="s">
        <v>1</v>
      </c>
      <c r="C270" s="196" t="s">
        <v>1</v>
      </c>
      <c r="D270" s="196" t="s">
        <v>2</v>
      </c>
      <c r="E270" s="196" t="s">
        <v>3</v>
      </c>
      <c r="F270" s="196" t="s">
        <v>4</v>
      </c>
      <c r="G270" s="10" t="s">
        <v>5</v>
      </c>
      <c r="H270" s="269"/>
      <c r="I270" s="171"/>
      <c r="J270" s="254"/>
      <c r="K270" s="20">
        <v>0</v>
      </c>
      <c r="L270" s="31"/>
      <c r="M270" s="32" t="s">
        <v>46</v>
      </c>
      <c r="N270" s="33" t="s">
        <v>46</v>
      </c>
      <c r="O270" s="33"/>
      <c r="P270" s="34"/>
      <c r="Q2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32" t="s">
        <v>46</v>
      </c>
      <c r="S270" s="32" t="s">
        <v>46</v>
      </c>
      <c r="T270" s="267"/>
    </row>
    <row r="271" spans="1:20" ht="28.5" hidden="1" x14ac:dyDescent="0.25">
      <c r="A271" s="1"/>
      <c r="B271" s="78">
        <v>2016</v>
      </c>
      <c r="C271" s="155">
        <v>2016</v>
      </c>
      <c r="D271" s="157" t="s">
        <v>184</v>
      </c>
      <c r="E271" s="140"/>
      <c r="F271" s="140" t="s">
        <v>22</v>
      </c>
      <c r="G271" s="141">
        <v>449.27</v>
      </c>
      <c r="H271" s="269">
        <v>5189967</v>
      </c>
      <c r="I271" s="171"/>
      <c r="J271" s="20"/>
      <c r="K271" s="20">
        <v>0</v>
      </c>
      <c r="L271" s="31" t="s">
        <v>186</v>
      </c>
      <c r="M271" s="32">
        <v>100</v>
      </c>
      <c r="N271" s="33" t="s">
        <v>24</v>
      </c>
      <c r="O271" s="66" t="s">
        <v>187</v>
      </c>
      <c r="P271" s="34"/>
      <c r="Q2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Vigente'!C305,'[1]Certificaciones y Autorizacione'!B:E,1,0))),"Auditorías y Certificaciones",IF(NOT(ISERROR(VLOOKUP('[1]Manual Tarifario Vigente'!C305,'[1]Plantas de Beneficio'!B:E,1,0))),"Inspección","Registro Sanitario y Trámites Asociados")))))</f>
        <v>Registro Sanitario y Trámites Asociados</v>
      </c>
      <c r="R271" s="16" t="s">
        <v>186</v>
      </c>
      <c r="S271" s="32">
        <v>100</v>
      </c>
      <c r="T271" s="267"/>
    </row>
    <row r="272" spans="1:20" ht="99.75" hidden="1" x14ac:dyDescent="0.25">
      <c r="A272" s="1"/>
      <c r="B272" s="78"/>
      <c r="C272" s="140">
        <v>90044</v>
      </c>
      <c r="D272" s="157" t="s">
        <v>188</v>
      </c>
      <c r="E272" s="140"/>
      <c r="F272" s="140" t="s">
        <v>22</v>
      </c>
      <c r="G272" s="141">
        <v>0</v>
      </c>
      <c r="H272" s="269">
        <v>0</v>
      </c>
      <c r="I272" s="171"/>
      <c r="J272" s="90"/>
      <c r="K272" s="20">
        <v>0</v>
      </c>
      <c r="L272" s="51" t="s">
        <v>186</v>
      </c>
      <c r="M272" s="52">
        <v>0</v>
      </c>
      <c r="N272" s="66" t="s">
        <v>24</v>
      </c>
      <c r="O272" s="66"/>
      <c r="P272" s="34"/>
      <c r="Q2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Vigente'!C306,'[1]Certificaciones y Autorizacione'!B:E,1,0))),"Auditorías y Certificaciones",IF(NOT(ISERROR(VLOOKUP('[1]Manual Tarifario Vigente'!C306,'[1]Plantas de Beneficio'!B:E,1,0))),"Inspección","Registro Sanitario y Trámites Asociados")))))</f>
        <v>Registro Sanitario y Trámites Asociados</v>
      </c>
      <c r="R272" s="25" t="s">
        <v>186</v>
      </c>
      <c r="S272" s="52">
        <v>0</v>
      </c>
      <c r="T272" s="267"/>
    </row>
    <row r="273" spans="1:20" ht="128.25" hidden="1" x14ac:dyDescent="0.25">
      <c r="A273" s="1"/>
      <c r="B273" s="78"/>
      <c r="C273" s="140">
        <v>91094</v>
      </c>
      <c r="D273" s="157" t="s">
        <v>190</v>
      </c>
      <c r="E273" s="140"/>
      <c r="F273" s="140" t="s">
        <v>22</v>
      </c>
      <c r="G273" s="141">
        <v>179.74</v>
      </c>
      <c r="H273" s="269">
        <v>2076356</v>
      </c>
      <c r="I273" s="171"/>
      <c r="J273" s="20"/>
      <c r="K273" s="20">
        <v>0</v>
      </c>
      <c r="L273" s="51" t="s">
        <v>186</v>
      </c>
      <c r="M273" s="52">
        <v>40</v>
      </c>
      <c r="N273" s="66" t="s">
        <v>24</v>
      </c>
      <c r="O273" s="66"/>
      <c r="P273" s="34"/>
      <c r="Q2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5" t="s">
        <v>186</v>
      </c>
      <c r="S273" s="52">
        <v>40</v>
      </c>
      <c r="T273" s="267"/>
    </row>
    <row r="274" spans="1:20" ht="128.25" hidden="1" x14ac:dyDescent="0.25">
      <c r="A274" s="1"/>
      <c r="B274" s="78"/>
      <c r="C274" s="140">
        <v>91095</v>
      </c>
      <c r="D274" s="157" t="s">
        <v>192</v>
      </c>
      <c r="E274" s="140"/>
      <c r="F274" s="140" t="s">
        <v>22</v>
      </c>
      <c r="G274" s="141">
        <v>224.66</v>
      </c>
      <c r="H274" s="269">
        <v>2595272</v>
      </c>
      <c r="I274" s="171"/>
      <c r="J274" s="20"/>
      <c r="K274" s="20">
        <v>0</v>
      </c>
      <c r="L274" s="51" t="s">
        <v>186</v>
      </c>
      <c r="M274" s="52">
        <v>50</v>
      </c>
      <c r="N274" s="66" t="s">
        <v>24</v>
      </c>
      <c r="O274" s="66"/>
      <c r="P274" s="34"/>
      <c r="Q2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5" t="s">
        <v>186</v>
      </c>
      <c r="S274" s="52">
        <v>50</v>
      </c>
      <c r="T274" s="267"/>
    </row>
    <row r="275" spans="1:20" ht="142.5" hidden="1" x14ac:dyDescent="0.25">
      <c r="A275" s="1"/>
      <c r="B275" s="78"/>
      <c r="C275" s="140">
        <v>91096</v>
      </c>
      <c r="D275" s="157" t="s">
        <v>194</v>
      </c>
      <c r="E275" s="140"/>
      <c r="F275" s="140" t="s">
        <v>22</v>
      </c>
      <c r="G275" s="141">
        <v>269.61</v>
      </c>
      <c r="H275" s="269">
        <v>3114535</v>
      </c>
      <c r="I275" s="171"/>
      <c r="J275" s="20"/>
      <c r="K275" s="20">
        <v>0</v>
      </c>
      <c r="L275" s="51" t="s">
        <v>186</v>
      </c>
      <c r="M275" s="52">
        <v>60</v>
      </c>
      <c r="N275" s="66" t="s">
        <v>24</v>
      </c>
      <c r="O275" s="66"/>
      <c r="P275" s="34"/>
      <c r="Q2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5" t="s">
        <v>186</v>
      </c>
      <c r="S275" s="52">
        <v>60</v>
      </c>
      <c r="T275" s="267"/>
    </row>
    <row r="276" spans="1:20" ht="128.25" hidden="1" x14ac:dyDescent="0.25">
      <c r="A276" s="1"/>
      <c r="B276" s="78"/>
      <c r="C276" s="148">
        <v>92094</v>
      </c>
      <c r="D276" s="157" t="s">
        <v>196</v>
      </c>
      <c r="E276" s="140"/>
      <c r="F276" s="140" t="s">
        <v>22</v>
      </c>
      <c r="G276" s="141">
        <v>314.52999999999997</v>
      </c>
      <c r="H276" s="269">
        <v>3633451</v>
      </c>
      <c r="I276" s="171"/>
      <c r="J276" s="20"/>
      <c r="K276" s="20">
        <v>0</v>
      </c>
      <c r="L276" s="51" t="s">
        <v>186</v>
      </c>
      <c r="M276" s="52">
        <v>70</v>
      </c>
      <c r="N276" s="66" t="s">
        <v>24</v>
      </c>
      <c r="O276" s="66"/>
      <c r="P276" s="34"/>
      <c r="Q2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Vigente'!C310,'[1]Certificaciones y Autorizacione'!B:E,1,0))),"Auditorías y Certificaciones",IF(NOT(ISERROR(VLOOKUP('[1]Manual Tarifario Vigente'!C310,'[1]Plantas de Beneficio'!B:E,1,0))),"Inspección","Registro Sanitario y Trámites Asociados")))))</f>
        <v>Registro Sanitario y Trámites Asociados</v>
      </c>
      <c r="R276" s="25" t="s">
        <v>186</v>
      </c>
      <c r="S276" s="52">
        <v>70</v>
      </c>
      <c r="T276" s="267"/>
    </row>
    <row r="277" spans="1:20" ht="128.25" hidden="1" x14ac:dyDescent="0.25">
      <c r="A277" s="1"/>
      <c r="B277" s="78"/>
      <c r="C277" s="148">
        <v>92095</v>
      </c>
      <c r="D277" s="157" t="s">
        <v>198</v>
      </c>
      <c r="E277" s="140"/>
      <c r="F277" s="140" t="s">
        <v>22</v>
      </c>
      <c r="G277" s="141">
        <v>359.44</v>
      </c>
      <c r="H277" s="269">
        <v>4152251</v>
      </c>
      <c r="I277" s="171"/>
      <c r="J277" s="20"/>
      <c r="K277" s="20">
        <v>0</v>
      </c>
      <c r="L277" s="51" t="s">
        <v>186</v>
      </c>
      <c r="M277" s="52">
        <v>80</v>
      </c>
      <c r="N277" s="66" t="s">
        <v>24</v>
      </c>
      <c r="O277" s="66"/>
      <c r="P277" s="34"/>
      <c r="Q2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Vigente'!C311,'[1]Certificaciones y Autorizacione'!B:E,1,0))),"Auditorías y Certificaciones",IF(NOT(ISERROR(VLOOKUP('[1]Manual Tarifario Vigente'!C311,'[1]Plantas de Beneficio'!B:E,1,0))),"Inspección","Registro Sanitario y Trámites Asociados")))))</f>
        <v>Registro Sanitario y Trámites Asociados</v>
      </c>
      <c r="R277" s="25" t="s">
        <v>186</v>
      </c>
      <c r="S277" s="52">
        <v>80</v>
      </c>
      <c r="T277" s="267"/>
    </row>
    <row r="278" spans="1:20" ht="128.25" hidden="1" x14ac:dyDescent="0.25">
      <c r="A278" s="1"/>
      <c r="B278" s="78"/>
      <c r="C278" s="148">
        <v>92096</v>
      </c>
      <c r="D278" s="157" t="s">
        <v>200</v>
      </c>
      <c r="E278" s="140"/>
      <c r="F278" s="140" t="s">
        <v>22</v>
      </c>
      <c r="G278" s="141">
        <v>404.4</v>
      </c>
      <c r="H278" s="269">
        <v>4671629</v>
      </c>
      <c r="I278" s="171"/>
      <c r="J278" s="20"/>
      <c r="K278" s="20">
        <v>0</v>
      </c>
      <c r="L278" s="51" t="s">
        <v>186</v>
      </c>
      <c r="M278" s="52">
        <v>90</v>
      </c>
      <c r="N278" s="66" t="s">
        <v>24</v>
      </c>
      <c r="O278" s="66"/>
      <c r="P278" s="34"/>
      <c r="Q2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Vigente'!C312,'[1]Certificaciones y Autorizacione'!B:E,1,0))),"Auditorías y Certificaciones",IF(NOT(ISERROR(VLOOKUP('[1]Manual Tarifario Vigente'!C312,'[1]Plantas de Beneficio'!B:E,1,0))),"Inspección","Registro Sanitario y Trámites Asociados")))))</f>
        <v>Registro Sanitario y Trámites Asociados</v>
      </c>
      <c r="R278" s="25" t="s">
        <v>186</v>
      </c>
      <c r="S278" s="52">
        <v>90</v>
      </c>
      <c r="T278" s="267"/>
    </row>
    <row r="279" spans="1:20" hidden="1" x14ac:dyDescent="0.25">
      <c r="A279" s="1"/>
      <c r="B279" s="78">
        <v>2017</v>
      </c>
      <c r="C279" s="155">
        <v>2017</v>
      </c>
      <c r="D279" s="157" t="s">
        <v>202</v>
      </c>
      <c r="E279" s="140"/>
      <c r="F279" s="140" t="s">
        <v>22</v>
      </c>
      <c r="G279" s="141">
        <v>470.48</v>
      </c>
      <c r="H279" s="269">
        <v>5434985</v>
      </c>
      <c r="I279" s="171"/>
      <c r="J279" s="20"/>
      <c r="K279" s="20">
        <v>0</v>
      </c>
      <c r="L279" s="31" t="s">
        <v>186</v>
      </c>
      <c r="M279" s="32">
        <v>100</v>
      </c>
      <c r="N279" s="33" t="s">
        <v>24</v>
      </c>
      <c r="O279" s="33"/>
      <c r="P279" s="34"/>
      <c r="Q2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Vigente'!C313,'[1]Certificaciones y Autorizacione'!B:E,1,0))),"Auditorías y Certificaciones",IF(NOT(ISERROR(VLOOKUP('[1]Manual Tarifario Vigente'!C313,'[1]Plantas de Beneficio'!B:E,1,0))),"Inspección","Registro Sanitario y Trámites Asociados")))))</f>
        <v>Registro Sanitario y Trámites Asociados</v>
      </c>
      <c r="R279" s="16" t="s">
        <v>186</v>
      </c>
      <c r="S279" s="32">
        <v>100</v>
      </c>
      <c r="T279" s="267"/>
    </row>
    <row r="280" spans="1:20" ht="42.75" hidden="1" x14ac:dyDescent="0.25">
      <c r="A280" s="1"/>
      <c r="B280" s="89"/>
      <c r="C280" s="140">
        <v>90046</v>
      </c>
      <c r="D280" s="157" t="s">
        <v>204</v>
      </c>
      <c r="E280" s="140"/>
      <c r="F280" s="140" t="s">
        <v>22</v>
      </c>
      <c r="G280" s="141">
        <v>0</v>
      </c>
      <c r="H280" s="269">
        <v>0</v>
      </c>
      <c r="I280" s="171"/>
      <c r="J280" s="20"/>
      <c r="K280" s="20">
        <v>0</v>
      </c>
      <c r="L280" s="51" t="s">
        <v>186</v>
      </c>
      <c r="M280" s="52">
        <v>0</v>
      </c>
      <c r="N280" s="66" t="s">
        <v>24</v>
      </c>
      <c r="O280" s="66"/>
      <c r="P280" s="34"/>
      <c r="Q28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Vigente'!C314,'[1]Certificaciones y Autorizacione'!B:E,1,0))),"Auditorías y Certificaciones",IF(NOT(ISERROR(VLOOKUP('[1]Manual Tarifario Vigente'!C314,'[1]Plantas de Beneficio'!B:E,1,0))),"Inspección","Registro Sanitario y Trámites Asociados")))))</f>
        <v>Registro Sanitario y Trámites Asociados</v>
      </c>
      <c r="R280" s="25" t="s">
        <v>186</v>
      </c>
      <c r="S280" s="52">
        <v>0</v>
      </c>
      <c r="T280" s="267"/>
    </row>
    <row r="281" spans="1:20" ht="114" hidden="1" x14ac:dyDescent="0.25">
      <c r="A281" s="1"/>
      <c r="B281" s="89"/>
      <c r="C281" s="140">
        <v>91097</v>
      </c>
      <c r="D281" s="157" t="s">
        <v>205</v>
      </c>
      <c r="E281" s="140"/>
      <c r="F281" s="140" t="s">
        <v>22</v>
      </c>
      <c r="G281" s="141">
        <v>188.18</v>
      </c>
      <c r="H281" s="269">
        <v>2173855</v>
      </c>
      <c r="I281" s="171"/>
      <c r="J281" s="20"/>
      <c r="K281" s="20">
        <v>0</v>
      </c>
      <c r="L281" s="51" t="s">
        <v>186</v>
      </c>
      <c r="M281" s="52">
        <v>40</v>
      </c>
      <c r="N281" s="66" t="s">
        <v>24</v>
      </c>
      <c r="O281" s="66"/>
      <c r="P281" s="34"/>
      <c r="Q2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Vigente'!C315,'[1]Certificaciones y Autorizacione'!B:E,1,0))),"Auditorías y Certificaciones",IF(NOT(ISERROR(VLOOKUP('[1]Manual Tarifario Vigente'!C315,'[1]Plantas de Beneficio'!B:E,1,0))),"Inspección","Registro Sanitario y Trámites Asociados")))))</f>
        <v>Registro Sanitario y Trámites Asociados</v>
      </c>
      <c r="R281" s="25" t="s">
        <v>186</v>
      </c>
      <c r="S281" s="52">
        <v>40</v>
      </c>
      <c r="T281" s="267"/>
    </row>
    <row r="282" spans="1:20" ht="114" hidden="1" x14ac:dyDescent="0.25">
      <c r="A282" s="1"/>
      <c r="B282" s="89"/>
      <c r="C282" s="140">
        <v>91098</v>
      </c>
      <c r="D282" s="157" t="s">
        <v>207</v>
      </c>
      <c r="E282" s="140"/>
      <c r="F282" s="140" t="s">
        <v>22</v>
      </c>
      <c r="G282" s="141">
        <v>235.26</v>
      </c>
      <c r="H282" s="269">
        <v>2717724</v>
      </c>
      <c r="I282" s="171"/>
      <c r="J282" s="20"/>
      <c r="K282" s="20">
        <v>0</v>
      </c>
      <c r="L282" s="51" t="s">
        <v>186</v>
      </c>
      <c r="M282" s="52">
        <v>50</v>
      </c>
      <c r="N282" s="66" t="s">
        <v>24</v>
      </c>
      <c r="O282" s="66"/>
      <c r="P282" s="34"/>
      <c r="Q2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Vigente'!C316,'[1]Certificaciones y Autorizacione'!B:E,1,0))),"Auditorías y Certificaciones",IF(NOT(ISERROR(VLOOKUP('[1]Manual Tarifario Vigente'!C316,'[1]Plantas de Beneficio'!B:E,1,0))),"Inspección","Registro Sanitario y Trámites Asociados")))))</f>
        <v>Registro Sanitario y Trámites Asociados</v>
      </c>
      <c r="R282" s="25" t="s">
        <v>186</v>
      </c>
      <c r="S282" s="52">
        <v>50</v>
      </c>
      <c r="T282" s="267"/>
    </row>
    <row r="283" spans="1:20" ht="128.25" hidden="1" x14ac:dyDescent="0.25">
      <c r="A283" s="1"/>
      <c r="B283" s="89"/>
      <c r="C283" s="140">
        <v>91099</v>
      </c>
      <c r="D283" s="197" t="s">
        <v>209</v>
      </c>
      <c r="E283" s="140"/>
      <c r="F283" s="140" t="s">
        <v>22</v>
      </c>
      <c r="G283" s="141">
        <v>282.29000000000002</v>
      </c>
      <c r="H283" s="269">
        <v>3261014</v>
      </c>
      <c r="I283" s="171"/>
      <c r="J283" s="20"/>
      <c r="K283" s="20">
        <v>0</v>
      </c>
      <c r="L283" s="51" t="s">
        <v>186</v>
      </c>
      <c r="M283" s="52">
        <v>60</v>
      </c>
      <c r="N283" s="66" t="s">
        <v>24</v>
      </c>
      <c r="O283" s="66"/>
      <c r="P283" s="34"/>
      <c r="Q2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Vigente'!C317,'[1]Certificaciones y Autorizacione'!B:E,1,0))),"Auditorías y Certificaciones",IF(NOT(ISERROR(VLOOKUP('[1]Manual Tarifario Vigente'!C317,'[1]Plantas de Beneficio'!B:E,1,0))),"Inspección","Registro Sanitario y Trámites Asociados")))))</f>
        <v>Registro Sanitario y Trámites Asociados</v>
      </c>
      <c r="R283" s="25" t="s">
        <v>186</v>
      </c>
      <c r="S283" s="52">
        <v>60</v>
      </c>
      <c r="T283" s="267"/>
    </row>
    <row r="284" spans="1:20" ht="114" hidden="1" x14ac:dyDescent="0.25">
      <c r="A284" s="1"/>
      <c r="B284" s="89"/>
      <c r="C284" s="148">
        <v>92097</v>
      </c>
      <c r="D284" s="157" t="s">
        <v>211</v>
      </c>
      <c r="E284" s="140"/>
      <c r="F284" s="140" t="s">
        <v>22</v>
      </c>
      <c r="G284" s="141">
        <v>329.33</v>
      </c>
      <c r="H284" s="269">
        <v>3804420</v>
      </c>
      <c r="I284" s="171"/>
      <c r="J284" s="20"/>
      <c r="K284" s="20">
        <v>0</v>
      </c>
      <c r="L284" s="51" t="s">
        <v>186</v>
      </c>
      <c r="M284" s="52">
        <v>70</v>
      </c>
      <c r="N284" s="66" t="s">
        <v>24</v>
      </c>
      <c r="O284" s="66"/>
      <c r="P284" s="34"/>
      <c r="Q2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Vigente'!C318,'[1]Certificaciones y Autorizacione'!B:E,1,0))),"Auditorías y Certificaciones",IF(NOT(ISERROR(VLOOKUP('[1]Manual Tarifario Vigente'!C318,'[1]Plantas de Beneficio'!B:E,1,0))),"Inspección","Registro Sanitario y Trámites Asociados")))))</f>
        <v>Registro Sanitario y Trámites Asociados</v>
      </c>
      <c r="R284" s="25" t="s">
        <v>186</v>
      </c>
      <c r="S284" s="52">
        <v>70</v>
      </c>
      <c r="T284" s="267"/>
    </row>
    <row r="285" spans="1:20" ht="114" hidden="1" x14ac:dyDescent="0.25">
      <c r="A285" s="1"/>
      <c r="B285" s="89"/>
      <c r="C285" s="148">
        <v>92098</v>
      </c>
      <c r="D285" s="157" t="s">
        <v>213</v>
      </c>
      <c r="E285" s="140"/>
      <c r="F285" s="140" t="s">
        <v>22</v>
      </c>
      <c r="G285" s="141">
        <v>376.41</v>
      </c>
      <c r="H285" s="269">
        <v>4348288</v>
      </c>
      <c r="I285" s="171"/>
      <c r="J285" s="20"/>
      <c r="K285" s="20">
        <v>0</v>
      </c>
      <c r="L285" s="51" t="s">
        <v>186</v>
      </c>
      <c r="M285" s="52">
        <v>80</v>
      </c>
      <c r="N285" s="66" t="s">
        <v>24</v>
      </c>
      <c r="O285" s="66"/>
      <c r="P285" s="34"/>
      <c r="Q2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Vigente'!C319,'[1]Certificaciones y Autorizacione'!B:E,1,0))),"Auditorías y Certificaciones",IF(NOT(ISERROR(VLOOKUP('[1]Manual Tarifario Vigente'!C319,'[1]Plantas de Beneficio'!B:E,1,0))),"Inspección","Registro Sanitario y Trámites Asociados")))))</f>
        <v>Registro Sanitario y Trámites Asociados</v>
      </c>
      <c r="R285" s="25" t="s">
        <v>186</v>
      </c>
      <c r="S285" s="52">
        <v>80</v>
      </c>
      <c r="T285" s="267"/>
    </row>
    <row r="286" spans="1:20" ht="114" hidden="1" x14ac:dyDescent="0.25">
      <c r="A286" s="1"/>
      <c r="B286" s="89"/>
      <c r="C286" s="148">
        <v>92099</v>
      </c>
      <c r="D286" s="157" t="s">
        <v>215</v>
      </c>
      <c r="E286" s="140"/>
      <c r="F286" s="140" t="s">
        <v>22</v>
      </c>
      <c r="G286" s="141">
        <v>423.44</v>
      </c>
      <c r="H286" s="269">
        <v>4891579</v>
      </c>
      <c r="I286" s="171"/>
      <c r="J286" s="15"/>
      <c r="K286" s="20">
        <v>0</v>
      </c>
      <c r="L286" s="51" t="s">
        <v>186</v>
      </c>
      <c r="M286" s="52">
        <v>90</v>
      </c>
      <c r="N286" s="66" t="s">
        <v>24</v>
      </c>
      <c r="O286" s="66"/>
      <c r="P286" s="34"/>
      <c r="Q2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Vigente'!C320,'[1]Certificaciones y Autorizacione'!B:E,1,0))),"Auditorías y Certificaciones",IF(NOT(ISERROR(VLOOKUP('[1]Manual Tarifario Vigente'!C320,'[1]Plantas de Beneficio'!B:E,1,0))),"Inspección","Registro Sanitario y Trámites Asociados")))))</f>
        <v>Registro Sanitario y Trámites Asociados</v>
      </c>
      <c r="R286" s="25" t="s">
        <v>186</v>
      </c>
      <c r="S286" s="52">
        <v>90</v>
      </c>
      <c r="T286" s="267"/>
    </row>
    <row r="287" spans="1:20" hidden="1" x14ac:dyDescent="0.25">
      <c r="A287" s="1"/>
      <c r="B287" s="89">
        <v>2018</v>
      </c>
      <c r="C287" s="155">
        <v>2018</v>
      </c>
      <c r="D287" s="157" t="s">
        <v>217</v>
      </c>
      <c r="E287" s="140"/>
      <c r="F287" s="140" t="s">
        <v>22</v>
      </c>
      <c r="G287" s="141">
        <v>466.96</v>
      </c>
      <c r="H287" s="269">
        <v>5394322</v>
      </c>
      <c r="I287" s="171"/>
      <c r="J287" s="15"/>
      <c r="K287" s="20">
        <v>0</v>
      </c>
      <c r="L287" s="31" t="s">
        <v>186</v>
      </c>
      <c r="M287" s="32">
        <v>100</v>
      </c>
      <c r="N287" s="33" t="s">
        <v>24</v>
      </c>
      <c r="O287" s="33"/>
      <c r="P287" s="34"/>
      <c r="Q2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Vigente'!C321,'[1]Certificaciones y Autorizacione'!B:E,1,0))),"Auditorías y Certificaciones",IF(NOT(ISERROR(VLOOKUP('[1]Manual Tarifario Vigente'!C321,'[1]Plantas de Beneficio'!B:E,1,0))),"Inspección","Registro Sanitario y Trámites Asociados")))))</f>
        <v>Auditorías y Certificaciones</v>
      </c>
      <c r="R287" s="16" t="s">
        <v>186</v>
      </c>
      <c r="S287" s="32">
        <v>100</v>
      </c>
      <c r="T287" s="267"/>
    </row>
    <row r="288" spans="1:20" ht="42.75" hidden="1" x14ac:dyDescent="0.25">
      <c r="A288" s="1"/>
      <c r="B288" s="89"/>
      <c r="C288" s="140">
        <v>90045</v>
      </c>
      <c r="D288" s="157" t="s">
        <v>219</v>
      </c>
      <c r="E288" s="140"/>
      <c r="F288" s="140" t="s">
        <v>22</v>
      </c>
      <c r="G288" s="141">
        <v>0</v>
      </c>
      <c r="H288" s="269">
        <v>0</v>
      </c>
      <c r="I288" s="171"/>
      <c r="J288" s="20"/>
      <c r="K288" s="20">
        <v>0</v>
      </c>
      <c r="L288" s="51" t="s">
        <v>186</v>
      </c>
      <c r="M288" s="52">
        <v>0</v>
      </c>
      <c r="N288" s="66" t="s">
        <v>24</v>
      </c>
      <c r="O288" s="66"/>
      <c r="P288" s="34"/>
      <c r="Q2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Vigente'!C322,'[1]Certificaciones y Autorizacione'!B:E,1,0))),"Auditorías y Certificaciones",IF(NOT(ISERROR(VLOOKUP('[1]Manual Tarifario Vigente'!C322,'[1]Plantas de Beneficio'!B:E,1,0))),"Inspección","Registro Sanitario y Trámites Asociados")))))</f>
        <v>Registro Sanitario y Trámites Asociados</v>
      </c>
      <c r="R288" s="25" t="s">
        <v>186</v>
      </c>
      <c r="S288" s="52">
        <v>0</v>
      </c>
      <c r="T288" s="267"/>
    </row>
    <row r="289" spans="1:20" ht="99.75" hidden="1" x14ac:dyDescent="0.25">
      <c r="A289" s="1"/>
      <c r="B289" s="89"/>
      <c r="C289" s="140">
        <v>91100</v>
      </c>
      <c r="D289" s="157" t="s">
        <v>220</v>
      </c>
      <c r="E289" s="140"/>
      <c r="F289" s="140" t="s">
        <v>22</v>
      </c>
      <c r="G289" s="141">
        <v>186.78</v>
      </c>
      <c r="H289" s="269">
        <v>2157683</v>
      </c>
      <c r="I289" s="171"/>
      <c r="J289" s="20"/>
      <c r="K289" s="20">
        <v>0</v>
      </c>
      <c r="L289" s="51" t="s">
        <v>186</v>
      </c>
      <c r="M289" s="52">
        <v>40</v>
      </c>
      <c r="N289" s="66" t="s">
        <v>24</v>
      </c>
      <c r="O289" s="66"/>
      <c r="P289" s="34"/>
      <c r="Q2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Vigente'!C323,'[1]Certificaciones y Autorizacione'!B:E,1,0))),"Auditorías y Certificaciones",IF(NOT(ISERROR(VLOOKUP('[1]Manual Tarifario Vigente'!C323,'[1]Plantas de Beneficio'!B:E,1,0))),"Inspección","Registro Sanitario y Trámites Asociados")))))</f>
        <v>Registro Sanitario y Trámites Asociados</v>
      </c>
      <c r="R289" s="25" t="s">
        <v>186</v>
      </c>
      <c r="S289" s="52">
        <v>40</v>
      </c>
      <c r="T289" s="267"/>
    </row>
    <row r="290" spans="1:20" ht="99.75" hidden="1" x14ac:dyDescent="0.25">
      <c r="A290" s="1"/>
      <c r="B290" s="89"/>
      <c r="C290" s="140">
        <v>91101</v>
      </c>
      <c r="D290" s="157" t="s">
        <v>222</v>
      </c>
      <c r="E290" s="140"/>
      <c r="F290" s="140" t="s">
        <v>22</v>
      </c>
      <c r="G290" s="141">
        <v>233.48</v>
      </c>
      <c r="H290" s="269">
        <v>2697161</v>
      </c>
      <c r="I290" s="171"/>
      <c r="J290" s="20"/>
      <c r="K290" s="20">
        <v>0</v>
      </c>
      <c r="L290" s="51" t="s">
        <v>186</v>
      </c>
      <c r="M290" s="52">
        <v>50</v>
      </c>
      <c r="N290" s="66" t="s">
        <v>24</v>
      </c>
      <c r="O290" s="66"/>
      <c r="P290" s="34"/>
      <c r="Q2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Vigente'!C324,'[1]Certificaciones y Autorizacione'!B:E,1,0))),"Auditorías y Certificaciones",IF(NOT(ISERROR(VLOOKUP('[1]Manual Tarifario Vigente'!C324,'[1]Plantas de Beneficio'!B:E,1,0))),"Inspección","Registro Sanitario y Trámites Asociados")))))</f>
        <v>Registro Sanitario y Trámites Asociados</v>
      </c>
      <c r="R290" s="25" t="s">
        <v>186</v>
      </c>
      <c r="S290" s="52">
        <v>50</v>
      </c>
      <c r="T290" s="267"/>
    </row>
    <row r="291" spans="1:20" ht="114" hidden="1" x14ac:dyDescent="0.25">
      <c r="A291" s="1"/>
      <c r="B291" s="89"/>
      <c r="C291" s="140">
        <v>91102</v>
      </c>
      <c r="D291" s="157" t="s">
        <v>224</v>
      </c>
      <c r="E291" s="140"/>
      <c r="F291" s="140" t="s">
        <v>22</v>
      </c>
      <c r="G291" s="141">
        <v>280.17</v>
      </c>
      <c r="H291" s="269">
        <v>3236524</v>
      </c>
      <c r="I291" s="171"/>
      <c r="J291" s="20"/>
      <c r="K291" s="20">
        <v>0</v>
      </c>
      <c r="L291" s="51" t="s">
        <v>186</v>
      </c>
      <c r="M291" s="52">
        <v>60</v>
      </c>
      <c r="N291" s="66" t="s">
        <v>24</v>
      </c>
      <c r="O291" s="66"/>
      <c r="P291" s="34"/>
      <c r="Q2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Vigente'!C325,'[1]Certificaciones y Autorizacione'!B:E,1,0))),"Auditorías y Certificaciones",IF(NOT(ISERROR(VLOOKUP('[1]Manual Tarifario Vigente'!C325,'[1]Plantas de Beneficio'!B:E,1,0))),"Inspección","Registro Sanitario y Trámites Asociados")))))</f>
        <v>Registro Sanitario y Trámites Asociados</v>
      </c>
      <c r="R291" s="25" t="s">
        <v>186</v>
      </c>
      <c r="S291" s="52">
        <v>60</v>
      </c>
      <c r="T291" s="267"/>
    </row>
    <row r="292" spans="1:20" ht="99.75" hidden="1" x14ac:dyDescent="0.25">
      <c r="A292" s="1"/>
      <c r="B292" s="89"/>
      <c r="C292" s="148">
        <v>92100</v>
      </c>
      <c r="D292" s="157" t="s">
        <v>226</v>
      </c>
      <c r="E292" s="140"/>
      <c r="F292" s="140" t="s">
        <v>22</v>
      </c>
      <c r="G292" s="141">
        <v>326.87</v>
      </c>
      <c r="H292" s="269">
        <v>3776002</v>
      </c>
      <c r="I292" s="171"/>
      <c r="J292" s="20"/>
      <c r="K292" s="20">
        <v>0</v>
      </c>
      <c r="L292" s="51" t="s">
        <v>186</v>
      </c>
      <c r="M292" s="52">
        <v>70</v>
      </c>
      <c r="N292" s="66" t="s">
        <v>24</v>
      </c>
      <c r="O292" s="66"/>
      <c r="P292" s="34"/>
      <c r="Q2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Vigente'!C326,'[1]Certificaciones y Autorizacione'!B:E,1,0))),"Auditorías y Certificaciones",IF(NOT(ISERROR(VLOOKUP('[1]Manual Tarifario Vigente'!C326,'[1]Plantas de Beneficio'!B:E,1,0))),"Inspección","Registro Sanitario y Trámites Asociados")))))</f>
        <v>Registro Sanitario y Trámites Asociados</v>
      </c>
      <c r="R292" s="25" t="s">
        <v>186</v>
      </c>
      <c r="S292" s="52">
        <v>70</v>
      </c>
      <c r="T292" s="267"/>
    </row>
    <row r="293" spans="1:20" ht="99.75" hidden="1" x14ac:dyDescent="0.25">
      <c r="A293" s="1"/>
      <c r="B293" s="89"/>
      <c r="C293" s="148">
        <v>92101</v>
      </c>
      <c r="D293" s="157" t="s">
        <v>228</v>
      </c>
      <c r="E293" s="140"/>
      <c r="F293" s="140" t="s">
        <v>22</v>
      </c>
      <c r="G293" s="141">
        <v>373.56</v>
      </c>
      <c r="H293" s="269">
        <v>4315365</v>
      </c>
      <c r="I293" s="171"/>
      <c r="J293" s="20"/>
      <c r="K293" s="20">
        <v>0</v>
      </c>
      <c r="L293" s="51" t="s">
        <v>186</v>
      </c>
      <c r="M293" s="52">
        <v>80</v>
      </c>
      <c r="N293" s="66" t="s">
        <v>24</v>
      </c>
      <c r="O293" s="66"/>
      <c r="P293" s="34"/>
      <c r="Q2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Vigente'!C327,'[1]Certificaciones y Autorizacione'!B:E,1,0))),"Auditorías y Certificaciones",IF(NOT(ISERROR(VLOOKUP('[1]Manual Tarifario Vigente'!C327,'[1]Plantas de Beneficio'!B:E,1,0))),"Inspección","Registro Sanitario y Trámites Asociados")))))</f>
        <v>Registro Sanitario y Trámites Asociados</v>
      </c>
      <c r="R293" s="25" t="s">
        <v>186</v>
      </c>
      <c r="S293" s="52">
        <v>80</v>
      </c>
      <c r="T293" s="267"/>
    </row>
    <row r="294" spans="1:20" ht="100.5" hidden="1" thickBot="1" x14ac:dyDescent="0.3">
      <c r="A294" s="1"/>
      <c r="B294" s="89"/>
      <c r="C294" s="209">
        <v>92102</v>
      </c>
      <c r="D294" s="165" t="s">
        <v>230</v>
      </c>
      <c r="E294" s="150"/>
      <c r="F294" s="150" t="s">
        <v>22</v>
      </c>
      <c r="G294" s="158">
        <v>420.26</v>
      </c>
      <c r="H294" s="269">
        <v>4854844</v>
      </c>
      <c r="I294" s="171"/>
      <c r="J294" s="15"/>
      <c r="K294" s="20">
        <v>0</v>
      </c>
      <c r="L294" s="51" t="s">
        <v>186</v>
      </c>
      <c r="M294" s="52">
        <v>90</v>
      </c>
      <c r="N294" s="66" t="s">
        <v>24</v>
      </c>
      <c r="O294" s="66"/>
      <c r="P294" s="34"/>
      <c r="Q2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Vigente'!C328,'[1]Certificaciones y Autorizacione'!B:E,1,0))),"Auditorías y Certificaciones",IF(NOT(ISERROR(VLOOKUP('[1]Manual Tarifario Vigente'!C328,'[1]Plantas de Beneficio'!B:E,1,0))),"Inspección","Registro Sanitario y Trámites Asociados")))))</f>
        <v>Registro Sanitario y Trámites Asociados</v>
      </c>
      <c r="R294" s="25" t="s">
        <v>186</v>
      </c>
      <c r="S294" s="52">
        <v>90</v>
      </c>
      <c r="T294" s="267"/>
    </row>
    <row r="295" spans="1:20" ht="23.25" hidden="1" customHeight="1" x14ac:dyDescent="0.25">
      <c r="A295" s="1"/>
      <c r="B295" s="89">
        <v>90085</v>
      </c>
      <c r="C295" s="519" t="s">
        <v>232</v>
      </c>
      <c r="D295" s="527" t="s">
        <v>233</v>
      </c>
      <c r="E295" s="161">
        <v>1</v>
      </c>
      <c r="F295" s="161" t="s">
        <v>234</v>
      </c>
      <c r="G295" s="162">
        <v>0</v>
      </c>
      <c r="H295" s="269">
        <v>0</v>
      </c>
      <c r="I295" s="171"/>
      <c r="J295" s="20"/>
      <c r="K295" s="20">
        <v>0</v>
      </c>
      <c r="L295" s="31" t="s">
        <v>186</v>
      </c>
      <c r="M295" s="32">
        <v>0</v>
      </c>
      <c r="N295" s="33" t="s">
        <v>24</v>
      </c>
      <c r="O295" s="33"/>
      <c r="P295" s="34"/>
      <c r="Q2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16" t="s">
        <v>186</v>
      </c>
      <c r="S295" s="32">
        <v>0</v>
      </c>
      <c r="T295" s="267"/>
    </row>
    <row r="296" spans="1:20" ht="28.5" hidden="1" x14ac:dyDescent="0.25">
      <c r="A296" s="1">
        <v>90086</v>
      </c>
      <c r="B296" s="89"/>
      <c r="C296" s="523"/>
      <c r="D296" s="528"/>
      <c r="E296" s="140">
        <v>2</v>
      </c>
      <c r="F296" s="140" t="s">
        <v>235</v>
      </c>
      <c r="G296" s="141">
        <v>0</v>
      </c>
      <c r="H296" s="269">
        <v>0</v>
      </c>
      <c r="I296" s="171"/>
      <c r="J296" s="20"/>
      <c r="K296" s="20">
        <v>0</v>
      </c>
      <c r="L296" s="31" t="s">
        <v>186</v>
      </c>
      <c r="M296" s="32">
        <v>0</v>
      </c>
      <c r="N296" s="33" t="s">
        <v>24</v>
      </c>
      <c r="O296" s="33"/>
      <c r="P296" s="34"/>
      <c r="Q296" s="108"/>
      <c r="R296" s="16"/>
      <c r="S296" s="32"/>
      <c r="T296" s="267"/>
    </row>
    <row r="297" spans="1:20" ht="29.25" hidden="1" thickBot="1" x14ac:dyDescent="0.3">
      <c r="A297" s="1">
        <v>90087</v>
      </c>
      <c r="B297" s="89"/>
      <c r="C297" s="520"/>
      <c r="D297" s="529"/>
      <c r="E297" s="163">
        <v>3</v>
      </c>
      <c r="F297" s="163" t="s">
        <v>236</v>
      </c>
      <c r="G297" s="164">
        <v>0</v>
      </c>
      <c r="H297" s="269">
        <v>0</v>
      </c>
      <c r="I297" s="171"/>
      <c r="J297" s="20"/>
      <c r="K297" s="20">
        <v>0</v>
      </c>
      <c r="L297" s="31" t="s">
        <v>186</v>
      </c>
      <c r="M297" s="32">
        <v>0</v>
      </c>
      <c r="N297" s="33" t="s">
        <v>24</v>
      </c>
      <c r="O297" s="33"/>
      <c r="P297" s="34"/>
      <c r="Q297" s="108"/>
      <c r="R297" s="16"/>
      <c r="S297" s="32"/>
      <c r="T297" s="267"/>
    </row>
    <row r="298" spans="1:20" ht="15" hidden="1" customHeight="1" x14ac:dyDescent="0.25">
      <c r="A298" s="1"/>
      <c r="B298" s="5"/>
      <c r="C298" s="535" t="s">
        <v>237</v>
      </c>
      <c r="D298" s="536"/>
      <c r="E298" s="536"/>
      <c r="F298" s="536"/>
      <c r="G298" s="536"/>
      <c r="H298" s="537"/>
      <c r="I298" s="171"/>
      <c r="J298" s="37"/>
      <c r="K298" s="20">
        <v>0</v>
      </c>
      <c r="L298" s="31"/>
      <c r="M298" s="32" t="s">
        <v>46</v>
      </c>
      <c r="N298" s="33" t="s">
        <v>46</v>
      </c>
      <c r="O298" s="33"/>
      <c r="P298" s="34"/>
      <c r="Q298" s="108"/>
      <c r="R298" s="4"/>
      <c r="S298" s="38"/>
      <c r="T298" s="267"/>
    </row>
    <row r="299" spans="1:20" ht="15.75" hidden="1" thickBot="1" x14ac:dyDescent="0.3">
      <c r="A299" s="1"/>
      <c r="B299" s="59" t="s">
        <v>1</v>
      </c>
      <c r="C299" s="194" t="s">
        <v>1</v>
      </c>
      <c r="D299" s="194" t="s">
        <v>2</v>
      </c>
      <c r="E299" s="194"/>
      <c r="F299" s="194" t="s">
        <v>4</v>
      </c>
      <c r="G299" s="10" t="s">
        <v>5</v>
      </c>
      <c r="H299" s="269"/>
      <c r="I299" s="172"/>
      <c r="J299" s="254"/>
      <c r="K299" s="20">
        <v>0</v>
      </c>
      <c r="L299" s="31"/>
      <c r="M299" s="32" t="s">
        <v>46</v>
      </c>
      <c r="N299" s="33" t="s">
        <v>46</v>
      </c>
      <c r="O299" s="33"/>
      <c r="P299" s="34"/>
      <c r="Q299" s="108"/>
      <c r="R299" s="4"/>
      <c r="S299" s="38"/>
      <c r="T299" s="267"/>
    </row>
    <row r="300" spans="1:20" ht="18.75" hidden="1" customHeight="1" x14ac:dyDescent="0.25">
      <c r="A300" s="64"/>
      <c r="B300" s="78">
        <v>2100</v>
      </c>
      <c r="C300" s="519">
        <v>2100</v>
      </c>
      <c r="D300" s="527" t="s">
        <v>1002</v>
      </c>
      <c r="E300" s="161">
        <v>1</v>
      </c>
      <c r="F300" s="161" t="s">
        <v>239</v>
      </c>
      <c r="G300" s="162">
        <v>700.43</v>
      </c>
      <c r="H300" s="269">
        <v>8091367</v>
      </c>
      <c r="I300" s="175"/>
      <c r="J300" s="91"/>
      <c r="K300" s="20">
        <v>0</v>
      </c>
      <c r="L300" s="31" t="s">
        <v>186</v>
      </c>
      <c r="M300" s="32">
        <v>100</v>
      </c>
      <c r="N300" s="33" t="s">
        <v>24</v>
      </c>
      <c r="O300" s="66" t="s">
        <v>240</v>
      </c>
      <c r="P300" s="34"/>
      <c r="Q3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16" t="s">
        <v>186</v>
      </c>
      <c r="S300" s="32">
        <v>100</v>
      </c>
      <c r="T300" s="267"/>
    </row>
    <row r="301" spans="1:20" ht="20.25" hidden="1" customHeight="1" x14ac:dyDescent="0.25">
      <c r="A301" s="53">
        <v>2101</v>
      </c>
      <c r="B301" s="78"/>
      <c r="C301" s="523"/>
      <c r="D301" s="528"/>
      <c r="E301" s="140">
        <v>2</v>
      </c>
      <c r="F301" s="140" t="s">
        <v>241</v>
      </c>
      <c r="G301" s="141">
        <v>764.09</v>
      </c>
      <c r="H301" s="269">
        <v>8826768</v>
      </c>
      <c r="I301" s="184">
        <f>+G301-G300</f>
        <v>63.660000000000082</v>
      </c>
      <c r="J301" s="91"/>
      <c r="K301" s="20">
        <v>0</v>
      </c>
      <c r="L301" s="31" t="s">
        <v>186</v>
      </c>
      <c r="M301" s="32">
        <v>100</v>
      </c>
      <c r="N301" s="33" t="s">
        <v>24</v>
      </c>
      <c r="O301" s="66" t="s">
        <v>240</v>
      </c>
      <c r="P301" s="34"/>
      <c r="Q301" s="108"/>
      <c r="R301" s="4"/>
      <c r="S301" s="38"/>
      <c r="T301" s="267"/>
    </row>
    <row r="302" spans="1:20" ht="20.25" hidden="1" customHeight="1" thickBot="1" x14ac:dyDescent="0.3">
      <c r="A302" s="55">
        <v>2102</v>
      </c>
      <c r="B302" s="78"/>
      <c r="C302" s="520"/>
      <c r="D302" s="529"/>
      <c r="E302" s="163">
        <v>3</v>
      </c>
      <c r="F302" s="163" t="s">
        <v>242</v>
      </c>
      <c r="G302" s="164">
        <v>870.25</v>
      </c>
      <c r="H302" s="269">
        <v>10053128</v>
      </c>
      <c r="I302" s="185">
        <f>+G302-G300</f>
        <v>169.82000000000005</v>
      </c>
      <c r="J302" s="91"/>
      <c r="K302" s="20">
        <v>0</v>
      </c>
      <c r="L302" s="31" t="s">
        <v>186</v>
      </c>
      <c r="M302" s="32">
        <v>100</v>
      </c>
      <c r="N302" s="33" t="s">
        <v>24</v>
      </c>
      <c r="O302" s="66" t="s">
        <v>240</v>
      </c>
      <c r="P302" s="34"/>
      <c r="Q302" s="108"/>
      <c r="R302" s="4"/>
      <c r="S302" s="38"/>
      <c r="T302" s="267"/>
    </row>
    <row r="303" spans="1:20" ht="27" hidden="1" customHeight="1" x14ac:dyDescent="0.25">
      <c r="A303" s="64"/>
      <c r="B303" s="78"/>
      <c r="C303" s="576">
        <v>90039</v>
      </c>
      <c r="D303" s="527" t="s">
        <v>1003</v>
      </c>
      <c r="E303" s="161">
        <v>1</v>
      </c>
      <c r="F303" s="161" t="s">
        <v>239</v>
      </c>
      <c r="G303" s="231">
        <v>0</v>
      </c>
      <c r="H303" s="269">
        <v>0</v>
      </c>
      <c r="I303" s="175"/>
      <c r="J303" s="15"/>
      <c r="K303" s="20">
        <v>0</v>
      </c>
      <c r="L303" s="51" t="s">
        <v>186</v>
      </c>
      <c r="M303" s="52">
        <v>0</v>
      </c>
      <c r="N303" s="66" t="s">
        <v>24</v>
      </c>
      <c r="O303" s="66"/>
      <c r="P303" s="34"/>
      <c r="Q3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5" t="s">
        <v>186</v>
      </c>
      <c r="S303" s="52">
        <v>0</v>
      </c>
      <c r="T303" s="267"/>
    </row>
    <row r="304" spans="1:20" ht="27" hidden="1" customHeight="1" x14ac:dyDescent="0.25">
      <c r="A304" s="53">
        <v>90040</v>
      </c>
      <c r="B304" s="78"/>
      <c r="C304" s="577"/>
      <c r="D304" s="528"/>
      <c r="E304" s="140">
        <v>2</v>
      </c>
      <c r="F304" s="140" t="s">
        <v>241</v>
      </c>
      <c r="G304" s="232">
        <v>0</v>
      </c>
      <c r="H304" s="269">
        <v>0</v>
      </c>
      <c r="I304" s="176"/>
      <c r="J304" s="15"/>
      <c r="K304" s="20">
        <v>0</v>
      </c>
      <c r="L304" s="51" t="s">
        <v>186</v>
      </c>
      <c r="M304" s="52">
        <v>0</v>
      </c>
      <c r="N304" s="66" t="s">
        <v>24</v>
      </c>
      <c r="O304" s="66"/>
      <c r="P304" s="34"/>
      <c r="Q304" s="108"/>
      <c r="R304" s="4"/>
      <c r="S304" s="38"/>
      <c r="T304" s="267"/>
    </row>
    <row r="305" spans="1:20" ht="31.5" hidden="1" customHeight="1" thickBot="1" x14ac:dyDescent="0.3">
      <c r="A305" s="55">
        <v>90041</v>
      </c>
      <c r="B305" s="78"/>
      <c r="C305" s="577"/>
      <c r="D305" s="528"/>
      <c r="E305" s="150">
        <v>3</v>
      </c>
      <c r="F305" s="150" t="s">
        <v>242</v>
      </c>
      <c r="G305" s="233">
        <v>0</v>
      </c>
      <c r="H305" s="269">
        <v>0</v>
      </c>
      <c r="I305" s="177"/>
      <c r="J305" s="15"/>
      <c r="K305" s="20">
        <v>0</v>
      </c>
      <c r="L305" s="51" t="s">
        <v>186</v>
      </c>
      <c r="M305" s="52">
        <v>0</v>
      </c>
      <c r="N305" s="66" t="s">
        <v>24</v>
      </c>
      <c r="O305" s="66"/>
      <c r="P305" s="34"/>
      <c r="Q305" s="108"/>
      <c r="R305" s="4"/>
      <c r="S305" s="38"/>
      <c r="T305" s="267"/>
    </row>
    <row r="306" spans="1:20" ht="49.5" hidden="1" customHeight="1" x14ac:dyDescent="0.25">
      <c r="A306" s="64"/>
      <c r="B306" s="78"/>
      <c r="C306" s="576">
        <v>91112</v>
      </c>
      <c r="D306" s="527" t="s">
        <v>1004</v>
      </c>
      <c r="E306" s="161">
        <v>1</v>
      </c>
      <c r="F306" s="161" t="s">
        <v>239</v>
      </c>
      <c r="G306" s="162">
        <v>280.17</v>
      </c>
      <c r="H306" s="269">
        <v>3236524</v>
      </c>
      <c r="I306" s="175"/>
      <c r="J306" s="91"/>
      <c r="K306" s="20">
        <v>0</v>
      </c>
      <c r="L306" s="51" t="s">
        <v>186</v>
      </c>
      <c r="M306" s="52">
        <v>40</v>
      </c>
      <c r="N306" s="66" t="s">
        <v>24</v>
      </c>
      <c r="O306" s="66"/>
      <c r="P306" s="34"/>
      <c r="Q3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25" t="s">
        <v>186</v>
      </c>
      <c r="S306" s="52">
        <v>40</v>
      </c>
      <c r="T306" s="267"/>
    </row>
    <row r="307" spans="1:20" ht="49.5" hidden="1" customHeight="1" x14ac:dyDescent="0.25">
      <c r="A307" s="53">
        <v>91115</v>
      </c>
      <c r="B307" s="78"/>
      <c r="C307" s="577"/>
      <c r="D307" s="528"/>
      <c r="E307" s="140">
        <v>2</v>
      </c>
      <c r="F307" s="140" t="s">
        <v>241</v>
      </c>
      <c r="G307" s="141">
        <v>305.66000000000003</v>
      </c>
      <c r="H307" s="269">
        <v>3530984</v>
      </c>
      <c r="I307" s="184">
        <f>+G307-G306</f>
        <v>25.490000000000009</v>
      </c>
      <c r="J307" s="91"/>
      <c r="K307" s="20">
        <v>0</v>
      </c>
      <c r="L307" s="51" t="s">
        <v>186</v>
      </c>
      <c r="M307" s="52">
        <v>40</v>
      </c>
      <c r="N307" s="66" t="s">
        <v>24</v>
      </c>
      <c r="O307" s="66"/>
      <c r="P307" s="34"/>
      <c r="Q307" s="108"/>
      <c r="R307" s="4"/>
      <c r="S307" s="38"/>
      <c r="T307" s="267"/>
    </row>
    <row r="308" spans="1:20" ht="49.5" hidden="1" customHeight="1" thickBot="1" x14ac:dyDescent="0.3">
      <c r="A308" s="55">
        <v>91118</v>
      </c>
      <c r="B308" s="78"/>
      <c r="C308" s="578"/>
      <c r="D308" s="529"/>
      <c r="E308" s="163">
        <v>3</v>
      </c>
      <c r="F308" s="163" t="s">
        <v>242</v>
      </c>
      <c r="G308" s="164">
        <v>348.12</v>
      </c>
      <c r="H308" s="269">
        <v>4021482</v>
      </c>
      <c r="I308" s="185">
        <f>+G308-G306</f>
        <v>67.949999999999989</v>
      </c>
      <c r="J308" s="91"/>
      <c r="K308" s="20">
        <v>0</v>
      </c>
      <c r="L308" s="51" t="s">
        <v>186</v>
      </c>
      <c r="M308" s="52">
        <v>40</v>
      </c>
      <c r="N308" s="66" t="s">
        <v>24</v>
      </c>
      <c r="O308" s="66"/>
      <c r="P308" s="34"/>
      <c r="Q308" s="108"/>
      <c r="R308" s="4"/>
      <c r="S308" s="38"/>
      <c r="T308" s="267"/>
    </row>
    <row r="309" spans="1:20" ht="47.25" hidden="1" customHeight="1" x14ac:dyDescent="0.25">
      <c r="A309" s="64"/>
      <c r="B309" s="78"/>
      <c r="C309" s="576">
        <v>91113</v>
      </c>
      <c r="D309" s="527" t="s">
        <v>1005</v>
      </c>
      <c r="E309" s="161">
        <v>1</v>
      </c>
      <c r="F309" s="161" t="s">
        <v>239</v>
      </c>
      <c r="G309" s="162">
        <v>350.24</v>
      </c>
      <c r="H309" s="269">
        <v>4045972</v>
      </c>
      <c r="I309" s="175"/>
      <c r="J309" s="91"/>
      <c r="K309" s="20">
        <v>0</v>
      </c>
      <c r="L309" s="51" t="s">
        <v>186</v>
      </c>
      <c r="M309" s="52">
        <v>50</v>
      </c>
      <c r="N309" s="66" t="s">
        <v>24</v>
      </c>
      <c r="O309" s="66"/>
      <c r="P309" s="34"/>
      <c r="Q3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25" t="s">
        <v>186</v>
      </c>
      <c r="S309" s="52">
        <v>50</v>
      </c>
      <c r="T309" s="267"/>
    </row>
    <row r="310" spans="1:20" ht="47.25" hidden="1" customHeight="1" x14ac:dyDescent="0.25">
      <c r="A310" s="53">
        <v>91116</v>
      </c>
      <c r="B310" s="78"/>
      <c r="C310" s="577"/>
      <c r="D310" s="528"/>
      <c r="E310" s="140">
        <v>2</v>
      </c>
      <c r="F310" s="140" t="s">
        <v>241</v>
      </c>
      <c r="G310" s="141">
        <v>382.05</v>
      </c>
      <c r="H310" s="269">
        <v>4413442</v>
      </c>
      <c r="I310" s="184">
        <f>+G310-G309</f>
        <v>31.810000000000002</v>
      </c>
      <c r="J310" s="91"/>
      <c r="K310" s="20">
        <v>0</v>
      </c>
      <c r="L310" s="51" t="s">
        <v>186</v>
      </c>
      <c r="M310" s="52">
        <v>50</v>
      </c>
      <c r="N310" s="66" t="s">
        <v>24</v>
      </c>
      <c r="O310" s="66"/>
      <c r="P310" s="34"/>
      <c r="Q310" s="108"/>
      <c r="R310" s="4"/>
      <c r="S310" s="38"/>
      <c r="T310" s="267"/>
    </row>
    <row r="311" spans="1:20" ht="54" hidden="1" customHeight="1" thickBot="1" x14ac:dyDescent="0.3">
      <c r="A311" s="55">
        <v>91119</v>
      </c>
      <c r="B311" s="78"/>
      <c r="C311" s="578"/>
      <c r="D311" s="529"/>
      <c r="E311" s="163">
        <v>3</v>
      </c>
      <c r="F311" s="163" t="s">
        <v>242</v>
      </c>
      <c r="G311" s="164">
        <v>435.15</v>
      </c>
      <c r="H311" s="269">
        <v>5026853</v>
      </c>
      <c r="I311" s="185">
        <f>+G311-G309</f>
        <v>84.909999999999968</v>
      </c>
      <c r="J311" s="91"/>
      <c r="K311" s="20">
        <v>0</v>
      </c>
      <c r="L311" s="51" t="s">
        <v>186</v>
      </c>
      <c r="M311" s="52">
        <v>50</v>
      </c>
      <c r="N311" s="66" t="s">
        <v>24</v>
      </c>
      <c r="O311" s="66"/>
      <c r="P311" s="34"/>
      <c r="Q311" s="108"/>
      <c r="R311" s="4"/>
      <c r="S311" s="38"/>
      <c r="T311" s="267"/>
    </row>
    <row r="312" spans="1:20" ht="56.25" hidden="1" customHeight="1" x14ac:dyDescent="0.25">
      <c r="A312" s="64"/>
      <c r="B312" s="78"/>
      <c r="C312" s="576">
        <v>91114</v>
      </c>
      <c r="D312" s="527" t="s">
        <v>1006</v>
      </c>
      <c r="E312" s="161">
        <v>1</v>
      </c>
      <c r="F312" s="161" t="s">
        <v>239</v>
      </c>
      <c r="G312" s="162">
        <v>420.26</v>
      </c>
      <c r="H312" s="269">
        <v>4854844</v>
      </c>
      <c r="I312" s="175"/>
      <c r="J312" s="15"/>
      <c r="K312" s="20">
        <v>0</v>
      </c>
      <c r="L312" s="51" t="s">
        <v>186</v>
      </c>
      <c r="M312" s="52">
        <v>60</v>
      </c>
      <c r="N312" s="66" t="s">
        <v>24</v>
      </c>
      <c r="O312" s="66"/>
      <c r="P312" s="34"/>
      <c r="Q3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25" t="s">
        <v>186</v>
      </c>
      <c r="S312" s="52">
        <v>60</v>
      </c>
      <c r="T312" s="267"/>
    </row>
    <row r="313" spans="1:20" ht="56.25" hidden="1" customHeight="1" x14ac:dyDescent="0.25">
      <c r="A313" s="53">
        <v>91117</v>
      </c>
      <c r="B313" s="78"/>
      <c r="C313" s="577"/>
      <c r="D313" s="528"/>
      <c r="E313" s="140">
        <v>2</v>
      </c>
      <c r="F313" s="140" t="s">
        <v>241</v>
      </c>
      <c r="G313" s="141">
        <v>458.47</v>
      </c>
      <c r="H313" s="269">
        <v>5296245</v>
      </c>
      <c r="I313" s="184">
        <f>+G313-G312</f>
        <v>38.210000000000036</v>
      </c>
      <c r="J313" s="91"/>
      <c r="K313" s="20">
        <v>0</v>
      </c>
      <c r="L313" s="51" t="s">
        <v>186</v>
      </c>
      <c r="M313" s="52">
        <v>60</v>
      </c>
      <c r="N313" s="66" t="s">
        <v>24</v>
      </c>
      <c r="O313" s="66"/>
      <c r="P313" s="34"/>
      <c r="Q313" s="108"/>
      <c r="R313" s="4"/>
      <c r="S313" s="38"/>
      <c r="T313" s="267"/>
    </row>
    <row r="314" spans="1:20" ht="56.25" hidden="1" customHeight="1" thickBot="1" x14ac:dyDescent="0.3">
      <c r="A314" s="55">
        <v>91120</v>
      </c>
      <c r="B314" s="78"/>
      <c r="C314" s="578"/>
      <c r="D314" s="529"/>
      <c r="E314" s="163">
        <v>3</v>
      </c>
      <c r="F314" s="163" t="s">
        <v>242</v>
      </c>
      <c r="G314" s="164">
        <v>522.17999999999995</v>
      </c>
      <c r="H314" s="269">
        <v>6032223</v>
      </c>
      <c r="I314" s="185">
        <f>+G314-G312</f>
        <v>101.91999999999996</v>
      </c>
      <c r="J314" s="91"/>
      <c r="K314" s="20">
        <v>0</v>
      </c>
      <c r="L314" s="51" t="s">
        <v>186</v>
      </c>
      <c r="M314" s="52">
        <v>60</v>
      </c>
      <c r="N314" s="66" t="s">
        <v>24</v>
      </c>
      <c r="O314" s="66"/>
      <c r="P314" s="34"/>
      <c r="Q314" s="108"/>
      <c r="R314" s="4"/>
      <c r="S314" s="38"/>
      <c r="T314" s="267"/>
    </row>
    <row r="315" spans="1:20" ht="55.5" hidden="1" customHeight="1" x14ac:dyDescent="0.25">
      <c r="A315" s="64"/>
      <c r="B315" s="78"/>
      <c r="C315" s="532">
        <v>92112</v>
      </c>
      <c r="D315" s="573" t="s">
        <v>1007</v>
      </c>
      <c r="E315" s="161">
        <v>1</v>
      </c>
      <c r="F315" s="161" t="s">
        <v>239</v>
      </c>
      <c r="G315" s="162">
        <v>490.33</v>
      </c>
      <c r="H315" s="269">
        <v>5664292</v>
      </c>
      <c r="I315" s="175"/>
      <c r="J315" s="91"/>
      <c r="K315" s="20">
        <v>0</v>
      </c>
      <c r="L315" s="51" t="s">
        <v>186</v>
      </c>
      <c r="M315" s="52">
        <v>70</v>
      </c>
      <c r="N315" s="66" t="s">
        <v>24</v>
      </c>
      <c r="O315" s="66"/>
      <c r="P315" s="34"/>
      <c r="Q3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25" t="s">
        <v>186</v>
      </c>
      <c r="S315" s="52">
        <v>70</v>
      </c>
      <c r="T315" s="267"/>
    </row>
    <row r="316" spans="1:20" ht="55.5" hidden="1" customHeight="1" x14ac:dyDescent="0.25">
      <c r="A316" s="53">
        <v>92115</v>
      </c>
      <c r="B316" s="78"/>
      <c r="C316" s="533"/>
      <c r="D316" s="574"/>
      <c r="E316" s="140">
        <v>2</v>
      </c>
      <c r="F316" s="140" t="s">
        <v>241</v>
      </c>
      <c r="G316" s="141">
        <v>534.86</v>
      </c>
      <c r="H316" s="269">
        <v>6178703</v>
      </c>
      <c r="I316" s="184">
        <f>+G316-G315</f>
        <v>44.53000000000003</v>
      </c>
      <c r="J316" s="91"/>
      <c r="K316" s="20">
        <v>0</v>
      </c>
      <c r="L316" s="51" t="s">
        <v>186</v>
      </c>
      <c r="M316" s="52">
        <v>70</v>
      </c>
      <c r="N316" s="66" t="s">
        <v>24</v>
      </c>
      <c r="O316" s="66"/>
      <c r="P316" s="34"/>
      <c r="Q316" s="108"/>
      <c r="R316" s="4"/>
      <c r="S316" s="38"/>
      <c r="T316" s="267"/>
    </row>
    <row r="317" spans="1:20" ht="39" hidden="1" customHeight="1" thickBot="1" x14ac:dyDescent="0.3">
      <c r="A317" s="55">
        <v>92118</v>
      </c>
      <c r="B317" s="78"/>
      <c r="C317" s="534"/>
      <c r="D317" s="575"/>
      <c r="E317" s="163">
        <v>3</v>
      </c>
      <c r="F317" s="163" t="s">
        <v>242</v>
      </c>
      <c r="G317" s="164">
        <v>609.21</v>
      </c>
      <c r="H317" s="269">
        <v>7037594</v>
      </c>
      <c r="I317" s="185">
        <f>+G317-G315</f>
        <v>118.88000000000005</v>
      </c>
      <c r="J317" s="91"/>
      <c r="K317" s="20">
        <v>0</v>
      </c>
      <c r="L317" s="51" t="s">
        <v>186</v>
      </c>
      <c r="M317" s="52">
        <v>70</v>
      </c>
      <c r="N317" s="66" t="s">
        <v>24</v>
      </c>
      <c r="O317" s="66"/>
      <c r="P317" s="34"/>
      <c r="Q317" s="108"/>
      <c r="R317" s="4"/>
      <c r="S317" s="38"/>
      <c r="T317" s="267"/>
    </row>
    <row r="318" spans="1:20" ht="53.25" hidden="1" customHeight="1" x14ac:dyDescent="0.25">
      <c r="A318" s="64"/>
      <c r="B318" s="78"/>
      <c r="C318" s="532">
        <v>92113</v>
      </c>
      <c r="D318" s="527" t="s">
        <v>1008</v>
      </c>
      <c r="E318" s="161">
        <v>1</v>
      </c>
      <c r="F318" s="161" t="s">
        <v>239</v>
      </c>
      <c r="G318" s="162">
        <v>560.35</v>
      </c>
      <c r="H318" s="269">
        <v>6473163</v>
      </c>
      <c r="I318" s="175"/>
      <c r="J318" s="15"/>
      <c r="K318" s="20">
        <v>0</v>
      </c>
      <c r="L318" s="51" t="s">
        <v>186</v>
      </c>
      <c r="M318" s="52">
        <v>80</v>
      </c>
      <c r="N318" s="66" t="s">
        <v>24</v>
      </c>
      <c r="O318" s="66"/>
      <c r="P318" s="34"/>
      <c r="Q3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25" t="s">
        <v>186</v>
      </c>
      <c r="S318" s="52">
        <v>80</v>
      </c>
      <c r="T318" s="267"/>
    </row>
    <row r="319" spans="1:20" ht="51.75" hidden="1" customHeight="1" x14ac:dyDescent="0.25">
      <c r="A319" s="53">
        <v>92116</v>
      </c>
      <c r="B319" s="78"/>
      <c r="C319" s="533"/>
      <c r="D319" s="528"/>
      <c r="E319" s="140">
        <v>2</v>
      </c>
      <c r="F319" s="140" t="s">
        <v>241</v>
      </c>
      <c r="G319" s="141">
        <v>611.28</v>
      </c>
      <c r="H319" s="269">
        <v>7061507</v>
      </c>
      <c r="I319" s="184">
        <f>+G319-G318</f>
        <v>50.92999999999995</v>
      </c>
      <c r="J319" s="15"/>
      <c r="K319" s="20">
        <v>0</v>
      </c>
      <c r="L319" s="51" t="s">
        <v>186</v>
      </c>
      <c r="M319" s="52">
        <v>80</v>
      </c>
      <c r="N319" s="66" t="s">
        <v>24</v>
      </c>
      <c r="O319" s="66"/>
      <c r="P319" s="34"/>
      <c r="Q319" s="108"/>
      <c r="R319" s="4"/>
      <c r="S319" s="38"/>
      <c r="T319" s="267"/>
    </row>
    <row r="320" spans="1:20" ht="58.5" hidden="1" customHeight="1" thickBot="1" x14ac:dyDescent="0.3">
      <c r="A320" s="55">
        <v>92119</v>
      </c>
      <c r="B320" s="78"/>
      <c r="C320" s="534"/>
      <c r="D320" s="529"/>
      <c r="E320" s="163">
        <v>3</v>
      </c>
      <c r="F320" s="163" t="s">
        <v>242</v>
      </c>
      <c r="G320" s="164">
        <v>696.24</v>
      </c>
      <c r="H320" s="269">
        <v>8042964</v>
      </c>
      <c r="I320" s="185">
        <f>+G320-G318</f>
        <v>135.88999999999999</v>
      </c>
      <c r="J320" s="15"/>
      <c r="K320" s="20">
        <v>0</v>
      </c>
      <c r="L320" s="51" t="s">
        <v>186</v>
      </c>
      <c r="M320" s="52">
        <v>80</v>
      </c>
      <c r="N320" s="66" t="s">
        <v>24</v>
      </c>
      <c r="O320" s="66"/>
      <c r="P320" s="34"/>
      <c r="Q320" s="108"/>
      <c r="R320" s="4"/>
      <c r="S320" s="38"/>
      <c r="T320" s="267"/>
    </row>
    <row r="321" spans="1:20" ht="52.5" hidden="1" customHeight="1" x14ac:dyDescent="0.25">
      <c r="A321" s="64"/>
      <c r="B321" s="78"/>
      <c r="C321" s="532">
        <v>92114</v>
      </c>
      <c r="D321" s="527" t="s">
        <v>1009</v>
      </c>
      <c r="E321" s="161">
        <v>1</v>
      </c>
      <c r="F321" s="161" t="s">
        <v>239</v>
      </c>
      <c r="G321" s="162">
        <v>630.41</v>
      </c>
      <c r="H321" s="269">
        <v>7282496</v>
      </c>
      <c r="I321" s="175"/>
      <c r="J321" s="15"/>
      <c r="K321" s="20">
        <v>0</v>
      </c>
      <c r="L321" s="51" t="s">
        <v>186</v>
      </c>
      <c r="M321" s="52">
        <v>90</v>
      </c>
      <c r="N321" s="66" t="s">
        <v>24</v>
      </c>
      <c r="O321" s="66"/>
      <c r="P321" s="34"/>
      <c r="Q3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25" t="s">
        <v>186</v>
      </c>
      <c r="S321" s="52">
        <v>90</v>
      </c>
      <c r="T321" s="267"/>
    </row>
    <row r="322" spans="1:20" ht="52.5" hidden="1" customHeight="1" x14ac:dyDescent="0.25">
      <c r="A322" s="53">
        <v>92117</v>
      </c>
      <c r="B322" s="78"/>
      <c r="C322" s="533"/>
      <c r="D322" s="528"/>
      <c r="E322" s="140">
        <v>2</v>
      </c>
      <c r="F322" s="140" t="s">
        <v>241</v>
      </c>
      <c r="G322" s="141">
        <v>687.71</v>
      </c>
      <c r="H322" s="269">
        <v>7944426</v>
      </c>
      <c r="I322" s="184">
        <f>+G322-G321</f>
        <v>57.300000000000068</v>
      </c>
      <c r="J322" s="91"/>
      <c r="K322" s="20">
        <v>0</v>
      </c>
      <c r="L322" s="51" t="s">
        <v>186</v>
      </c>
      <c r="M322" s="52">
        <v>90</v>
      </c>
      <c r="N322" s="66" t="s">
        <v>24</v>
      </c>
      <c r="O322" s="66"/>
      <c r="P322" s="34"/>
      <c r="Q322" s="108"/>
      <c r="R322" s="4"/>
      <c r="S322" s="38"/>
      <c r="T322" s="267"/>
    </row>
    <row r="323" spans="1:20" ht="52.5" hidden="1" customHeight="1" thickBot="1" x14ac:dyDescent="0.3">
      <c r="A323" s="55">
        <v>92120</v>
      </c>
      <c r="B323" s="78"/>
      <c r="C323" s="534"/>
      <c r="D323" s="529"/>
      <c r="E323" s="163">
        <v>3</v>
      </c>
      <c r="F323" s="163" t="s">
        <v>242</v>
      </c>
      <c r="G323" s="164">
        <v>783.26</v>
      </c>
      <c r="H323" s="269">
        <v>9048220</v>
      </c>
      <c r="I323" s="185">
        <f>+G323-G321</f>
        <v>152.85000000000002</v>
      </c>
      <c r="J323" s="91"/>
      <c r="K323" s="20">
        <v>0</v>
      </c>
      <c r="L323" s="51" t="s">
        <v>186</v>
      </c>
      <c r="M323" s="52">
        <v>90</v>
      </c>
      <c r="N323" s="66" t="s">
        <v>24</v>
      </c>
      <c r="O323" s="66"/>
      <c r="P323" s="34"/>
      <c r="Q323" s="108"/>
      <c r="R323" s="4"/>
      <c r="S323" s="38"/>
      <c r="T323" s="267"/>
    </row>
    <row r="324" spans="1:20" ht="21.75" hidden="1" customHeight="1" x14ac:dyDescent="0.25">
      <c r="A324" s="64"/>
      <c r="B324" s="78">
        <v>2200</v>
      </c>
      <c r="C324" s="519">
        <v>2200</v>
      </c>
      <c r="D324" s="527" t="s">
        <v>1010</v>
      </c>
      <c r="E324" s="161">
        <v>1</v>
      </c>
      <c r="F324" s="161" t="s">
        <v>239</v>
      </c>
      <c r="G324" s="162">
        <v>523.58000000000004</v>
      </c>
      <c r="H324" s="269">
        <v>6048396</v>
      </c>
      <c r="I324" s="175"/>
      <c r="J324" s="15"/>
      <c r="K324" s="20">
        <v>0</v>
      </c>
      <c r="L324" s="31" t="s">
        <v>186</v>
      </c>
      <c r="M324" s="32">
        <v>100</v>
      </c>
      <c r="N324" s="33" t="s">
        <v>24</v>
      </c>
      <c r="O324" s="66" t="s">
        <v>240</v>
      </c>
      <c r="P324" s="34"/>
      <c r="Q3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16" t="s">
        <v>186</v>
      </c>
      <c r="S324" s="32">
        <v>100</v>
      </c>
      <c r="T324" s="267"/>
    </row>
    <row r="325" spans="1:20" ht="21.75" hidden="1" customHeight="1" x14ac:dyDescent="0.25">
      <c r="A325" s="53">
        <v>2201</v>
      </c>
      <c r="B325" s="78"/>
      <c r="C325" s="523"/>
      <c r="D325" s="528"/>
      <c r="E325" s="140">
        <v>2</v>
      </c>
      <c r="F325" s="140" t="s">
        <v>241</v>
      </c>
      <c r="G325" s="141">
        <v>580.15</v>
      </c>
      <c r="H325" s="269">
        <v>6701893</v>
      </c>
      <c r="I325" s="184">
        <f>+G325-G324</f>
        <v>56.569999999999936</v>
      </c>
      <c r="J325" s="91"/>
      <c r="K325" s="20">
        <v>0</v>
      </c>
      <c r="L325" s="31" t="s">
        <v>186</v>
      </c>
      <c r="M325" s="32">
        <v>100</v>
      </c>
      <c r="N325" s="33" t="s">
        <v>24</v>
      </c>
      <c r="O325" s="66" t="s">
        <v>240</v>
      </c>
      <c r="P325" s="34"/>
      <c r="Q3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4"/>
      <c r="S325" s="38"/>
      <c r="T325" s="267"/>
    </row>
    <row r="326" spans="1:20" ht="21.75" hidden="1" customHeight="1" thickBot="1" x14ac:dyDescent="0.3">
      <c r="A326" s="55">
        <v>2202</v>
      </c>
      <c r="B326" s="78"/>
      <c r="C326" s="520"/>
      <c r="D326" s="529"/>
      <c r="E326" s="163">
        <v>3</v>
      </c>
      <c r="F326" s="163" t="s">
        <v>242</v>
      </c>
      <c r="G326" s="164">
        <v>686.27</v>
      </c>
      <c r="H326" s="269">
        <v>7927791</v>
      </c>
      <c r="I326" s="185">
        <f>+G326-G324</f>
        <v>162.68999999999994</v>
      </c>
      <c r="J326" s="91"/>
      <c r="K326" s="20">
        <v>0</v>
      </c>
      <c r="L326" s="31" t="s">
        <v>186</v>
      </c>
      <c r="M326" s="32">
        <v>100</v>
      </c>
      <c r="N326" s="33" t="s">
        <v>24</v>
      </c>
      <c r="O326" s="66" t="s">
        <v>240</v>
      </c>
      <c r="P326" s="34"/>
      <c r="Q32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4"/>
      <c r="S326" s="38"/>
      <c r="T326" s="267"/>
    </row>
    <row r="327" spans="1:20" ht="41.25" hidden="1" customHeight="1" x14ac:dyDescent="0.25">
      <c r="A327" s="1"/>
      <c r="B327" s="257"/>
      <c r="C327" s="624" t="s">
        <v>248</v>
      </c>
      <c r="D327" s="640" t="s">
        <v>1011</v>
      </c>
      <c r="E327" s="161">
        <v>1</v>
      </c>
      <c r="F327" s="161" t="s">
        <v>239</v>
      </c>
      <c r="G327" s="162">
        <v>0</v>
      </c>
      <c r="H327" s="269">
        <v>0</v>
      </c>
      <c r="I327" s="173"/>
      <c r="J327" s="15"/>
      <c r="K327" s="20">
        <v>0</v>
      </c>
      <c r="L327" s="31"/>
      <c r="M327" s="32"/>
      <c r="N327" s="33"/>
      <c r="O327" s="66"/>
      <c r="P327" s="34"/>
      <c r="Q327" s="108"/>
      <c r="R327" s="4"/>
      <c r="S327" s="38"/>
      <c r="T327" s="267"/>
    </row>
    <row r="328" spans="1:20" ht="43.5" hidden="1" customHeight="1" x14ac:dyDescent="0.25">
      <c r="A328" s="1"/>
      <c r="B328" s="257"/>
      <c r="C328" s="625"/>
      <c r="D328" s="614"/>
      <c r="E328" s="140">
        <v>2</v>
      </c>
      <c r="F328" s="140" t="s">
        <v>241</v>
      </c>
      <c r="G328" s="141">
        <v>0</v>
      </c>
      <c r="H328" s="269">
        <v>0</v>
      </c>
      <c r="I328" s="173"/>
      <c r="J328" s="15"/>
      <c r="K328" s="20">
        <v>0</v>
      </c>
      <c r="L328" s="31"/>
      <c r="M328" s="32"/>
      <c r="N328" s="33"/>
      <c r="O328" s="66"/>
      <c r="P328" s="34"/>
      <c r="Q328" s="108"/>
      <c r="R328" s="4"/>
      <c r="S328" s="38"/>
      <c r="T328" s="267"/>
    </row>
    <row r="329" spans="1:20" ht="39.75" hidden="1" customHeight="1" thickBot="1" x14ac:dyDescent="0.3">
      <c r="A329" s="1"/>
      <c r="B329" s="257"/>
      <c r="C329" s="626"/>
      <c r="D329" s="615"/>
      <c r="E329" s="163">
        <v>3</v>
      </c>
      <c r="F329" s="163" t="s">
        <v>242</v>
      </c>
      <c r="G329" s="164">
        <v>0</v>
      </c>
      <c r="H329" s="269">
        <v>0</v>
      </c>
      <c r="I329" s="173"/>
      <c r="J329" s="15"/>
      <c r="K329" s="20">
        <v>0</v>
      </c>
      <c r="L329" s="31"/>
      <c r="M329" s="32"/>
      <c r="N329" s="33"/>
      <c r="O329" s="66"/>
      <c r="P329" s="34"/>
      <c r="Q329" s="108"/>
      <c r="R329" s="4"/>
      <c r="S329" s="38"/>
      <c r="T329" s="267"/>
    </row>
    <row r="330" spans="1:20" ht="19.5" hidden="1" customHeight="1" x14ac:dyDescent="0.25">
      <c r="A330" s="64"/>
      <c r="B330" s="92">
        <v>2300</v>
      </c>
      <c r="C330" s="519">
        <v>2300</v>
      </c>
      <c r="D330" s="527" t="s">
        <v>1012</v>
      </c>
      <c r="E330" s="161">
        <v>1</v>
      </c>
      <c r="F330" s="161" t="s">
        <v>239</v>
      </c>
      <c r="G330" s="162">
        <v>350.24</v>
      </c>
      <c r="H330" s="269">
        <v>4045972</v>
      </c>
      <c r="I330" s="175"/>
      <c r="J330" s="15"/>
      <c r="K330" s="20">
        <v>0</v>
      </c>
      <c r="L330" s="31" t="s">
        <v>186</v>
      </c>
      <c r="M330" s="32">
        <v>100</v>
      </c>
      <c r="N330" s="33" t="s">
        <v>24</v>
      </c>
      <c r="O330" s="66" t="s">
        <v>240</v>
      </c>
      <c r="P330" s="34"/>
      <c r="Q3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16" t="s">
        <v>186</v>
      </c>
      <c r="S330" s="32">
        <v>100</v>
      </c>
      <c r="T330" s="267"/>
    </row>
    <row r="331" spans="1:20" ht="19.5" hidden="1" customHeight="1" x14ac:dyDescent="0.25">
      <c r="A331" s="53">
        <v>2301</v>
      </c>
      <c r="B331" s="92"/>
      <c r="C331" s="523"/>
      <c r="D331" s="528"/>
      <c r="E331" s="140">
        <v>2</v>
      </c>
      <c r="F331" s="140" t="s">
        <v>241</v>
      </c>
      <c r="G331" s="141">
        <v>385.61</v>
      </c>
      <c r="H331" s="269">
        <v>4454567</v>
      </c>
      <c r="I331" s="184">
        <f>+G331-G330</f>
        <v>35.370000000000005</v>
      </c>
      <c r="J331" s="15"/>
      <c r="K331" s="20">
        <v>0</v>
      </c>
      <c r="L331" s="31" t="s">
        <v>186</v>
      </c>
      <c r="M331" s="32">
        <v>100</v>
      </c>
      <c r="N331" s="33" t="s">
        <v>24</v>
      </c>
      <c r="O331" s="66" t="s">
        <v>240</v>
      </c>
      <c r="P331" s="34"/>
      <c r="Q331" s="108"/>
      <c r="R331" s="4"/>
      <c r="S331" s="38"/>
      <c r="T331" s="267"/>
    </row>
    <row r="332" spans="1:20" ht="19.5" hidden="1" customHeight="1" thickBot="1" x14ac:dyDescent="0.3">
      <c r="A332" s="55">
        <v>2302</v>
      </c>
      <c r="B332" s="92"/>
      <c r="C332" s="523"/>
      <c r="D332" s="528"/>
      <c r="E332" s="150">
        <v>3</v>
      </c>
      <c r="F332" s="150" t="s">
        <v>242</v>
      </c>
      <c r="G332" s="158">
        <v>459.87</v>
      </c>
      <c r="H332" s="269">
        <v>5312418</v>
      </c>
      <c r="I332" s="177">
        <f>+G332-G330</f>
        <v>109.63</v>
      </c>
      <c r="J332" s="15"/>
      <c r="K332" s="20">
        <v>0</v>
      </c>
      <c r="L332" s="31" t="s">
        <v>186</v>
      </c>
      <c r="M332" s="32">
        <v>100</v>
      </c>
      <c r="N332" s="33" t="s">
        <v>24</v>
      </c>
      <c r="O332" s="66" t="s">
        <v>240</v>
      </c>
      <c r="P332" s="34"/>
      <c r="Q332" s="108"/>
      <c r="R332" s="4"/>
      <c r="S332" s="38"/>
      <c r="T332" s="267"/>
    </row>
    <row r="333" spans="1:20" ht="41.25" hidden="1" customHeight="1" x14ac:dyDescent="0.25">
      <c r="A333" s="1"/>
      <c r="B333" s="257"/>
      <c r="C333" s="624" t="s">
        <v>249</v>
      </c>
      <c r="D333" s="640" t="s">
        <v>1013</v>
      </c>
      <c r="E333" s="161">
        <v>1</v>
      </c>
      <c r="F333" s="161" t="s">
        <v>239</v>
      </c>
      <c r="G333" s="162">
        <v>0</v>
      </c>
      <c r="H333" s="269">
        <v>0</v>
      </c>
      <c r="I333" s="173"/>
      <c r="J333" s="15"/>
      <c r="K333" s="20">
        <v>0</v>
      </c>
      <c r="L333" s="31"/>
      <c r="M333" s="32"/>
      <c r="N333" s="33"/>
      <c r="O333" s="66"/>
      <c r="P333" s="34"/>
      <c r="Q333" s="108"/>
      <c r="R333" s="4"/>
      <c r="S333" s="38"/>
      <c r="T333" s="267"/>
    </row>
    <row r="334" spans="1:20" ht="43.5" hidden="1" customHeight="1" x14ac:dyDescent="0.25">
      <c r="A334" s="1"/>
      <c r="B334" s="257"/>
      <c r="C334" s="625"/>
      <c r="D334" s="614"/>
      <c r="E334" s="140">
        <v>2</v>
      </c>
      <c r="F334" s="140" t="s">
        <v>241</v>
      </c>
      <c r="G334" s="141">
        <v>0</v>
      </c>
      <c r="H334" s="269">
        <v>0</v>
      </c>
      <c r="I334" s="173"/>
      <c r="J334" s="15"/>
      <c r="K334" s="20">
        <v>0</v>
      </c>
      <c r="L334" s="31"/>
      <c r="M334" s="32"/>
      <c r="N334" s="33"/>
      <c r="O334" s="66"/>
      <c r="P334" s="34"/>
      <c r="Q334" s="108"/>
      <c r="R334" s="4"/>
      <c r="S334" s="38"/>
      <c r="T334" s="267"/>
    </row>
    <row r="335" spans="1:20" ht="39.75" hidden="1" customHeight="1" thickBot="1" x14ac:dyDescent="0.3">
      <c r="A335" s="1"/>
      <c r="B335" s="257"/>
      <c r="C335" s="626"/>
      <c r="D335" s="615"/>
      <c r="E335" s="163">
        <v>3</v>
      </c>
      <c r="F335" s="163" t="s">
        <v>242</v>
      </c>
      <c r="G335" s="164">
        <v>0</v>
      </c>
      <c r="H335" s="269">
        <v>0</v>
      </c>
      <c r="I335" s="173"/>
      <c r="J335" s="15"/>
      <c r="K335" s="20">
        <v>0</v>
      </c>
      <c r="L335" s="31"/>
      <c r="M335" s="32"/>
      <c r="N335" s="33"/>
      <c r="O335" s="66"/>
      <c r="P335" s="34"/>
      <c r="Q335" s="108"/>
      <c r="R335" s="4"/>
      <c r="S335" s="38"/>
      <c r="T335" s="267"/>
    </row>
    <row r="336" spans="1:20" ht="15" hidden="1" customHeight="1" x14ac:dyDescent="0.25">
      <c r="A336" s="1"/>
      <c r="B336" s="5"/>
      <c r="C336" s="535" t="s">
        <v>250</v>
      </c>
      <c r="D336" s="536"/>
      <c r="E336" s="536"/>
      <c r="F336" s="536"/>
      <c r="G336" s="536"/>
      <c r="H336" s="537"/>
      <c r="I336" s="174"/>
      <c r="J336" s="37"/>
      <c r="K336" s="20">
        <v>0</v>
      </c>
      <c r="L336" s="31" t="s">
        <v>45</v>
      </c>
      <c r="M336" s="32" t="s">
        <v>46</v>
      </c>
      <c r="N336" s="33"/>
      <c r="O336" s="33"/>
      <c r="P336" s="34"/>
      <c r="Q336" s="108"/>
      <c r="R336" s="4"/>
      <c r="S336" s="38"/>
      <c r="T336" s="267"/>
    </row>
    <row r="337" spans="1:20" ht="15.75" hidden="1" thickBot="1" x14ac:dyDescent="0.3">
      <c r="A337" s="1"/>
      <c r="B337" s="59" t="s">
        <v>1</v>
      </c>
      <c r="C337" s="194" t="s">
        <v>1</v>
      </c>
      <c r="D337" s="194" t="s">
        <v>2</v>
      </c>
      <c r="E337" s="194" t="s">
        <v>3</v>
      </c>
      <c r="F337" s="194" t="s">
        <v>4</v>
      </c>
      <c r="G337" s="156" t="s">
        <v>5</v>
      </c>
      <c r="H337" s="269"/>
      <c r="I337" s="172"/>
      <c r="J337" s="254"/>
      <c r="K337" s="20">
        <v>0</v>
      </c>
      <c r="L337" s="31" t="s">
        <v>45</v>
      </c>
      <c r="M337" s="32" t="s">
        <v>46</v>
      </c>
      <c r="N337" s="33"/>
      <c r="O337" s="33"/>
      <c r="P337" s="34"/>
      <c r="Q337" s="108"/>
      <c r="R337" s="4"/>
      <c r="S337" s="38"/>
      <c r="T337" s="267"/>
    </row>
    <row r="338" spans="1:20" ht="30.75" hidden="1" customHeight="1" x14ac:dyDescent="0.25">
      <c r="A338" s="64"/>
      <c r="B338" s="78">
        <v>2025</v>
      </c>
      <c r="C338" s="519">
        <v>2025</v>
      </c>
      <c r="D338" s="527" t="s">
        <v>251</v>
      </c>
      <c r="E338" s="161">
        <v>1</v>
      </c>
      <c r="F338" s="161" t="s">
        <v>82</v>
      </c>
      <c r="G338" s="162">
        <v>555.39</v>
      </c>
      <c r="H338" s="269">
        <v>6415865</v>
      </c>
      <c r="I338" s="175"/>
      <c r="J338" s="15"/>
      <c r="K338" s="20">
        <v>0</v>
      </c>
      <c r="L338" s="33" t="s">
        <v>23</v>
      </c>
      <c r="M338" s="93">
        <v>100</v>
      </c>
      <c r="N338" s="93" t="s">
        <v>24</v>
      </c>
      <c r="O338" s="94" t="s">
        <v>252</v>
      </c>
      <c r="P338" s="95"/>
      <c r="Q338" s="9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38" s="3" t="s">
        <v>23</v>
      </c>
      <c r="S338" s="93">
        <v>100</v>
      </c>
      <c r="T338" s="267"/>
    </row>
    <row r="339" spans="1:20" ht="30.75" hidden="1" customHeight="1" x14ac:dyDescent="0.25">
      <c r="A339" s="53">
        <v>2026</v>
      </c>
      <c r="B339" s="78"/>
      <c r="C339" s="523"/>
      <c r="D339" s="528"/>
      <c r="E339" s="140">
        <v>2</v>
      </c>
      <c r="F339" s="140" t="s">
        <v>253</v>
      </c>
      <c r="G339" s="141">
        <v>558.95000000000005</v>
      </c>
      <c r="H339" s="269">
        <v>6456990</v>
      </c>
      <c r="I339" s="184">
        <f>+G339-G338</f>
        <v>3.5600000000000591</v>
      </c>
      <c r="J339" s="97"/>
      <c r="K339" s="20">
        <v>0</v>
      </c>
      <c r="L339" s="33" t="s">
        <v>23</v>
      </c>
      <c r="M339" s="93" t="s">
        <v>254</v>
      </c>
      <c r="N339" s="93" t="s">
        <v>24</v>
      </c>
      <c r="O339" s="94" t="s">
        <v>252</v>
      </c>
      <c r="P339" s="95"/>
      <c r="Q339" s="96"/>
      <c r="R339" s="99"/>
      <c r="S339" s="42"/>
      <c r="T339" s="267"/>
    </row>
    <row r="340" spans="1:20" ht="30.75" hidden="1" customHeight="1" thickBot="1" x14ac:dyDescent="0.3">
      <c r="A340" s="55">
        <v>2024</v>
      </c>
      <c r="B340" s="78"/>
      <c r="C340" s="520"/>
      <c r="D340" s="529"/>
      <c r="E340" s="163">
        <v>3</v>
      </c>
      <c r="F340" s="163" t="s">
        <v>255</v>
      </c>
      <c r="G340" s="164">
        <v>583.72</v>
      </c>
      <c r="H340" s="269">
        <v>6743133</v>
      </c>
      <c r="I340" s="185">
        <f>+G340-G338</f>
        <v>28.330000000000041</v>
      </c>
      <c r="J340" s="97"/>
      <c r="K340" s="20">
        <v>0</v>
      </c>
      <c r="L340" s="33" t="s">
        <v>23</v>
      </c>
      <c r="M340" s="93" t="s">
        <v>254</v>
      </c>
      <c r="N340" s="93" t="s">
        <v>24</v>
      </c>
      <c r="O340" s="94" t="s">
        <v>252</v>
      </c>
      <c r="P340" s="95"/>
      <c r="Q340" s="96"/>
      <c r="R340" s="99"/>
      <c r="S340" s="42"/>
      <c r="T340" s="267"/>
    </row>
    <row r="341" spans="1:20" ht="42.75" hidden="1" customHeight="1" x14ac:dyDescent="0.25">
      <c r="A341" s="100"/>
      <c r="B341" s="78"/>
      <c r="C341" s="577">
        <v>90014</v>
      </c>
      <c r="D341" s="528" t="s">
        <v>256</v>
      </c>
      <c r="E341" s="151">
        <v>1</v>
      </c>
      <c r="F341" s="151" t="s">
        <v>82</v>
      </c>
      <c r="G341" s="195">
        <v>0</v>
      </c>
      <c r="H341" s="269">
        <v>0</v>
      </c>
      <c r="I341" s="175"/>
      <c r="J341" s="15"/>
      <c r="K341" s="20">
        <v>0</v>
      </c>
      <c r="L341" s="51" t="s">
        <v>23</v>
      </c>
      <c r="M341" s="52">
        <v>0</v>
      </c>
      <c r="N341" s="66" t="s">
        <v>24</v>
      </c>
      <c r="O341" s="94" t="s">
        <v>252</v>
      </c>
      <c r="P341" s="34"/>
      <c r="Q3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41" s="25" t="s">
        <v>23</v>
      </c>
      <c r="S341" s="52">
        <v>0</v>
      </c>
      <c r="T341" s="267"/>
    </row>
    <row r="342" spans="1:20" ht="42.75" hidden="1" customHeight="1" x14ac:dyDescent="0.25">
      <c r="A342" s="29">
        <v>90013</v>
      </c>
      <c r="B342" s="78"/>
      <c r="C342" s="577"/>
      <c r="D342" s="528"/>
      <c r="E342" s="140">
        <v>2</v>
      </c>
      <c r="F342" s="140" t="s">
        <v>253</v>
      </c>
      <c r="G342" s="141">
        <v>0</v>
      </c>
      <c r="H342" s="269">
        <v>0</v>
      </c>
      <c r="I342" s="176"/>
      <c r="J342" s="15"/>
      <c r="K342" s="20">
        <v>0</v>
      </c>
      <c r="L342" s="51" t="s">
        <v>23</v>
      </c>
      <c r="M342" s="52">
        <v>0</v>
      </c>
      <c r="N342" s="66" t="s">
        <v>24</v>
      </c>
      <c r="O342" s="94" t="s">
        <v>252</v>
      </c>
      <c r="P342" s="34"/>
      <c r="Q3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2" s="4"/>
      <c r="S342" s="38"/>
      <c r="T342" s="267"/>
    </row>
    <row r="343" spans="1:20" ht="42.75" hidden="1" customHeight="1" thickBot="1" x14ac:dyDescent="0.3">
      <c r="A343" s="29">
        <v>90015</v>
      </c>
      <c r="B343" s="78"/>
      <c r="C343" s="577"/>
      <c r="D343" s="528"/>
      <c r="E343" s="150">
        <v>3</v>
      </c>
      <c r="F343" s="150" t="s">
        <v>255</v>
      </c>
      <c r="G343" s="158">
        <v>0</v>
      </c>
      <c r="H343" s="269">
        <v>0</v>
      </c>
      <c r="I343" s="177"/>
      <c r="J343" s="15"/>
      <c r="K343" s="20">
        <v>0</v>
      </c>
      <c r="L343" s="51" t="s">
        <v>23</v>
      </c>
      <c r="M343" s="52">
        <v>0</v>
      </c>
      <c r="N343" s="66" t="s">
        <v>24</v>
      </c>
      <c r="O343" s="94" t="s">
        <v>252</v>
      </c>
      <c r="P343" s="34"/>
      <c r="Q3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3" s="4"/>
      <c r="S343" s="38"/>
      <c r="T343" s="267"/>
    </row>
    <row r="344" spans="1:20" ht="74.25" hidden="1" customHeight="1" x14ac:dyDescent="0.25">
      <c r="A344" s="29"/>
      <c r="B344" s="78"/>
      <c r="C344" s="576">
        <v>91106</v>
      </c>
      <c r="D344" s="527" t="s">
        <v>257</v>
      </c>
      <c r="E344" s="161">
        <v>1</v>
      </c>
      <c r="F344" s="161" t="s">
        <v>82</v>
      </c>
      <c r="G344" s="162">
        <v>222.15</v>
      </c>
      <c r="H344" s="269">
        <v>2566277</v>
      </c>
      <c r="I344" s="175"/>
      <c r="J344" s="15"/>
      <c r="K344" s="20">
        <v>0</v>
      </c>
      <c r="L344" s="51" t="s">
        <v>23</v>
      </c>
      <c r="M344" s="52">
        <v>40</v>
      </c>
      <c r="N344" s="66" t="s">
        <v>24</v>
      </c>
      <c r="O344" s="94" t="s">
        <v>252</v>
      </c>
      <c r="P344" s="34"/>
      <c r="Q3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44" s="25" t="s">
        <v>23</v>
      </c>
      <c r="S344" s="52">
        <v>40</v>
      </c>
      <c r="T344" s="267"/>
    </row>
    <row r="345" spans="1:20" ht="74.25" hidden="1" customHeight="1" x14ac:dyDescent="0.25">
      <c r="A345" s="29">
        <v>91109</v>
      </c>
      <c r="B345" s="78"/>
      <c r="C345" s="577"/>
      <c r="D345" s="528"/>
      <c r="E345" s="140">
        <v>2</v>
      </c>
      <c r="F345" s="140" t="s">
        <v>253</v>
      </c>
      <c r="G345" s="141">
        <v>223.6</v>
      </c>
      <c r="H345" s="269">
        <v>2583027</v>
      </c>
      <c r="I345" s="184">
        <f>+G345-G344</f>
        <v>1.4499999999999886</v>
      </c>
      <c r="J345" s="91"/>
      <c r="K345" s="20">
        <v>0</v>
      </c>
      <c r="L345" s="51" t="s">
        <v>23</v>
      </c>
      <c r="M345" s="52">
        <v>40</v>
      </c>
      <c r="N345" s="66" t="s">
        <v>24</v>
      </c>
      <c r="O345" s="94" t="s">
        <v>252</v>
      </c>
      <c r="P345" s="34"/>
      <c r="Q345" s="108"/>
      <c r="R345" s="4"/>
      <c r="S345" s="38"/>
      <c r="T345" s="267"/>
    </row>
    <row r="346" spans="1:20" ht="74.25" hidden="1" customHeight="1" thickBot="1" x14ac:dyDescent="0.3">
      <c r="A346" s="29">
        <v>91103</v>
      </c>
      <c r="B346" s="78"/>
      <c r="C346" s="578"/>
      <c r="D346" s="529"/>
      <c r="E346" s="163">
        <v>3</v>
      </c>
      <c r="F346" s="163" t="s">
        <v>255</v>
      </c>
      <c r="G346" s="164">
        <v>233.52</v>
      </c>
      <c r="H346" s="269">
        <v>2697623</v>
      </c>
      <c r="I346" s="185">
        <f>+G346-G344</f>
        <v>11.370000000000005</v>
      </c>
      <c r="J346" s="91"/>
      <c r="K346" s="20">
        <v>0</v>
      </c>
      <c r="L346" s="51" t="s">
        <v>23</v>
      </c>
      <c r="M346" s="52">
        <v>40</v>
      </c>
      <c r="N346" s="66" t="s">
        <v>24</v>
      </c>
      <c r="O346" s="94" t="s">
        <v>252</v>
      </c>
      <c r="P346" s="34"/>
      <c r="Q346" s="108"/>
      <c r="R346" s="4"/>
      <c r="S346" s="38"/>
      <c r="T346" s="267"/>
    </row>
    <row r="347" spans="1:20" ht="72.75" hidden="1" customHeight="1" x14ac:dyDescent="0.25">
      <c r="A347" s="29"/>
      <c r="B347" s="78"/>
      <c r="C347" s="576">
        <v>91107</v>
      </c>
      <c r="D347" s="527" t="s">
        <v>258</v>
      </c>
      <c r="E347" s="161">
        <v>1</v>
      </c>
      <c r="F347" s="161" t="s">
        <v>82</v>
      </c>
      <c r="G347" s="162">
        <v>277.70999999999998</v>
      </c>
      <c r="H347" s="269">
        <v>3208106</v>
      </c>
      <c r="I347" s="175"/>
      <c r="J347" s="15"/>
      <c r="K347" s="20">
        <v>0</v>
      </c>
      <c r="L347" s="51" t="s">
        <v>23</v>
      </c>
      <c r="M347" s="52">
        <v>50</v>
      </c>
      <c r="N347" s="66" t="s">
        <v>24</v>
      </c>
      <c r="O347" s="66"/>
      <c r="P347" s="34"/>
      <c r="Q3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47" s="25" t="s">
        <v>23</v>
      </c>
      <c r="S347" s="52">
        <v>50</v>
      </c>
      <c r="T347" s="267"/>
    </row>
    <row r="348" spans="1:20" ht="72.75" hidden="1" customHeight="1" x14ac:dyDescent="0.25">
      <c r="A348" s="29">
        <v>91110</v>
      </c>
      <c r="B348" s="78"/>
      <c r="C348" s="577"/>
      <c r="D348" s="528"/>
      <c r="E348" s="140">
        <v>2</v>
      </c>
      <c r="F348" s="140" t="s">
        <v>253</v>
      </c>
      <c r="G348" s="141">
        <v>279.5</v>
      </c>
      <c r="H348" s="269">
        <v>3228784</v>
      </c>
      <c r="I348" s="184">
        <f>+G348-G347</f>
        <v>1.7900000000000205</v>
      </c>
      <c r="J348" s="91"/>
      <c r="K348" s="20">
        <v>0</v>
      </c>
      <c r="L348" s="51" t="s">
        <v>23</v>
      </c>
      <c r="M348" s="52">
        <v>50</v>
      </c>
      <c r="N348" s="66" t="s">
        <v>24</v>
      </c>
      <c r="O348" s="66"/>
      <c r="P348" s="34"/>
      <c r="Q3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8" s="4"/>
      <c r="S348" s="38"/>
      <c r="T348" s="267"/>
    </row>
    <row r="349" spans="1:20" ht="72.75" hidden="1" customHeight="1" thickBot="1" x14ac:dyDescent="0.3">
      <c r="A349" s="29">
        <v>91104</v>
      </c>
      <c r="B349" s="78"/>
      <c r="C349" s="578"/>
      <c r="D349" s="529"/>
      <c r="E349" s="163">
        <v>3</v>
      </c>
      <c r="F349" s="163" t="s">
        <v>255</v>
      </c>
      <c r="G349" s="164">
        <v>291.88</v>
      </c>
      <c r="H349" s="269">
        <v>3371798</v>
      </c>
      <c r="I349" s="185">
        <f>+G349-G347</f>
        <v>14.170000000000016</v>
      </c>
      <c r="J349" s="91"/>
      <c r="K349" s="20">
        <v>0</v>
      </c>
      <c r="L349" s="51" t="s">
        <v>23</v>
      </c>
      <c r="M349" s="52">
        <v>50</v>
      </c>
      <c r="N349" s="66" t="s">
        <v>24</v>
      </c>
      <c r="O349" s="66"/>
      <c r="P349" s="34"/>
      <c r="Q3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49" s="4"/>
      <c r="S349" s="38"/>
      <c r="T349" s="267"/>
    </row>
    <row r="350" spans="1:20" ht="66" hidden="1" customHeight="1" x14ac:dyDescent="0.25">
      <c r="A350" s="29"/>
      <c r="B350" s="78"/>
      <c r="C350" s="576">
        <v>91108</v>
      </c>
      <c r="D350" s="527" t="s">
        <v>259</v>
      </c>
      <c r="E350" s="161">
        <v>1</v>
      </c>
      <c r="F350" s="161" t="s">
        <v>82</v>
      </c>
      <c r="G350" s="162">
        <v>333.23</v>
      </c>
      <c r="H350" s="269">
        <v>3849473</v>
      </c>
      <c r="I350" s="175"/>
      <c r="J350" s="15"/>
      <c r="K350" s="20">
        <v>0</v>
      </c>
      <c r="L350" s="51" t="s">
        <v>23</v>
      </c>
      <c r="M350" s="52">
        <v>60</v>
      </c>
      <c r="N350" s="66" t="s">
        <v>24</v>
      </c>
      <c r="O350" s="66"/>
      <c r="P350" s="34"/>
      <c r="Q3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50" s="25" t="s">
        <v>23</v>
      </c>
      <c r="S350" s="52">
        <v>60</v>
      </c>
      <c r="T350" s="267"/>
    </row>
    <row r="351" spans="1:20" ht="66" hidden="1" customHeight="1" x14ac:dyDescent="0.25">
      <c r="A351" s="29">
        <v>91111</v>
      </c>
      <c r="B351" s="78"/>
      <c r="C351" s="577"/>
      <c r="D351" s="528"/>
      <c r="E351" s="140">
        <v>2</v>
      </c>
      <c r="F351" s="140" t="s">
        <v>253</v>
      </c>
      <c r="G351" s="141">
        <v>335.39</v>
      </c>
      <c r="H351" s="269">
        <v>3874425</v>
      </c>
      <c r="I351" s="184">
        <f>+G351-G350</f>
        <v>2.1599999999999682</v>
      </c>
      <c r="J351" s="91"/>
      <c r="K351" s="20">
        <v>0</v>
      </c>
      <c r="L351" s="51" t="s">
        <v>23</v>
      </c>
      <c r="M351" s="52">
        <v>60</v>
      </c>
      <c r="N351" s="66" t="s">
        <v>24</v>
      </c>
      <c r="O351" s="66"/>
      <c r="P351" s="34"/>
      <c r="Q3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51" s="4"/>
      <c r="S351" s="38"/>
      <c r="T351" s="267"/>
    </row>
    <row r="352" spans="1:20" ht="87" hidden="1" customHeight="1" thickBot="1" x14ac:dyDescent="0.3">
      <c r="A352" s="29">
        <v>91105</v>
      </c>
      <c r="B352" s="78"/>
      <c r="C352" s="578"/>
      <c r="D352" s="529"/>
      <c r="E352" s="163">
        <v>3</v>
      </c>
      <c r="F352" s="163" t="s">
        <v>255</v>
      </c>
      <c r="G352" s="164">
        <v>350.24</v>
      </c>
      <c r="H352" s="269">
        <v>4045972</v>
      </c>
      <c r="I352" s="185">
        <f>+G352-G350</f>
        <v>17.009999999999991</v>
      </c>
      <c r="J352" s="91"/>
      <c r="K352" s="20">
        <v>0</v>
      </c>
      <c r="L352" s="51" t="s">
        <v>23</v>
      </c>
      <c r="M352" s="52">
        <v>60</v>
      </c>
      <c r="N352" s="66" t="s">
        <v>24</v>
      </c>
      <c r="O352" s="66"/>
      <c r="P352" s="34"/>
      <c r="Q3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2" s="4"/>
      <c r="S352" s="38"/>
      <c r="T352" s="267"/>
    </row>
    <row r="353" spans="1:20" ht="66" hidden="1" customHeight="1" x14ac:dyDescent="0.25">
      <c r="A353" s="29"/>
      <c r="B353" s="78"/>
      <c r="C353" s="532">
        <v>92106</v>
      </c>
      <c r="D353" s="527" t="s">
        <v>260</v>
      </c>
      <c r="E353" s="161">
        <v>1</v>
      </c>
      <c r="F353" s="161" t="s">
        <v>82</v>
      </c>
      <c r="G353" s="162">
        <v>388.79</v>
      </c>
      <c r="H353" s="269">
        <v>4491302</v>
      </c>
      <c r="I353" s="175"/>
      <c r="J353" s="15"/>
      <c r="K353" s="20">
        <v>0</v>
      </c>
      <c r="L353" s="51" t="s">
        <v>23</v>
      </c>
      <c r="M353" s="52">
        <v>70</v>
      </c>
      <c r="N353" s="66" t="s">
        <v>24</v>
      </c>
      <c r="O353" s="66"/>
      <c r="P353" s="34"/>
      <c r="Q35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3" s="25" t="s">
        <v>23</v>
      </c>
      <c r="S353" s="52">
        <v>70</v>
      </c>
      <c r="T353" s="267"/>
    </row>
    <row r="354" spans="1:20" ht="66" hidden="1" customHeight="1" x14ac:dyDescent="0.25">
      <c r="A354" s="29">
        <v>92109</v>
      </c>
      <c r="B354" s="78"/>
      <c r="C354" s="533"/>
      <c r="D354" s="528"/>
      <c r="E354" s="140">
        <v>2</v>
      </c>
      <c r="F354" s="140" t="s">
        <v>253</v>
      </c>
      <c r="G354" s="141">
        <v>391.29</v>
      </c>
      <c r="H354" s="269">
        <v>4520182</v>
      </c>
      <c r="I354" s="184">
        <f>+G354-G353</f>
        <v>2.5</v>
      </c>
      <c r="J354" s="91"/>
      <c r="K354" s="20">
        <v>0</v>
      </c>
      <c r="L354" s="51" t="s">
        <v>23</v>
      </c>
      <c r="M354" s="52">
        <v>70</v>
      </c>
      <c r="N354" s="66" t="s">
        <v>24</v>
      </c>
      <c r="O354" s="66"/>
      <c r="P354" s="34"/>
      <c r="Q35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4" s="4"/>
      <c r="S354" s="38"/>
      <c r="T354" s="267"/>
    </row>
    <row r="355" spans="1:20" ht="66" hidden="1" customHeight="1" thickBot="1" x14ac:dyDescent="0.3">
      <c r="A355" s="29">
        <v>92103</v>
      </c>
      <c r="B355" s="78"/>
      <c r="C355" s="534"/>
      <c r="D355" s="529"/>
      <c r="E355" s="163">
        <v>3</v>
      </c>
      <c r="F355" s="163" t="s">
        <v>255</v>
      </c>
      <c r="G355" s="164">
        <v>408.64</v>
      </c>
      <c r="H355" s="269">
        <v>4720609</v>
      </c>
      <c r="I355" s="185">
        <f>+G355-G353</f>
        <v>19.849999999999966</v>
      </c>
      <c r="J355" s="91"/>
      <c r="K355" s="20">
        <v>0</v>
      </c>
      <c r="L355" s="51" t="s">
        <v>23</v>
      </c>
      <c r="M355" s="52">
        <v>70</v>
      </c>
      <c r="N355" s="66" t="s">
        <v>24</v>
      </c>
      <c r="O355" s="66"/>
      <c r="P355" s="34"/>
      <c r="Q35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55" s="4"/>
      <c r="S355" s="38"/>
      <c r="T355" s="267"/>
    </row>
    <row r="356" spans="1:20" ht="69" hidden="1" customHeight="1" x14ac:dyDescent="0.25">
      <c r="A356" s="29"/>
      <c r="B356" s="78"/>
      <c r="C356" s="532">
        <v>92107</v>
      </c>
      <c r="D356" s="594" t="s">
        <v>261</v>
      </c>
      <c r="E356" s="161">
        <v>1</v>
      </c>
      <c r="F356" s="161" t="s">
        <v>82</v>
      </c>
      <c r="G356" s="162">
        <v>444.31</v>
      </c>
      <c r="H356" s="269">
        <v>5132669</v>
      </c>
      <c r="I356" s="175"/>
      <c r="J356" s="15"/>
      <c r="K356" s="20">
        <v>0</v>
      </c>
      <c r="L356" s="51" t="s">
        <v>23</v>
      </c>
      <c r="M356" s="52">
        <v>80</v>
      </c>
      <c r="N356" s="66" t="s">
        <v>24</v>
      </c>
      <c r="O356" s="66"/>
      <c r="P356" s="34"/>
      <c r="Q3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56" s="25" t="s">
        <v>23</v>
      </c>
      <c r="S356" s="52">
        <v>80</v>
      </c>
      <c r="T356" s="267"/>
    </row>
    <row r="357" spans="1:20" ht="69" hidden="1" customHeight="1" x14ac:dyDescent="0.25">
      <c r="A357" s="29">
        <v>92110</v>
      </c>
      <c r="B357" s="78"/>
      <c r="C357" s="533"/>
      <c r="D357" s="595"/>
      <c r="E357" s="140">
        <v>2</v>
      </c>
      <c r="F357" s="140" t="s">
        <v>253</v>
      </c>
      <c r="G357" s="141">
        <v>447.19</v>
      </c>
      <c r="H357" s="269">
        <v>5165939</v>
      </c>
      <c r="I357" s="184">
        <f>+G357-G356</f>
        <v>2.8799999999999955</v>
      </c>
      <c r="J357" s="97"/>
      <c r="K357" s="20">
        <v>0</v>
      </c>
      <c r="L357" s="51" t="s">
        <v>23</v>
      </c>
      <c r="M357" s="52">
        <v>80</v>
      </c>
      <c r="N357" s="66" t="s">
        <v>24</v>
      </c>
      <c r="O357" s="66"/>
      <c r="P357" s="34"/>
      <c r="Q3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7" s="4"/>
      <c r="S357" s="38"/>
      <c r="T357" s="267"/>
    </row>
    <row r="358" spans="1:20" ht="69" hidden="1" customHeight="1" thickBot="1" x14ac:dyDescent="0.3">
      <c r="A358" s="29">
        <v>92104</v>
      </c>
      <c r="B358" s="78"/>
      <c r="C358" s="534"/>
      <c r="D358" s="596"/>
      <c r="E358" s="163">
        <v>3</v>
      </c>
      <c r="F358" s="163" t="s">
        <v>255</v>
      </c>
      <c r="G358" s="164">
        <v>467</v>
      </c>
      <c r="H358" s="269">
        <v>5394784</v>
      </c>
      <c r="I358" s="185">
        <f>+G358-G356</f>
        <v>22.689999999999998</v>
      </c>
      <c r="J358" s="97"/>
      <c r="K358" s="20">
        <v>0</v>
      </c>
      <c r="L358" s="51" t="s">
        <v>23</v>
      </c>
      <c r="M358" s="52">
        <v>80</v>
      </c>
      <c r="N358" s="66" t="s">
        <v>24</v>
      </c>
      <c r="O358" s="66"/>
      <c r="P358" s="34"/>
      <c r="Q3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58" s="4"/>
      <c r="S358" s="38"/>
      <c r="T358" s="267"/>
    </row>
    <row r="359" spans="1:20" ht="68.25" hidden="1" customHeight="1" x14ac:dyDescent="0.25">
      <c r="A359" s="29"/>
      <c r="B359" s="78"/>
      <c r="C359" s="532">
        <v>92108</v>
      </c>
      <c r="D359" s="594" t="s">
        <v>262</v>
      </c>
      <c r="E359" s="161">
        <v>1</v>
      </c>
      <c r="F359" s="161" t="s">
        <v>82</v>
      </c>
      <c r="G359" s="162">
        <v>499.87</v>
      </c>
      <c r="H359" s="269">
        <v>5774498</v>
      </c>
      <c r="I359" s="175"/>
      <c r="J359" s="15"/>
      <c r="K359" s="20">
        <v>0</v>
      </c>
      <c r="L359" s="51" t="s">
        <v>23</v>
      </c>
      <c r="M359" s="52">
        <v>90</v>
      </c>
      <c r="N359" s="66" t="s">
        <v>24</v>
      </c>
      <c r="O359" s="66"/>
      <c r="P359" s="34"/>
      <c r="Q3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59" s="25" t="s">
        <v>23</v>
      </c>
      <c r="S359" s="52">
        <v>90</v>
      </c>
      <c r="T359" s="267"/>
    </row>
    <row r="360" spans="1:20" ht="68.25" hidden="1" customHeight="1" x14ac:dyDescent="0.25">
      <c r="A360" s="29">
        <v>92111</v>
      </c>
      <c r="B360" s="78"/>
      <c r="C360" s="533"/>
      <c r="D360" s="595"/>
      <c r="E360" s="140">
        <v>2</v>
      </c>
      <c r="F360" s="140" t="s">
        <v>253</v>
      </c>
      <c r="G360" s="141">
        <v>503.09</v>
      </c>
      <c r="H360" s="269">
        <v>5811696</v>
      </c>
      <c r="I360" s="184">
        <f>+G360-G359</f>
        <v>3.2199999999999704</v>
      </c>
      <c r="J360" s="91"/>
      <c r="K360" s="20">
        <v>0</v>
      </c>
      <c r="L360" s="51" t="s">
        <v>23</v>
      </c>
      <c r="M360" s="52">
        <v>90</v>
      </c>
      <c r="N360" s="66" t="s">
        <v>24</v>
      </c>
      <c r="O360" s="66"/>
      <c r="P360" s="34"/>
      <c r="Q360" s="108"/>
      <c r="R360" s="4"/>
      <c r="S360" s="38"/>
      <c r="T360" s="267"/>
    </row>
    <row r="361" spans="1:20" ht="68.25" hidden="1" customHeight="1" thickBot="1" x14ac:dyDescent="0.3">
      <c r="A361" s="29">
        <v>92105</v>
      </c>
      <c r="B361" s="78"/>
      <c r="C361" s="534"/>
      <c r="D361" s="596"/>
      <c r="E361" s="163">
        <v>3</v>
      </c>
      <c r="F361" s="163" t="s">
        <v>255</v>
      </c>
      <c r="G361" s="164">
        <v>525.36</v>
      </c>
      <c r="H361" s="269">
        <v>6068959</v>
      </c>
      <c r="I361" s="185">
        <f>+G361-G359</f>
        <v>25.490000000000009</v>
      </c>
      <c r="J361" s="91"/>
      <c r="K361" s="20">
        <v>0</v>
      </c>
      <c r="L361" s="51" t="s">
        <v>23</v>
      </c>
      <c r="M361" s="52">
        <v>90</v>
      </c>
      <c r="N361" s="66" t="s">
        <v>24</v>
      </c>
      <c r="O361" s="66"/>
      <c r="P361" s="34"/>
      <c r="Q361" s="108"/>
      <c r="R361" s="4"/>
      <c r="S361" s="38"/>
      <c r="T361" s="267"/>
    </row>
    <row r="362" spans="1:20" ht="35.25" hidden="1" customHeight="1" x14ac:dyDescent="0.25">
      <c r="A362" s="1"/>
      <c r="B362" s="5"/>
      <c r="C362" s="535" t="s">
        <v>263</v>
      </c>
      <c r="D362" s="536"/>
      <c r="E362" s="536"/>
      <c r="F362" s="536"/>
      <c r="G362" s="536"/>
      <c r="H362" s="537"/>
      <c r="I362" s="174"/>
      <c r="J362" s="37"/>
      <c r="K362" s="20">
        <v>0</v>
      </c>
      <c r="L362" s="31"/>
      <c r="M362" s="32" t="s">
        <v>46</v>
      </c>
      <c r="N362" s="33" t="s">
        <v>46</v>
      </c>
      <c r="O362" s="33"/>
      <c r="P362" s="34"/>
      <c r="Q362" s="108"/>
      <c r="R362" s="4"/>
      <c r="S362" s="38"/>
      <c r="T362" s="267"/>
    </row>
    <row r="363" spans="1:20" ht="15.75" hidden="1" thickBot="1" x14ac:dyDescent="0.3">
      <c r="A363" s="1"/>
      <c r="B363" s="59" t="s">
        <v>1</v>
      </c>
      <c r="C363" s="194" t="s">
        <v>1</v>
      </c>
      <c r="D363" s="194" t="s">
        <v>2</v>
      </c>
      <c r="E363" s="194" t="s">
        <v>3</v>
      </c>
      <c r="F363" s="194" t="s">
        <v>4</v>
      </c>
      <c r="G363" s="156" t="s">
        <v>5</v>
      </c>
      <c r="H363" s="269"/>
      <c r="I363" s="172"/>
      <c r="J363" s="254"/>
      <c r="K363" s="20">
        <v>0</v>
      </c>
      <c r="L363" s="31"/>
      <c r="M363" s="32" t="s">
        <v>46</v>
      </c>
      <c r="N363" s="33" t="s">
        <v>46</v>
      </c>
      <c r="O363" s="33"/>
      <c r="P363" s="34"/>
      <c r="Q363" s="108"/>
      <c r="R363" s="4"/>
      <c r="S363" s="38"/>
      <c r="T363" s="267"/>
    </row>
    <row r="364" spans="1:20" ht="42.75" hidden="1" customHeight="1" x14ac:dyDescent="0.25">
      <c r="A364" s="64"/>
      <c r="B364" s="92">
        <v>2031</v>
      </c>
      <c r="C364" s="519">
        <v>2031</v>
      </c>
      <c r="D364" s="527" t="s">
        <v>264</v>
      </c>
      <c r="E364" s="161">
        <v>1</v>
      </c>
      <c r="F364" s="161" t="s">
        <v>265</v>
      </c>
      <c r="G364" s="162">
        <v>297.14</v>
      </c>
      <c r="H364" s="269">
        <v>3432561</v>
      </c>
      <c r="I364" s="175"/>
      <c r="J364" s="15"/>
      <c r="K364" s="20">
        <v>0</v>
      </c>
      <c r="L364" s="31" t="s">
        <v>266</v>
      </c>
      <c r="M364" s="32">
        <v>100</v>
      </c>
      <c r="N364" s="31" t="s">
        <v>266</v>
      </c>
      <c r="O364" s="33">
        <v>975</v>
      </c>
      <c r="P364" s="34"/>
      <c r="Q3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64" s="16" t="s">
        <v>266</v>
      </c>
      <c r="S364" s="32">
        <v>100</v>
      </c>
      <c r="T364" s="267"/>
    </row>
    <row r="365" spans="1:20" ht="57" hidden="1" customHeight="1" x14ac:dyDescent="0.25">
      <c r="A365" s="53">
        <v>2059</v>
      </c>
      <c r="B365" s="92"/>
      <c r="C365" s="523"/>
      <c r="D365" s="528"/>
      <c r="E365" s="140">
        <v>2</v>
      </c>
      <c r="F365" s="140" t="s">
        <v>267</v>
      </c>
      <c r="G365" s="141">
        <v>300.7</v>
      </c>
      <c r="H365" s="269">
        <v>3473686</v>
      </c>
      <c r="I365" s="184">
        <f>+G365-G364</f>
        <v>3.5600000000000023</v>
      </c>
      <c r="J365" s="97"/>
      <c r="K365" s="20">
        <v>0</v>
      </c>
      <c r="L365" s="31" t="s">
        <v>266</v>
      </c>
      <c r="M365" s="32">
        <v>100</v>
      </c>
      <c r="N365" s="31" t="s">
        <v>266</v>
      </c>
      <c r="O365" s="33">
        <v>975</v>
      </c>
      <c r="P365" s="34"/>
      <c r="Q365" s="108"/>
      <c r="R365" s="4"/>
      <c r="S365" s="38"/>
      <c r="T365" s="267"/>
    </row>
    <row r="366" spans="1:20" ht="30.75" hidden="1" customHeight="1" thickBot="1" x14ac:dyDescent="0.3">
      <c r="A366" s="55">
        <v>2034</v>
      </c>
      <c r="B366" s="92"/>
      <c r="C366" s="520"/>
      <c r="D366" s="529"/>
      <c r="E366" s="163">
        <v>3</v>
      </c>
      <c r="F366" s="163" t="s">
        <v>268</v>
      </c>
      <c r="G366" s="164">
        <v>392.65</v>
      </c>
      <c r="H366" s="269">
        <v>4535893</v>
      </c>
      <c r="I366" s="185">
        <f>+G366-G364</f>
        <v>95.509999999999991</v>
      </c>
      <c r="J366" s="97"/>
      <c r="K366" s="20">
        <v>0</v>
      </c>
      <c r="L366" s="31" t="s">
        <v>266</v>
      </c>
      <c r="M366" s="32">
        <v>100</v>
      </c>
      <c r="N366" s="31" t="s">
        <v>266</v>
      </c>
      <c r="O366" s="33">
        <v>975</v>
      </c>
      <c r="P366" s="34"/>
      <c r="Q366" s="108"/>
      <c r="R366" s="4"/>
      <c r="S366" s="38"/>
      <c r="T366" s="267"/>
    </row>
    <row r="367" spans="1:20" ht="15.75" hidden="1" thickBot="1" x14ac:dyDescent="0.3">
      <c r="A367" s="1"/>
      <c r="B367" s="78">
        <v>2032</v>
      </c>
      <c r="C367" s="198">
        <v>2032</v>
      </c>
      <c r="D367" s="252" t="s">
        <v>269</v>
      </c>
      <c r="E367" s="199"/>
      <c r="F367" s="199" t="s">
        <v>22</v>
      </c>
      <c r="G367" s="200">
        <v>325.47000000000003</v>
      </c>
      <c r="H367" s="269">
        <v>3759829</v>
      </c>
      <c r="I367" s="178"/>
      <c r="J367" s="20"/>
      <c r="K367" s="20">
        <v>0</v>
      </c>
      <c r="L367" s="31" t="s">
        <v>266</v>
      </c>
      <c r="M367" s="32">
        <v>100</v>
      </c>
      <c r="N367" s="31" t="s">
        <v>266</v>
      </c>
      <c r="O367" s="33">
        <v>975</v>
      </c>
      <c r="P367" s="34"/>
      <c r="Q3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67" s="16" t="s">
        <v>266</v>
      </c>
      <c r="S367" s="32">
        <v>100</v>
      </c>
      <c r="T367" s="267"/>
    </row>
    <row r="368" spans="1:20" ht="78" hidden="1" customHeight="1" x14ac:dyDescent="0.25">
      <c r="A368" s="64"/>
      <c r="B368" s="78">
        <v>2033</v>
      </c>
      <c r="C368" s="519">
        <v>2033</v>
      </c>
      <c r="D368" s="521" t="s">
        <v>270</v>
      </c>
      <c r="E368" s="161">
        <v>1</v>
      </c>
      <c r="F368" s="201" t="s">
        <v>271</v>
      </c>
      <c r="G368" s="162">
        <v>247.64</v>
      </c>
      <c r="H368" s="269">
        <v>2860737</v>
      </c>
      <c r="I368" s="175"/>
      <c r="J368" s="15"/>
      <c r="K368" s="20">
        <v>0</v>
      </c>
      <c r="L368" s="31" t="s">
        <v>266</v>
      </c>
      <c r="M368" s="32">
        <v>100</v>
      </c>
      <c r="N368" s="31" t="s">
        <v>266</v>
      </c>
      <c r="O368" s="33">
        <v>975</v>
      </c>
      <c r="P368" s="34"/>
      <c r="Q3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68" s="16" t="s">
        <v>266</v>
      </c>
      <c r="S368" s="32">
        <v>100</v>
      </c>
      <c r="T368" s="267"/>
    </row>
    <row r="369" spans="1:20" ht="42.75" hidden="1" customHeight="1" x14ac:dyDescent="0.25">
      <c r="A369" s="53">
        <v>2040</v>
      </c>
      <c r="B369" s="78"/>
      <c r="C369" s="523"/>
      <c r="D369" s="531"/>
      <c r="E369" s="140">
        <v>2</v>
      </c>
      <c r="F369" s="202" t="s">
        <v>272</v>
      </c>
      <c r="G369" s="141">
        <v>254.68</v>
      </c>
      <c r="H369" s="269">
        <v>2942063</v>
      </c>
      <c r="I369" s="184">
        <f>+G369-G368</f>
        <v>7.0400000000000205</v>
      </c>
      <c r="J369" s="97"/>
      <c r="K369" s="20">
        <v>0</v>
      </c>
      <c r="L369" s="31" t="s">
        <v>266</v>
      </c>
      <c r="M369" s="32">
        <v>100</v>
      </c>
      <c r="N369" s="31" t="s">
        <v>266</v>
      </c>
      <c r="O369" s="33">
        <v>975</v>
      </c>
      <c r="P369" s="34"/>
      <c r="Q369" s="108"/>
      <c r="R369" s="4"/>
      <c r="S369" s="38"/>
      <c r="T369" s="267"/>
    </row>
    <row r="370" spans="1:20" ht="57.75" hidden="1" customHeight="1" thickBot="1" x14ac:dyDescent="0.3">
      <c r="A370" s="55">
        <v>2036</v>
      </c>
      <c r="B370" s="78"/>
      <c r="C370" s="520"/>
      <c r="D370" s="522"/>
      <c r="E370" s="163">
        <v>3</v>
      </c>
      <c r="F370" s="203" t="s">
        <v>273</v>
      </c>
      <c r="G370" s="164">
        <v>258.25</v>
      </c>
      <c r="H370" s="269">
        <v>2983304</v>
      </c>
      <c r="I370" s="185">
        <f>+G370-G368</f>
        <v>10.610000000000014</v>
      </c>
      <c r="J370" s="97"/>
      <c r="K370" s="20">
        <v>0</v>
      </c>
      <c r="L370" s="31" t="s">
        <v>266</v>
      </c>
      <c r="M370" s="32">
        <v>100</v>
      </c>
      <c r="N370" s="31" t="s">
        <v>266</v>
      </c>
      <c r="O370" s="33">
        <v>975</v>
      </c>
      <c r="P370" s="34"/>
      <c r="Q370" s="108"/>
      <c r="R370" s="4"/>
      <c r="S370" s="38"/>
      <c r="T370" s="267"/>
    </row>
    <row r="371" spans="1:20" ht="20.25" hidden="1" customHeight="1" x14ac:dyDescent="0.25">
      <c r="A371" s="1"/>
      <c r="B371" s="78">
        <v>2035</v>
      </c>
      <c r="C371" s="204">
        <v>2035</v>
      </c>
      <c r="D371" s="205" t="s">
        <v>274</v>
      </c>
      <c r="E371" s="151"/>
      <c r="F371" s="151" t="s">
        <v>22</v>
      </c>
      <c r="G371" s="195">
        <v>166.26</v>
      </c>
      <c r="H371" s="269">
        <v>1920636</v>
      </c>
      <c r="I371" s="174"/>
      <c r="J371" s="20"/>
      <c r="K371" s="20">
        <v>0</v>
      </c>
      <c r="L371" s="31" t="s">
        <v>266</v>
      </c>
      <c r="M371" s="32">
        <v>100</v>
      </c>
      <c r="N371" s="33" t="s">
        <v>266</v>
      </c>
      <c r="O371" s="33">
        <v>975</v>
      </c>
      <c r="P371" s="34"/>
      <c r="Q3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71" s="16" t="s">
        <v>266</v>
      </c>
      <c r="S371" s="32">
        <v>100</v>
      </c>
      <c r="T371" s="267"/>
    </row>
    <row r="372" spans="1:20" ht="29.25" hidden="1" thickBot="1" x14ac:dyDescent="0.3">
      <c r="A372" s="1"/>
      <c r="B372" s="78">
        <v>2037</v>
      </c>
      <c r="C372" s="152">
        <v>2037</v>
      </c>
      <c r="D372" s="165" t="s">
        <v>275</v>
      </c>
      <c r="E372" s="150"/>
      <c r="F372" s="150" t="s">
        <v>22</v>
      </c>
      <c r="G372" s="158">
        <v>293.62</v>
      </c>
      <c r="H372" s="269">
        <v>3391898</v>
      </c>
      <c r="I372" s="172"/>
      <c r="J372" s="20"/>
      <c r="K372" s="20">
        <v>0</v>
      </c>
      <c r="L372" s="31" t="s">
        <v>266</v>
      </c>
      <c r="M372" s="32">
        <v>100</v>
      </c>
      <c r="N372" s="33" t="s">
        <v>266</v>
      </c>
      <c r="O372" s="33">
        <v>975</v>
      </c>
      <c r="P372" s="34"/>
      <c r="Q3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72" s="16" t="s">
        <v>266</v>
      </c>
      <c r="S372" s="32">
        <v>100</v>
      </c>
      <c r="T372" s="267"/>
    </row>
    <row r="373" spans="1:20" ht="45" hidden="1" customHeight="1" x14ac:dyDescent="0.25">
      <c r="A373" s="29"/>
      <c r="B373" s="78">
        <v>2039</v>
      </c>
      <c r="C373" s="519">
        <v>2039</v>
      </c>
      <c r="D373" s="527" t="s">
        <v>276</v>
      </c>
      <c r="E373" s="161">
        <v>1</v>
      </c>
      <c r="F373" s="161" t="s">
        <v>277</v>
      </c>
      <c r="G373" s="162">
        <v>201.63</v>
      </c>
      <c r="H373" s="269">
        <v>2329230</v>
      </c>
      <c r="I373" s="175"/>
      <c r="J373" s="15"/>
      <c r="K373" s="20">
        <v>0</v>
      </c>
      <c r="L373" s="31" t="s">
        <v>266</v>
      </c>
      <c r="M373" s="32">
        <v>100</v>
      </c>
      <c r="N373" s="33" t="s">
        <v>266</v>
      </c>
      <c r="O373" s="33">
        <v>975</v>
      </c>
      <c r="P373" s="34"/>
      <c r="Q3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73" s="16" t="s">
        <v>266</v>
      </c>
      <c r="S373" s="32">
        <v>100</v>
      </c>
      <c r="T373" s="267"/>
    </row>
    <row r="374" spans="1:20" ht="40.5" hidden="1" customHeight="1" thickBot="1" x14ac:dyDescent="0.3">
      <c r="A374" s="29">
        <v>2038</v>
      </c>
      <c r="B374" s="78"/>
      <c r="C374" s="520"/>
      <c r="D374" s="529"/>
      <c r="E374" s="163">
        <v>2</v>
      </c>
      <c r="F374" s="163" t="s">
        <v>278</v>
      </c>
      <c r="G374" s="164">
        <v>244.08</v>
      </c>
      <c r="H374" s="269">
        <v>2819612</v>
      </c>
      <c r="I374" s="185">
        <f>+G374-G373</f>
        <v>42.450000000000017</v>
      </c>
      <c r="J374" s="91"/>
      <c r="K374" s="20">
        <v>0</v>
      </c>
      <c r="L374" s="31" t="s">
        <v>266</v>
      </c>
      <c r="M374" s="32">
        <v>100</v>
      </c>
      <c r="N374" s="33" t="s">
        <v>266</v>
      </c>
      <c r="O374" s="33">
        <v>975</v>
      </c>
      <c r="P374" s="34"/>
      <c r="Q374" s="108"/>
      <c r="R374" s="4"/>
      <c r="S374" s="38"/>
      <c r="T374" s="267"/>
    </row>
    <row r="375" spans="1:20" ht="28.5" hidden="1" x14ac:dyDescent="0.25">
      <c r="A375" s="1"/>
      <c r="B375" s="78">
        <v>2041</v>
      </c>
      <c r="C375" s="204">
        <v>2041</v>
      </c>
      <c r="D375" s="205" t="s">
        <v>279</v>
      </c>
      <c r="E375" s="151"/>
      <c r="F375" s="151" t="s">
        <v>22</v>
      </c>
      <c r="G375" s="195">
        <v>268.85000000000002</v>
      </c>
      <c r="H375" s="269">
        <v>3105755</v>
      </c>
      <c r="I375" s="174"/>
      <c r="J375" s="20"/>
      <c r="K375" s="20">
        <v>0</v>
      </c>
      <c r="L375" s="31" t="s">
        <v>266</v>
      </c>
      <c r="M375" s="32">
        <v>100</v>
      </c>
      <c r="N375" s="33" t="s">
        <v>266</v>
      </c>
      <c r="O375" s="33">
        <v>975</v>
      </c>
      <c r="P375" s="34"/>
      <c r="Q3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75" s="16" t="s">
        <v>266</v>
      </c>
      <c r="S375" s="32">
        <v>100</v>
      </c>
      <c r="T375" s="267"/>
    </row>
    <row r="376" spans="1:20" ht="15.75" hidden="1" thickBot="1" x14ac:dyDescent="0.3">
      <c r="A376" s="1"/>
      <c r="B376" s="78">
        <v>2042</v>
      </c>
      <c r="C376" s="152">
        <v>2042</v>
      </c>
      <c r="D376" s="165" t="s">
        <v>280</v>
      </c>
      <c r="E376" s="150"/>
      <c r="F376" s="150" t="s">
        <v>22</v>
      </c>
      <c r="G376" s="158">
        <v>336.07</v>
      </c>
      <c r="H376" s="269">
        <v>3882281</v>
      </c>
      <c r="I376" s="172"/>
      <c r="J376" s="20"/>
      <c r="K376" s="20">
        <v>0</v>
      </c>
      <c r="L376" s="31" t="s">
        <v>266</v>
      </c>
      <c r="M376" s="32">
        <v>100</v>
      </c>
      <c r="N376" s="33" t="s">
        <v>266</v>
      </c>
      <c r="O376" s="33">
        <v>975</v>
      </c>
      <c r="P376" s="34"/>
      <c r="Q3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76" s="16" t="s">
        <v>266</v>
      </c>
      <c r="S376" s="32">
        <v>100</v>
      </c>
      <c r="T376" s="267"/>
    </row>
    <row r="377" spans="1:20" ht="57" hidden="1" customHeight="1" x14ac:dyDescent="0.25">
      <c r="A377" s="29"/>
      <c r="B377" s="78">
        <v>2043</v>
      </c>
      <c r="C377" s="519">
        <v>2043</v>
      </c>
      <c r="D377" s="527" t="s">
        <v>281</v>
      </c>
      <c r="E377" s="161">
        <v>1</v>
      </c>
      <c r="F377" s="161" t="s">
        <v>282</v>
      </c>
      <c r="G377" s="162">
        <v>212.27</v>
      </c>
      <c r="H377" s="269">
        <v>2452143</v>
      </c>
      <c r="I377" s="175"/>
      <c r="J377" s="15"/>
      <c r="K377" s="20">
        <v>0</v>
      </c>
      <c r="L377" s="31" t="s">
        <v>266</v>
      </c>
      <c r="M377" s="32">
        <v>100</v>
      </c>
      <c r="N377" s="33" t="s">
        <v>266</v>
      </c>
      <c r="O377" s="33">
        <v>975</v>
      </c>
      <c r="P377" s="34"/>
      <c r="Q3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77" s="16" t="s">
        <v>266</v>
      </c>
      <c r="S377" s="32">
        <v>100</v>
      </c>
      <c r="T377" s="267"/>
    </row>
    <row r="378" spans="1:20" ht="28.5" hidden="1" customHeight="1" thickBot="1" x14ac:dyDescent="0.3">
      <c r="A378" s="29" t="s">
        <v>283</v>
      </c>
      <c r="B378" s="78"/>
      <c r="C378" s="520"/>
      <c r="D378" s="529"/>
      <c r="E378" s="163">
        <v>2</v>
      </c>
      <c r="F378" s="163" t="s">
        <v>284</v>
      </c>
      <c r="G378" s="164">
        <v>229.96</v>
      </c>
      <c r="H378" s="269">
        <v>2656498</v>
      </c>
      <c r="I378" s="185">
        <f>+G378-G377</f>
        <v>17.689999999999998</v>
      </c>
      <c r="J378" s="98"/>
      <c r="K378" s="20">
        <v>0</v>
      </c>
      <c r="L378" s="31" t="s">
        <v>266</v>
      </c>
      <c r="M378" s="32">
        <v>100</v>
      </c>
      <c r="N378" s="33" t="s">
        <v>266</v>
      </c>
      <c r="O378" s="33">
        <v>975</v>
      </c>
      <c r="P378" s="34"/>
      <c r="Q378" s="108"/>
      <c r="R378" s="4"/>
      <c r="S378" s="38"/>
      <c r="T378" s="267"/>
    </row>
    <row r="379" spans="1:20" ht="57" hidden="1" customHeight="1" x14ac:dyDescent="0.25">
      <c r="A379" s="29"/>
      <c r="B379" s="78">
        <v>2045</v>
      </c>
      <c r="C379" s="519">
        <v>2045</v>
      </c>
      <c r="D379" s="524" t="s">
        <v>285</v>
      </c>
      <c r="E379" s="161">
        <v>1</v>
      </c>
      <c r="F379" s="161" t="s">
        <v>286</v>
      </c>
      <c r="G379" s="162">
        <v>152.13</v>
      </c>
      <c r="H379" s="269">
        <v>1757406</v>
      </c>
      <c r="I379" s="175"/>
      <c r="J379" s="15"/>
      <c r="K379" s="20">
        <v>0</v>
      </c>
      <c r="L379" s="31" t="s">
        <v>266</v>
      </c>
      <c r="M379" s="32">
        <v>100</v>
      </c>
      <c r="N379" s="33" t="s">
        <v>266</v>
      </c>
      <c r="O379" s="33">
        <v>975</v>
      </c>
      <c r="P379" s="34"/>
      <c r="Q3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79" s="16" t="s">
        <v>266</v>
      </c>
      <c r="S379" s="32">
        <v>100</v>
      </c>
      <c r="T379" s="267"/>
    </row>
    <row r="380" spans="1:20" ht="22.5" hidden="1" customHeight="1" x14ac:dyDescent="0.25">
      <c r="A380" s="29">
        <v>2047</v>
      </c>
      <c r="B380" s="78"/>
      <c r="C380" s="523"/>
      <c r="D380" s="525"/>
      <c r="E380" s="140">
        <v>2</v>
      </c>
      <c r="F380" s="140" t="s">
        <v>217</v>
      </c>
      <c r="G380" s="141">
        <v>169.82</v>
      </c>
      <c r="H380" s="269">
        <v>1961761</v>
      </c>
      <c r="I380" s="184">
        <f>+G380-G379</f>
        <v>17.689999999999998</v>
      </c>
      <c r="J380" s="15"/>
      <c r="K380" s="20">
        <v>0</v>
      </c>
      <c r="L380" s="31" t="s">
        <v>266</v>
      </c>
      <c r="M380" s="32">
        <v>100</v>
      </c>
      <c r="N380" s="33" t="s">
        <v>266</v>
      </c>
      <c r="O380" s="33">
        <v>975</v>
      </c>
      <c r="P380" s="34"/>
      <c r="Q380" s="108"/>
      <c r="R380" s="4"/>
      <c r="S380" s="38"/>
      <c r="T380" s="267"/>
    </row>
    <row r="381" spans="1:20" ht="24" hidden="1" customHeight="1" thickBot="1" x14ac:dyDescent="0.3">
      <c r="A381" s="29">
        <v>2046</v>
      </c>
      <c r="B381" s="78"/>
      <c r="C381" s="520"/>
      <c r="D381" s="526"/>
      <c r="E381" s="163">
        <v>3</v>
      </c>
      <c r="F381" s="163" t="s">
        <v>287</v>
      </c>
      <c r="G381" s="164">
        <v>173.34</v>
      </c>
      <c r="H381" s="269">
        <v>2002424</v>
      </c>
      <c r="I381" s="185">
        <f>+G381-G379</f>
        <v>21.210000000000008</v>
      </c>
      <c r="J381" s="15"/>
      <c r="K381" s="20">
        <v>0</v>
      </c>
      <c r="L381" s="31" t="s">
        <v>266</v>
      </c>
      <c r="M381" s="32">
        <v>100</v>
      </c>
      <c r="N381" s="33" t="s">
        <v>266</v>
      </c>
      <c r="O381" s="33">
        <v>975</v>
      </c>
      <c r="P381" s="34"/>
      <c r="Q381" s="108"/>
      <c r="R381" s="4"/>
      <c r="S381" s="38"/>
      <c r="T381" s="267"/>
    </row>
    <row r="382" spans="1:20" ht="28.5" hidden="1" customHeight="1" x14ac:dyDescent="0.25">
      <c r="A382" s="53"/>
      <c r="B382" s="92">
        <v>2053</v>
      </c>
      <c r="C382" s="519">
        <v>2053</v>
      </c>
      <c r="D382" s="527" t="s">
        <v>288</v>
      </c>
      <c r="E382" s="161">
        <v>1</v>
      </c>
      <c r="F382" s="161" t="s">
        <v>289</v>
      </c>
      <c r="G382" s="162">
        <v>106.11</v>
      </c>
      <c r="H382" s="269">
        <v>1225783</v>
      </c>
      <c r="I382" s="175"/>
      <c r="J382" s="15"/>
      <c r="K382" s="20">
        <v>0</v>
      </c>
      <c r="L382" s="31" t="s">
        <v>266</v>
      </c>
      <c r="M382" s="32">
        <v>100</v>
      </c>
      <c r="N382" s="33" t="s">
        <v>266</v>
      </c>
      <c r="O382" s="33">
        <v>975</v>
      </c>
      <c r="P382" s="34"/>
      <c r="Q3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382" s="16" t="s">
        <v>266</v>
      </c>
      <c r="S382" s="32">
        <v>100</v>
      </c>
      <c r="T382" s="267"/>
    </row>
    <row r="383" spans="1:20" ht="28.5" hidden="1" customHeight="1" x14ac:dyDescent="0.25">
      <c r="A383" s="53" t="s">
        <v>290</v>
      </c>
      <c r="B383" s="92"/>
      <c r="C383" s="523"/>
      <c r="D383" s="528"/>
      <c r="E383" s="140">
        <v>2</v>
      </c>
      <c r="F383" s="140" t="s">
        <v>291</v>
      </c>
      <c r="G383" s="141">
        <v>120.28</v>
      </c>
      <c r="H383" s="269">
        <v>1389475</v>
      </c>
      <c r="I383" s="184">
        <f>+G383-G382</f>
        <v>14.170000000000002</v>
      </c>
      <c r="J383" s="91"/>
      <c r="K383" s="20">
        <v>0</v>
      </c>
      <c r="L383" s="31" t="s">
        <v>266</v>
      </c>
      <c r="M383" s="32">
        <v>100</v>
      </c>
      <c r="N383" s="33" t="s">
        <v>266</v>
      </c>
      <c r="O383" s="33">
        <v>975</v>
      </c>
      <c r="P383" s="34"/>
      <c r="Q383" s="108"/>
      <c r="R383" s="4"/>
      <c r="S383" s="38"/>
      <c r="T383" s="267"/>
    </row>
    <row r="384" spans="1:20" ht="15" hidden="1" customHeight="1" x14ac:dyDescent="0.25">
      <c r="A384" s="53">
        <v>2058</v>
      </c>
      <c r="B384" s="92"/>
      <c r="C384" s="523"/>
      <c r="D384" s="528"/>
      <c r="E384" s="140">
        <v>3</v>
      </c>
      <c r="F384" s="140" t="s">
        <v>292</v>
      </c>
      <c r="G384" s="141">
        <v>127.36</v>
      </c>
      <c r="H384" s="269">
        <v>1471263</v>
      </c>
      <c r="I384" s="184">
        <f>+G384-G382</f>
        <v>21.25</v>
      </c>
      <c r="J384" s="91"/>
      <c r="K384" s="20">
        <v>0</v>
      </c>
      <c r="L384" s="31" t="s">
        <v>266</v>
      </c>
      <c r="M384" s="32">
        <v>100</v>
      </c>
      <c r="N384" s="33" t="s">
        <v>266</v>
      </c>
      <c r="O384" s="33">
        <v>975</v>
      </c>
      <c r="P384" s="34"/>
      <c r="Q384" s="108"/>
      <c r="R384" s="4"/>
      <c r="S384" s="38"/>
      <c r="T384" s="267"/>
    </row>
    <row r="385" spans="1:20" ht="15" hidden="1" customHeight="1" x14ac:dyDescent="0.25">
      <c r="A385" s="53">
        <v>2051</v>
      </c>
      <c r="B385" s="92"/>
      <c r="C385" s="523"/>
      <c r="D385" s="528"/>
      <c r="E385" s="140">
        <v>4</v>
      </c>
      <c r="F385" s="140" t="s">
        <v>293</v>
      </c>
      <c r="G385" s="141">
        <v>134.44999999999999</v>
      </c>
      <c r="H385" s="269">
        <v>1553166</v>
      </c>
      <c r="I385" s="184">
        <f>+G385-G382</f>
        <v>28.339999999999989</v>
      </c>
      <c r="J385" s="91"/>
      <c r="K385" s="20">
        <v>0</v>
      </c>
      <c r="L385" s="31" t="s">
        <v>266</v>
      </c>
      <c r="M385" s="32">
        <v>100</v>
      </c>
      <c r="N385" s="33" t="s">
        <v>266</v>
      </c>
      <c r="O385" s="33">
        <v>975</v>
      </c>
      <c r="P385" s="34"/>
      <c r="Q385" s="108"/>
      <c r="R385" s="4"/>
      <c r="S385" s="38"/>
      <c r="T385" s="267"/>
    </row>
    <row r="386" spans="1:20" ht="28.5" hidden="1" customHeight="1" x14ac:dyDescent="0.25">
      <c r="A386" s="53">
        <v>2052</v>
      </c>
      <c r="B386" s="92"/>
      <c r="C386" s="523"/>
      <c r="D386" s="528"/>
      <c r="E386" s="140">
        <v>5</v>
      </c>
      <c r="F386" s="140" t="s">
        <v>294</v>
      </c>
      <c r="G386" s="141">
        <v>137.97</v>
      </c>
      <c r="H386" s="269">
        <v>1593829</v>
      </c>
      <c r="I386" s="184">
        <f>+G386-G382</f>
        <v>31.86</v>
      </c>
      <c r="J386" s="91"/>
      <c r="K386" s="20">
        <v>0</v>
      </c>
      <c r="L386" s="31" t="s">
        <v>266</v>
      </c>
      <c r="M386" s="32">
        <v>100</v>
      </c>
      <c r="N386" s="33" t="s">
        <v>266</v>
      </c>
      <c r="O386" s="33">
        <v>975</v>
      </c>
      <c r="P386" s="34"/>
      <c r="Q386" s="108"/>
      <c r="R386" s="4"/>
      <c r="S386" s="38"/>
      <c r="T386" s="267"/>
    </row>
    <row r="387" spans="1:20" ht="15" hidden="1" customHeight="1" x14ac:dyDescent="0.25">
      <c r="A387" s="53">
        <v>2049</v>
      </c>
      <c r="B387" s="92"/>
      <c r="C387" s="523"/>
      <c r="D387" s="528"/>
      <c r="E387" s="140">
        <v>6</v>
      </c>
      <c r="F387" s="140" t="s">
        <v>295</v>
      </c>
      <c r="G387" s="141">
        <v>162.72999999999999</v>
      </c>
      <c r="H387" s="269">
        <v>1879857</v>
      </c>
      <c r="I387" s="184">
        <f>+G387-G382</f>
        <v>56.61999999999999</v>
      </c>
      <c r="J387" s="91"/>
      <c r="K387" s="20">
        <v>0</v>
      </c>
      <c r="L387" s="31" t="s">
        <v>266</v>
      </c>
      <c r="M387" s="32">
        <v>100</v>
      </c>
      <c r="N387" s="33" t="s">
        <v>266</v>
      </c>
      <c r="O387" s="33">
        <v>975</v>
      </c>
      <c r="P387" s="34"/>
      <c r="Q387" s="108"/>
      <c r="R387" s="4"/>
      <c r="S387" s="38"/>
      <c r="T387" s="267"/>
    </row>
    <row r="388" spans="1:20" ht="15" hidden="1" customHeight="1" x14ac:dyDescent="0.25">
      <c r="A388" s="53">
        <v>2050</v>
      </c>
      <c r="B388" s="92"/>
      <c r="C388" s="523"/>
      <c r="D388" s="528"/>
      <c r="E388" s="140">
        <v>7</v>
      </c>
      <c r="F388" s="140" t="s">
        <v>296</v>
      </c>
      <c r="G388" s="141">
        <v>176.86</v>
      </c>
      <c r="H388" s="269">
        <v>2043087</v>
      </c>
      <c r="I388" s="184">
        <f>+G388-G382</f>
        <v>70.750000000000014</v>
      </c>
      <c r="J388" s="91"/>
      <c r="K388" s="20">
        <v>0</v>
      </c>
      <c r="L388" s="31" t="s">
        <v>266</v>
      </c>
      <c r="M388" s="32">
        <v>100</v>
      </c>
      <c r="N388" s="33" t="s">
        <v>266</v>
      </c>
      <c r="O388" s="33">
        <v>975</v>
      </c>
      <c r="P388" s="34"/>
      <c r="Q388" s="108"/>
      <c r="R388" s="4"/>
      <c r="S388" s="38"/>
      <c r="T388" s="267"/>
    </row>
    <row r="389" spans="1:20" ht="42.75" hidden="1" customHeight="1" x14ac:dyDescent="0.25">
      <c r="A389" s="53">
        <v>2065</v>
      </c>
      <c r="B389" s="92"/>
      <c r="C389" s="523"/>
      <c r="D389" s="528"/>
      <c r="E389" s="140">
        <v>8</v>
      </c>
      <c r="F389" s="140" t="s">
        <v>297</v>
      </c>
      <c r="G389" s="141">
        <v>187.5</v>
      </c>
      <c r="H389" s="269">
        <v>2166000</v>
      </c>
      <c r="I389" s="184">
        <f>+G389-G382</f>
        <v>81.39</v>
      </c>
      <c r="J389" s="91"/>
      <c r="K389" s="20">
        <v>0</v>
      </c>
      <c r="L389" s="31" t="s">
        <v>266</v>
      </c>
      <c r="M389" s="32">
        <v>100</v>
      </c>
      <c r="N389" s="33" t="s">
        <v>266</v>
      </c>
      <c r="O389" s="33">
        <v>975</v>
      </c>
      <c r="P389" s="34"/>
      <c r="Q389" s="108"/>
      <c r="R389" s="4"/>
      <c r="S389" s="38"/>
      <c r="T389" s="267"/>
    </row>
    <row r="390" spans="1:20" ht="48" hidden="1" customHeight="1" thickBot="1" x14ac:dyDescent="0.3">
      <c r="A390" s="55">
        <v>2055</v>
      </c>
      <c r="B390" s="92"/>
      <c r="C390" s="520"/>
      <c r="D390" s="529"/>
      <c r="E390" s="163">
        <v>9</v>
      </c>
      <c r="F390" s="163" t="s">
        <v>298</v>
      </c>
      <c r="G390" s="164">
        <v>565.99</v>
      </c>
      <c r="H390" s="269">
        <v>6538316</v>
      </c>
      <c r="I390" s="185">
        <f>+G390-G382</f>
        <v>459.88</v>
      </c>
      <c r="J390" s="91"/>
      <c r="K390" s="20">
        <v>0</v>
      </c>
      <c r="L390" s="31" t="s">
        <v>266</v>
      </c>
      <c r="M390" s="32">
        <v>100</v>
      </c>
      <c r="N390" s="33" t="s">
        <v>266</v>
      </c>
      <c r="O390" s="33">
        <v>975</v>
      </c>
      <c r="P390" s="34"/>
      <c r="Q390" s="108"/>
      <c r="R390" s="4"/>
      <c r="S390" s="38"/>
      <c r="T390" s="267"/>
    </row>
    <row r="391" spans="1:20" ht="15.75" hidden="1" thickBot="1" x14ac:dyDescent="0.3">
      <c r="A391" s="1"/>
      <c r="B391" s="78">
        <v>2056</v>
      </c>
      <c r="C391" s="250">
        <v>2056</v>
      </c>
      <c r="D391" s="234" t="s">
        <v>299</v>
      </c>
      <c r="E391" s="199"/>
      <c r="F391" s="199" t="s">
        <v>22</v>
      </c>
      <c r="G391" s="200">
        <v>187.5</v>
      </c>
      <c r="H391" s="269">
        <v>2166000</v>
      </c>
      <c r="I391" s="178"/>
      <c r="J391" s="20"/>
      <c r="K391" s="20">
        <v>0</v>
      </c>
      <c r="L391" s="31" t="s">
        <v>266</v>
      </c>
      <c r="M391" s="32">
        <v>100</v>
      </c>
      <c r="N391" s="33" t="s">
        <v>266</v>
      </c>
      <c r="O391" s="33">
        <v>975</v>
      </c>
      <c r="P391" s="34"/>
      <c r="Q3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391" s="16" t="s">
        <v>266</v>
      </c>
      <c r="S391" s="32">
        <v>100</v>
      </c>
      <c r="T391" s="267"/>
    </row>
    <row r="392" spans="1:20" ht="15" hidden="1" customHeight="1" x14ac:dyDescent="0.25">
      <c r="A392" s="29"/>
      <c r="B392" s="78">
        <v>2062</v>
      </c>
      <c r="C392" s="519">
        <v>2062</v>
      </c>
      <c r="D392" s="530" t="s">
        <v>300</v>
      </c>
      <c r="E392" s="161">
        <v>1</v>
      </c>
      <c r="F392" s="201" t="s">
        <v>301</v>
      </c>
      <c r="G392" s="162">
        <v>300.7</v>
      </c>
      <c r="H392" s="269">
        <v>3473686</v>
      </c>
      <c r="I392" s="175"/>
      <c r="J392" s="15"/>
      <c r="K392" s="20">
        <v>0</v>
      </c>
      <c r="L392" s="31" t="s">
        <v>266</v>
      </c>
      <c r="M392" s="32">
        <v>100</v>
      </c>
      <c r="N392" s="33" t="s">
        <v>266</v>
      </c>
      <c r="O392" s="33">
        <v>975</v>
      </c>
      <c r="P392" s="34"/>
      <c r="Q3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392" s="16" t="s">
        <v>266</v>
      </c>
      <c r="S392" s="32">
        <v>100</v>
      </c>
      <c r="T392" s="267"/>
    </row>
    <row r="393" spans="1:20" ht="28.5" hidden="1" customHeight="1" x14ac:dyDescent="0.25">
      <c r="A393" s="29">
        <v>2060</v>
      </c>
      <c r="B393" s="78"/>
      <c r="C393" s="523"/>
      <c r="D393" s="531"/>
      <c r="E393" s="140">
        <v>2</v>
      </c>
      <c r="F393" s="202" t="s">
        <v>302</v>
      </c>
      <c r="G393" s="141">
        <v>307.77999999999997</v>
      </c>
      <c r="H393" s="269">
        <v>3555475</v>
      </c>
      <c r="I393" s="184">
        <f>+G393-G392</f>
        <v>7.0799999999999841</v>
      </c>
      <c r="J393" s="91"/>
      <c r="K393" s="20">
        <v>0</v>
      </c>
      <c r="L393" s="31" t="s">
        <v>266</v>
      </c>
      <c r="M393" s="32">
        <v>100</v>
      </c>
      <c r="N393" s="33" t="s">
        <v>266</v>
      </c>
      <c r="O393" s="33">
        <v>975</v>
      </c>
      <c r="P393" s="34"/>
      <c r="Q393" s="108"/>
      <c r="R393" s="4"/>
      <c r="S393" s="38"/>
      <c r="T393" s="267"/>
    </row>
    <row r="394" spans="1:20" ht="15" hidden="1" customHeight="1" x14ac:dyDescent="0.25">
      <c r="A394" s="29">
        <v>2061</v>
      </c>
      <c r="B394" s="78"/>
      <c r="C394" s="523"/>
      <c r="D394" s="531"/>
      <c r="E394" s="140">
        <v>3</v>
      </c>
      <c r="F394" s="202" t="s">
        <v>303</v>
      </c>
      <c r="G394" s="141">
        <v>321.91000000000003</v>
      </c>
      <c r="H394" s="269">
        <v>3718704</v>
      </c>
      <c r="I394" s="184">
        <f>+G394-G392</f>
        <v>21.210000000000036</v>
      </c>
      <c r="J394" s="91"/>
      <c r="K394" s="20">
        <v>0</v>
      </c>
      <c r="L394" s="31" t="s">
        <v>266</v>
      </c>
      <c r="M394" s="32">
        <v>100</v>
      </c>
      <c r="N394" s="33" t="s">
        <v>266</v>
      </c>
      <c r="O394" s="33">
        <v>975</v>
      </c>
      <c r="P394" s="34"/>
      <c r="Q394" s="108"/>
      <c r="R394" s="4"/>
      <c r="S394" s="38"/>
      <c r="T394" s="267"/>
    </row>
    <row r="395" spans="1:20" ht="71.25" hidden="1" customHeight="1" thickBot="1" x14ac:dyDescent="0.3">
      <c r="A395" s="29">
        <v>2030</v>
      </c>
      <c r="B395" s="78"/>
      <c r="C395" s="520"/>
      <c r="D395" s="522"/>
      <c r="E395" s="163">
        <v>4</v>
      </c>
      <c r="F395" s="203" t="s">
        <v>304</v>
      </c>
      <c r="G395" s="164">
        <v>466.96</v>
      </c>
      <c r="H395" s="269">
        <v>5394322</v>
      </c>
      <c r="I395" s="185">
        <f>+G395-G392</f>
        <v>166.26</v>
      </c>
      <c r="J395" s="91"/>
      <c r="K395" s="20">
        <v>0</v>
      </c>
      <c r="L395" s="31" t="s">
        <v>266</v>
      </c>
      <c r="M395" s="32">
        <v>100</v>
      </c>
      <c r="N395" s="33" t="s">
        <v>266</v>
      </c>
      <c r="O395" s="33">
        <v>975</v>
      </c>
      <c r="P395" s="34"/>
      <c r="Q395" s="108"/>
      <c r="R395" s="4"/>
      <c r="S395" s="38"/>
      <c r="T395" s="267"/>
    </row>
    <row r="396" spans="1:20" ht="42.75" hidden="1" x14ac:dyDescent="0.25">
      <c r="A396" s="1"/>
      <c r="B396" s="78">
        <v>2063</v>
      </c>
      <c r="C396" s="204">
        <v>2063</v>
      </c>
      <c r="D396" s="205" t="s">
        <v>305</v>
      </c>
      <c r="E396" s="151"/>
      <c r="F396" s="151" t="s">
        <v>22</v>
      </c>
      <c r="G396" s="195">
        <v>194.59</v>
      </c>
      <c r="H396" s="269">
        <v>2247904</v>
      </c>
      <c r="I396" s="174"/>
      <c r="J396" s="20"/>
      <c r="K396" s="20">
        <v>0</v>
      </c>
      <c r="L396" s="31" t="s">
        <v>266</v>
      </c>
      <c r="M396" s="32">
        <v>100</v>
      </c>
      <c r="N396" s="33" t="s">
        <v>266</v>
      </c>
      <c r="O396" s="33">
        <v>975</v>
      </c>
      <c r="P396" s="34"/>
      <c r="Q3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396" s="16" t="s">
        <v>266</v>
      </c>
      <c r="S396" s="32">
        <v>100</v>
      </c>
      <c r="T396" s="267"/>
    </row>
    <row r="397" spans="1:20" ht="29.25" hidden="1" thickBot="1" x14ac:dyDescent="0.3">
      <c r="A397" s="1"/>
      <c r="B397" s="78">
        <v>2064</v>
      </c>
      <c r="C397" s="152">
        <v>2064</v>
      </c>
      <c r="D397" s="165" t="s">
        <v>306</v>
      </c>
      <c r="E397" s="150"/>
      <c r="F397" s="150" t="s">
        <v>22</v>
      </c>
      <c r="G397" s="158">
        <v>212.27</v>
      </c>
      <c r="H397" s="269">
        <v>2452143</v>
      </c>
      <c r="I397" s="172"/>
      <c r="J397" s="20"/>
      <c r="K397" s="20">
        <v>0</v>
      </c>
      <c r="L397" s="31" t="s">
        <v>266</v>
      </c>
      <c r="M397" s="32">
        <v>100</v>
      </c>
      <c r="N397" s="33" t="s">
        <v>266</v>
      </c>
      <c r="O397" s="33">
        <v>975</v>
      </c>
      <c r="P397" s="34"/>
      <c r="Q3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397" s="16" t="s">
        <v>266</v>
      </c>
      <c r="S397" s="32">
        <v>100</v>
      </c>
      <c r="T397" s="267"/>
    </row>
    <row r="398" spans="1:20" ht="36" hidden="1" customHeight="1" x14ac:dyDescent="0.25">
      <c r="A398" s="29"/>
      <c r="B398" s="78">
        <v>2066</v>
      </c>
      <c r="C398" s="519">
        <v>2066</v>
      </c>
      <c r="D398" s="521" t="s">
        <v>307</v>
      </c>
      <c r="E398" s="161">
        <v>1</v>
      </c>
      <c r="F398" s="201" t="s">
        <v>308</v>
      </c>
      <c r="G398" s="162">
        <v>237</v>
      </c>
      <c r="H398" s="269">
        <v>2737824</v>
      </c>
      <c r="I398" s="175"/>
      <c r="J398" s="15"/>
      <c r="K398" s="20">
        <v>0</v>
      </c>
      <c r="L398" s="31" t="s">
        <v>266</v>
      </c>
      <c r="M398" s="32">
        <v>100</v>
      </c>
      <c r="N398" s="33" t="s">
        <v>266</v>
      </c>
      <c r="O398" s="33">
        <v>975</v>
      </c>
      <c r="P398" s="34"/>
      <c r="Q3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398" s="16" t="s">
        <v>266</v>
      </c>
      <c r="S398" s="32">
        <v>100</v>
      </c>
      <c r="T398" s="267"/>
    </row>
    <row r="399" spans="1:20" ht="71.25" hidden="1" customHeight="1" thickBot="1" x14ac:dyDescent="0.3">
      <c r="A399" s="29">
        <v>2048</v>
      </c>
      <c r="B399" s="78"/>
      <c r="C399" s="520"/>
      <c r="D399" s="522"/>
      <c r="E399" s="163">
        <v>2</v>
      </c>
      <c r="F399" s="203" t="s">
        <v>309</v>
      </c>
      <c r="G399" s="164">
        <v>286.54000000000002</v>
      </c>
      <c r="H399" s="269">
        <v>3310110</v>
      </c>
      <c r="I399" s="185">
        <f>+G399-G398</f>
        <v>49.54000000000002</v>
      </c>
      <c r="J399" s="91"/>
      <c r="K399" s="20">
        <v>0</v>
      </c>
      <c r="L399" s="31" t="s">
        <v>266</v>
      </c>
      <c r="M399" s="32">
        <v>100</v>
      </c>
      <c r="N399" s="33" t="s">
        <v>266</v>
      </c>
      <c r="O399" s="33">
        <v>975</v>
      </c>
      <c r="P399" s="34"/>
      <c r="Q399" s="108"/>
      <c r="R399" s="4"/>
      <c r="S399" s="38"/>
      <c r="T399" s="267"/>
    </row>
    <row r="400" spans="1:20" hidden="1" x14ac:dyDescent="0.25">
      <c r="A400" s="1"/>
      <c r="B400" s="78">
        <v>2067</v>
      </c>
      <c r="C400" s="204">
        <v>2067</v>
      </c>
      <c r="D400" s="205" t="s">
        <v>310</v>
      </c>
      <c r="E400" s="151"/>
      <c r="F400" s="151" t="s">
        <v>22</v>
      </c>
      <c r="G400" s="195">
        <v>99.03</v>
      </c>
      <c r="H400" s="269">
        <v>1143995</v>
      </c>
      <c r="I400" s="174"/>
      <c r="J400" s="20"/>
      <c r="K400" s="20">
        <v>0</v>
      </c>
      <c r="L400" s="31" t="s">
        <v>266</v>
      </c>
      <c r="M400" s="32">
        <v>100</v>
      </c>
      <c r="N400" s="33" t="s">
        <v>266</v>
      </c>
      <c r="O400" s="33">
        <v>975</v>
      </c>
      <c r="P400" s="34"/>
      <c r="Q4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00" s="16" t="s">
        <v>266</v>
      </c>
      <c r="S400" s="32">
        <v>100</v>
      </c>
      <c r="T400" s="267"/>
    </row>
    <row r="401" spans="1:20" ht="57" hidden="1" customHeight="1" x14ac:dyDescent="0.25">
      <c r="A401" s="1"/>
      <c r="B401" s="78">
        <v>2068</v>
      </c>
      <c r="C401" s="155">
        <v>2068</v>
      </c>
      <c r="D401" s="157" t="s">
        <v>311</v>
      </c>
      <c r="E401" s="140"/>
      <c r="F401" s="140" t="s">
        <v>22</v>
      </c>
      <c r="G401" s="141">
        <v>71.930000000000007</v>
      </c>
      <c r="H401" s="269">
        <v>830935</v>
      </c>
      <c r="I401" s="186">
        <v>24.64</v>
      </c>
      <c r="J401" s="263">
        <v>24.64</v>
      </c>
      <c r="K401" s="268">
        <v>284641</v>
      </c>
      <c r="L401" s="31" t="s">
        <v>266</v>
      </c>
      <c r="M401" s="32">
        <v>100</v>
      </c>
      <c r="N401" s="33" t="s">
        <v>266</v>
      </c>
      <c r="O401" s="33">
        <v>975</v>
      </c>
      <c r="P401" s="34"/>
      <c r="Q4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01" s="16" t="s">
        <v>266</v>
      </c>
      <c r="S401" s="32">
        <v>100</v>
      </c>
      <c r="T401" s="267"/>
    </row>
    <row r="402" spans="1:20" ht="28.5" hidden="1" x14ac:dyDescent="0.25">
      <c r="A402" s="1"/>
      <c r="B402" s="89">
        <v>2069</v>
      </c>
      <c r="C402" s="155">
        <v>2069</v>
      </c>
      <c r="D402" s="157" t="s">
        <v>312</v>
      </c>
      <c r="E402" s="140"/>
      <c r="F402" s="140" t="s">
        <v>22</v>
      </c>
      <c r="G402" s="141">
        <v>58.32</v>
      </c>
      <c r="H402" s="269">
        <v>673713</v>
      </c>
      <c r="I402" s="171"/>
      <c r="J402" s="20"/>
      <c r="K402" s="20">
        <v>0</v>
      </c>
      <c r="L402" s="31" t="s">
        <v>266</v>
      </c>
      <c r="M402" s="32">
        <v>100</v>
      </c>
      <c r="N402" s="33" t="s">
        <v>266</v>
      </c>
      <c r="O402" s="33">
        <v>975</v>
      </c>
      <c r="P402" s="34"/>
      <c r="Q4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02" s="16" t="s">
        <v>266</v>
      </c>
      <c r="S402" s="32">
        <v>100</v>
      </c>
      <c r="T402" s="267"/>
    </row>
    <row r="403" spans="1:20" ht="34.5" hidden="1" customHeight="1" x14ac:dyDescent="0.25">
      <c r="A403" s="1"/>
      <c r="B403" s="5"/>
      <c r="C403" s="516" t="s">
        <v>313</v>
      </c>
      <c r="D403" s="517"/>
      <c r="E403" s="517"/>
      <c r="F403" s="517"/>
      <c r="G403" s="517"/>
      <c r="H403" s="518"/>
      <c r="I403" s="171"/>
      <c r="J403" s="101"/>
      <c r="K403" s="20">
        <v>0</v>
      </c>
      <c r="L403" s="31"/>
      <c r="M403" s="32" t="s">
        <v>46</v>
      </c>
      <c r="N403" s="33" t="s">
        <v>46</v>
      </c>
      <c r="O403" s="33"/>
      <c r="P403" s="34"/>
      <c r="Q403" s="108"/>
      <c r="R403" s="4"/>
      <c r="S403" s="38"/>
      <c r="T403" s="267"/>
    </row>
    <row r="404" spans="1:20" hidden="1" x14ac:dyDescent="0.25">
      <c r="A404" s="1"/>
      <c r="B404" s="59" t="s">
        <v>1</v>
      </c>
      <c r="C404" s="196" t="s">
        <v>1</v>
      </c>
      <c r="D404" s="196" t="s">
        <v>2</v>
      </c>
      <c r="E404" s="196" t="s">
        <v>3</v>
      </c>
      <c r="F404" s="196" t="s">
        <v>4</v>
      </c>
      <c r="G404" s="141"/>
      <c r="H404" s="269"/>
      <c r="I404" s="171"/>
      <c r="J404" s="254"/>
      <c r="K404" s="20">
        <v>0</v>
      </c>
      <c r="L404" s="31"/>
      <c r="M404" s="32" t="s">
        <v>46</v>
      </c>
      <c r="N404" s="33" t="s">
        <v>46</v>
      </c>
      <c r="O404" s="33"/>
      <c r="P404" s="34"/>
      <c r="Q404" s="108"/>
      <c r="R404" s="4"/>
      <c r="S404" s="38"/>
      <c r="T404" s="267"/>
    </row>
    <row r="405" spans="1:20" ht="28.5" hidden="1" x14ac:dyDescent="0.25">
      <c r="A405" s="1"/>
      <c r="B405" s="89">
        <v>3010</v>
      </c>
      <c r="C405" s="155">
        <v>3010</v>
      </c>
      <c r="D405" s="157" t="s">
        <v>314</v>
      </c>
      <c r="E405" s="140"/>
      <c r="F405" s="140" t="s">
        <v>22</v>
      </c>
      <c r="G405" s="141">
        <v>181.4</v>
      </c>
      <c r="H405" s="269">
        <v>2095533</v>
      </c>
      <c r="I405" s="171"/>
      <c r="J405" s="20"/>
      <c r="K405" s="20">
        <v>0</v>
      </c>
      <c r="L405" s="31" t="s">
        <v>315</v>
      </c>
      <c r="M405" s="32">
        <v>100</v>
      </c>
      <c r="N405" s="33" t="s">
        <v>24</v>
      </c>
      <c r="O405" s="33">
        <v>136</v>
      </c>
      <c r="P405" s="34"/>
      <c r="Q4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05" s="16" t="s">
        <v>315</v>
      </c>
      <c r="S405" s="32">
        <v>100</v>
      </c>
      <c r="T405" s="267"/>
    </row>
    <row r="406" spans="1:20" ht="15" hidden="1" customHeight="1" x14ac:dyDescent="0.25">
      <c r="A406" s="1"/>
      <c r="B406" s="5"/>
      <c r="C406" s="516" t="s">
        <v>316</v>
      </c>
      <c r="D406" s="517"/>
      <c r="E406" s="517"/>
      <c r="F406" s="517"/>
      <c r="G406" s="517"/>
      <c r="H406" s="518"/>
      <c r="I406" s="171"/>
      <c r="J406" s="101"/>
      <c r="K406" s="20">
        <v>0</v>
      </c>
      <c r="L406" s="31"/>
      <c r="M406" s="32" t="s">
        <v>46</v>
      </c>
      <c r="N406" s="33" t="s">
        <v>46</v>
      </c>
      <c r="O406" s="33"/>
      <c r="P406" s="34"/>
      <c r="Q406" s="108"/>
      <c r="R406" s="4"/>
      <c r="S406" s="38"/>
      <c r="T406" s="267"/>
    </row>
    <row r="407" spans="1:20" hidden="1" x14ac:dyDescent="0.25">
      <c r="A407" s="1"/>
      <c r="B407" s="59" t="s">
        <v>1</v>
      </c>
      <c r="C407" s="196" t="s">
        <v>1</v>
      </c>
      <c r="D407" s="196" t="s">
        <v>2</v>
      </c>
      <c r="E407" s="196" t="s">
        <v>3</v>
      </c>
      <c r="F407" s="140" t="s">
        <v>22</v>
      </c>
      <c r="G407" s="10" t="s">
        <v>5</v>
      </c>
      <c r="H407" s="269"/>
      <c r="I407" s="171"/>
      <c r="J407" s="254"/>
      <c r="K407" s="20">
        <v>0</v>
      </c>
      <c r="L407" s="31"/>
      <c r="M407" s="32" t="s">
        <v>46</v>
      </c>
      <c r="N407" s="33" t="s">
        <v>46</v>
      </c>
      <c r="O407" s="33"/>
      <c r="P407" s="34"/>
      <c r="Q407" s="108"/>
      <c r="R407" s="4"/>
      <c r="S407" s="38"/>
      <c r="T407" s="267"/>
    </row>
    <row r="408" spans="1:20" ht="28.5" hidden="1" x14ac:dyDescent="0.25">
      <c r="A408" s="1"/>
      <c r="B408" s="78">
        <v>3003</v>
      </c>
      <c r="C408" s="155">
        <v>3003</v>
      </c>
      <c r="D408" s="157" t="s">
        <v>317</v>
      </c>
      <c r="E408" s="140"/>
      <c r="F408" s="140" t="s">
        <v>22</v>
      </c>
      <c r="G408" s="141">
        <v>321.91000000000003</v>
      </c>
      <c r="H408" s="269">
        <v>3718704</v>
      </c>
      <c r="I408" s="171"/>
      <c r="J408" s="20"/>
      <c r="K408" s="20">
        <v>0</v>
      </c>
      <c r="L408" s="31" t="s">
        <v>318</v>
      </c>
      <c r="M408" s="32">
        <v>100</v>
      </c>
      <c r="N408" s="33" t="s">
        <v>24</v>
      </c>
      <c r="O408" s="33">
        <v>5248</v>
      </c>
      <c r="P408" s="34"/>
      <c r="Q4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08" s="16" t="s">
        <v>318</v>
      </c>
      <c r="S408" s="32">
        <v>100</v>
      </c>
      <c r="T408" s="267"/>
    </row>
    <row r="409" spans="1:20" ht="57" hidden="1" x14ac:dyDescent="0.25">
      <c r="A409" s="1"/>
      <c r="B409" s="78"/>
      <c r="C409" s="140">
        <v>90091</v>
      </c>
      <c r="D409" s="157" t="s">
        <v>319</v>
      </c>
      <c r="E409" s="140"/>
      <c r="F409" s="140" t="s">
        <v>22</v>
      </c>
      <c r="G409" s="141">
        <v>0</v>
      </c>
      <c r="H409" s="269">
        <v>0</v>
      </c>
      <c r="I409" s="171"/>
      <c r="J409" s="20"/>
      <c r="K409" s="20">
        <v>0</v>
      </c>
      <c r="L409" s="51" t="s">
        <v>318</v>
      </c>
      <c r="M409" s="52">
        <v>0</v>
      </c>
      <c r="N409" s="66" t="s">
        <v>24</v>
      </c>
      <c r="O409" s="33">
        <v>5248</v>
      </c>
      <c r="P409" s="34"/>
      <c r="Q4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09" s="25" t="s">
        <v>318</v>
      </c>
      <c r="S409" s="52">
        <v>0</v>
      </c>
      <c r="T409" s="267"/>
    </row>
    <row r="410" spans="1:20" ht="114" hidden="1" x14ac:dyDescent="0.25">
      <c r="A410" s="1"/>
      <c r="B410" s="78"/>
      <c r="C410" s="140">
        <v>91121</v>
      </c>
      <c r="D410" s="157" t="s">
        <v>320</v>
      </c>
      <c r="E410" s="140"/>
      <c r="F410" s="140" t="s">
        <v>22</v>
      </c>
      <c r="G410" s="141">
        <v>128.76</v>
      </c>
      <c r="H410" s="269">
        <v>1487436</v>
      </c>
      <c r="I410" s="171"/>
      <c r="J410" s="20"/>
      <c r="K410" s="20">
        <v>0</v>
      </c>
      <c r="L410" s="51" t="s">
        <v>318</v>
      </c>
      <c r="M410" s="52">
        <v>40</v>
      </c>
      <c r="N410" s="66" t="s">
        <v>24</v>
      </c>
      <c r="O410" s="33">
        <v>5248</v>
      </c>
      <c r="P410" s="34"/>
      <c r="Q4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10" s="25" t="s">
        <v>318</v>
      </c>
      <c r="S410" s="52">
        <v>40</v>
      </c>
      <c r="T410" s="267"/>
    </row>
    <row r="411" spans="1:20" ht="114" hidden="1" x14ac:dyDescent="0.25">
      <c r="A411" s="1"/>
      <c r="B411" s="78"/>
      <c r="C411" s="140">
        <v>91122</v>
      </c>
      <c r="D411" s="157" t="s">
        <v>321</v>
      </c>
      <c r="E411" s="140"/>
      <c r="F411" s="140" t="s">
        <v>22</v>
      </c>
      <c r="G411" s="141">
        <v>160.94999999999999</v>
      </c>
      <c r="H411" s="269">
        <v>1859294</v>
      </c>
      <c r="I411" s="171"/>
      <c r="J411" s="15"/>
      <c r="K411" s="20">
        <v>0</v>
      </c>
      <c r="L411" s="51" t="s">
        <v>318</v>
      </c>
      <c r="M411" s="52">
        <v>50</v>
      </c>
      <c r="N411" s="66" t="s">
        <v>24</v>
      </c>
      <c r="O411" s="33">
        <v>5248</v>
      </c>
      <c r="P411" s="34"/>
      <c r="Q4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11" s="25" t="s">
        <v>318</v>
      </c>
      <c r="S411" s="52">
        <v>50</v>
      </c>
      <c r="T411" s="267"/>
    </row>
    <row r="412" spans="1:20" ht="128.25" hidden="1" x14ac:dyDescent="0.25">
      <c r="A412" s="1"/>
      <c r="B412" s="78"/>
      <c r="C412" s="140">
        <v>91123</v>
      </c>
      <c r="D412" s="197" t="s">
        <v>322</v>
      </c>
      <c r="E412" s="140"/>
      <c r="F412" s="140" t="s">
        <v>22</v>
      </c>
      <c r="G412" s="141">
        <v>193.14</v>
      </c>
      <c r="H412" s="269">
        <v>2231153</v>
      </c>
      <c r="I412" s="171"/>
      <c r="J412" s="15"/>
      <c r="K412" s="20">
        <v>0</v>
      </c>
      <c r="L412" s="51" t="s">
        <v>318</v>
      </c>
      <c r="M412" s="52">
        <v>60</v>
      </c>
      <c r="N412" s="66" t="s">
        <v>24</v>
      </c>
      <c r="O412" s="33">
        <v>5248</v>
      </c>
      <c r="P412" s="34"/>
      <c r="Q4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12" s="25" t="s">
        <v>318</v>
      </c>
      <c r="S412" s="52">
        <v>60</v>
      </c>
      <c r="T412" s="267"/>
    </row>
    <row r="413" spans="1:20" ht="114" hidden="1" x14ac:dyDescent="0.25">
      <c r="A413" s="1"/>
      <c r="B413" s="78"/>
      <c r="C413" s="148">
        <v>92121</v>
      </c>
      <c r="D413" s="157" t="s">
        <v>323</v>
      </c>
      <c r="E413" s="140"/>
      <c r="F413" s="140" t="s">
        <v>22</v>
      </c>
      <c r="G413" s="141">
        <v>225.34</v>
      </c>
      <c r="H413" s="269">
        <v>2603128</v>
      </c>
      <c r="I413" s="171"/>
      <c r="J413" s="20"/>
      <c r="K413" s="20">
        <v>0</v>
      </c>
      <c r="L413" s="51" t="s">
        <v>318</v>
      </c>
      <c r="M413" s="52">
        <v>70</v>
      </c>
      <c r="N413" s="66" t="s">
        <v>24</v>
      </c>
      <c r="O413" s="33">
        <v>5248</v>
      </c>
      <c r="P413" s="34"/>
      <c r="Q4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13" s="25" t="s">
        <v>318</v>
      </c>
      <c r="S413" s="52">
        <v>70</v>
      </c>
      <c r="T413" s="267"/>
    </row>
    <row r="414" spans="1:20" ht="114" hidden="1" x14ac:dyDescent="0.25">
      <c r="A414" s="1"/>
      <c r="B414" s="78"/>
      <c r="C414" s="148">
        <v>92122</v>
      </c>
      <c r="D414" s="157" t="s">
        <v>324</v>
      </c>
      <c r="E414" s="140"/>
      <c r="F414" s="140" t="s">
        <v>22</v>
      </c>
      <c r="G414" s="141">
        <v>257.52999999999997</v>
      </c>
      <c r="H414" s="269">
        <v>2974987</v>
      </c>
      <c r="I414" s="171"/>
      <c r="J414" s="20"/>
      <c r="K414" s="20">
        <v>0</v>
      </c>
      <c r="L414" s="51" t="s">
        <v>318</v>
      </c>
      <c r="M414" s="52">
        <v>80</v>
      </c>
      <c r="N414" s="66" t="s">
        <v>24</v>
      </c>
      <c r="O414" s="33">
        <v>5248</v>
      </c>
      <c r="P414" s="34"/>
      <c r="Q4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14" s="25" t="s">
        <v>318</v>
      </c>
      <c r="S414" s="52">
        <v>80</v>
      </c>
      <c r="T414" s="267"/>
    </row>
    <row r="415" spans="1:20" ht="114" hidden="1" x14ac:dyDescent="0.25">
      <c r="A415" s="1"/>
      <c r="B415" s="78"/>
      <c r="C415" s="148">
        <v>92123</v>
      </c>
      <c r="D415" s="157" t="s">
        <v>325</v>
      </c>
      <c r="E415" s="140"/>
      <c r="F415" s="140" t="s">
        <v>22</v>
      </c>
      <c r="G415" s="141">
        <v>289.72000000000003</v>
      </c>
      <c r="H415" s="269">
        <v>3346845</v>
      </c>
      <c r="I415" s="171"/>
      <c r="J415" s="20"/>
      <c r="K415" s="20">
        <v>0</v>
      </c>
      <c r="L415" s="51" t="s">
        <v>318</v>
      </c>
      <c r="M415" s="52">
        <v>90</v>
      </c>
      <c r="N415" s="66" t="s">
        <v>24</v>
      </c>
      <c r="O415" s="33">
        <v>5248</v>
      </c>
      <c r="P415" s="34"/>
      <c r="Q4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15" s="25" t="s">
        <v>318</v>
      </c>
      <c r="S415" s="52">
        <v>90</v>
      </c>
      <c r="T415" s="267"/>
    </row>
    <row r="416" spans="1:20" hidden="1" x14ac:dyDescent="0.25">
      <c r="A416" s="1"/>
      <c r="B416" s="78">
        <v>3004</v>
      </c>
      <c r="C416" s="155">
        <v>3004</v>
      </c>
      <c r="D416" s="157" t="s">
        <v>326</v>
      </c>
      <c r="E416" s="140"/>
      <c r="F416" s="140" t="s">
        <v>22</v>
      </c>
      <c r="G416" s="141">
        <v>364.36</v>
      </c>
      <c r="H416" s="269">
        <v>4209087</v>
      </c>
      <c r="I416" s="171"/>
      <c r="J416" s="20"/>
      <c r="K416" s="20">
        <v>0</v>
      </c>
      <c r="L416" s="31" t="s">
        <v>318</v>
      </c>
      <c r="M416" s="32">
        <v>100</v>
      </c>
      <c r="N416" s="33" t="s">
        <v>24</v>
      </c>
      <c r="O416" s="33">
        <v>5249</v>
      </c>
      <c r="P416" s="34"/>
      <c r="Q4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16" s="16" t="s">
        <v>318</v>
      </c>
      <c r="S416" s="32">
        <v>100</v>
      </c>
      <c r="T416" s="267"/>
    </row>
    <row r="417" spans="1:20" ht="62.25" hidden="1" customHeight="1" x14ac:dyDescent="0.25">
      <c r="A417" s="1"/>
      <c r="B417" s="89"/>
      <c r="C417" s="140">
        <v>90092</v>
      </c>
      <c r="D417" s="157" t="s">
        <v>327</v>
      </c>
      <c r="E417" s="140"/>
      <c r="F417" s="140" t="s">
        <v>22</v>
      </c>
      <c r="G417" s="141">
        <v>0</v>
      </c>
      <c r="H417" s="269">
        <v>0</v>
      </c>
      <c r="I417" s="171"/>
      <c r="J417" s="20"/>
      <c r="K417" s="20">
        <v>0</v>
      </c>
      <c r="L417" s="51" t="s">
        <v>318</v>
      </c>
      <c r="M417" s="52">
        <v>0</v>
      </c>
      <c r="N417" s="33" t="s">
        <v>24</v>
      </c>
      <c r="O417" s="66"/>
      <c r="P417" s="34"/>
      <c r="Q4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17" s="25" t="s">
        <v>318</v>
      </c>
      <c r="S417" s="52">
        <v>0</v>
      </c>
      <c r="T417" s="267"/>
    </row>
    <row r="418" spans="1:20" ht="99.75" hidden="1" x14ac:dyDescent="0.25">
      <c r="A418" s="1"/>
      <c r="B418" s="89"/>
      <c r="C418" s="140">
        <v>91124</v>
      </c>
      <c r="D418" s="157" t="s">
        <v>328</v>
      </c>
      <c r="E418" s="140"/>
      <c r="F418" s="140" t="s">
        <v>22</v>
      </c>
      <c r="G418" s="141">
        <v>145.72999999999999</v>
      </c>
      <c r="H418" s="269">
        <v>1683473</v>
      </c>
      <c r="I418" s="171"/>
      <c r="J418" s="20"/>
      <c r="K418" s="20">
        <v>0</v>
      </c>
      <c r="L418" s="51" t="s">
        <v>318</v>
      </c>
      <c r="M418" s="52">
        <v>40</v>
      </c>
      <c r="N418" s="33" t="s">
        <v>24</v>
      </c>
      <c r="O418" s="66"/>
      <c r="P418" s="34"/>
      <c r="Q4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18" s="25" t="s">
        <v>318</v>
      </c>
      <c r="S418" s="52">
        <v>40</v>
      </c>
      <c r="T418" s="267"/>
    </row>
    <row r="419" spans="1:20" ht="99.75" hidden="1" x14ac:dyDescent="0.25">
      <c r="A419" s="1"/>
      <c r="B419" s="89"/>
      <c r="C419" s="140">
        <v>91125</v>
      </c>
      <c r="D419" s="157" t="s">
        <v>329</v>
      </c>
      <c r="E419" s="140"/>
      <c r="F419" s="140" t="s">
        <v>22</v>
      </c>
      <c r="G419" s="141">
        <v>182.2</v>
      </c>
      <c r="H419" s="269">
        <v>2104774</v>
      </c>
      <c r="I419" s="171"/>
      <c r="J419" s="20"/>
      <c r="K419" s="20">
        <v>0</v>
      </c>
      <c r="L419" s="51" t="s">
        <v>318</v>
      </c>
      <c r="M419" s="52">
        <v>50</v>
      </c>
      <c r="N419" s="33" t="s">
        <v>24</v>
      </c>
      <c r="O419" s="66"/>
      <c r="P419" s="34"/>
      <c r="Q4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19" s="25" t="s">
        <v>318</v>
      </c>
      <c r="S419" s="52">
        <v>50</v>
      </c>
      <c r="T419" s="267"/>
    </row>
    <row r="420" spans="1:20" ht="114" hidden="1" x14ac:dyDescent="0.25">
      <c r="A420" s="1"/>
      <c r="B420" s="89"/>
      <c r="C420" s="140">
        <v>91126</v>
      </c>
      <c r="D420" s="197" t="s">
        <v>330</v>
      </c>
      <c r="E420" s="140"/>
      <c r="F420" s="140" t="s">
        <v>22</v>
      </c>
      <c r="G420" s="141">
        <v>218.63</v>
      </c>
      <c r="H420" s="269">
        <v>2525614</v>
      </c>
      <c r="I420" s="171"/>
      <c r="J420" s="20"/>
      <c r="K420" s="20">
        <v>0</v>
      </c>
      <c r="L420" s="51" t="s">
        <v>318</v>
      </c>
      <c r="M420" s="52">
        <v>60</v>
      </c>
      <c r="N420" s="33" t="s">
        <v>24</v>
      </c>
      <c r="O420" s="66"/>
      <c r="P420" s="34"/>
      <c r="Q4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20" s="25" t="s">
        <v>318</v>
      </c>
      <c r="S420" s="52">
        <v>60</v>
      </c>
      <c r="T420" s="267"/>
    </row>
    <row r="421" spans="1:20" ht="99.75" hidden="1" x14ac:dyDescent="0.25">
      <c r="A421" s="1"/>
      <c r="B421" s="89"/>
      <c r="C421" s="148">
        <v>92124</v>
      </c>
      <c r="D421" s="157" t="s">
        <v>331</v>
      </c>
      <c r="E421" s="140"/>
      <c r="F421" s="140" t="s">
        <v>22</v>
      </c>
      <c r="G421" s="141">
        <v>255.07</v>
      </c>
      <c r="H421" s="269">
        <v>2946569</v>
      </c>
      <c r="I421" s="171"/>
      <c r="J421" s="20"/>
      <c r="K421" s="20">
        <v>0</v>
      </c>
      <c r="L421" s="51" t="s">
        <v>318</v>
      </c>
      <c r="M421" s="52">
        <v>70</v>
      </c>
      <c r="N421" s="33" t="s">
        <v>24</v>
      </c>
      <c r="O421" s="66"/>
      <c r="P421" s="34"/>
      <c r="Q4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21" s="25" t="s">
        <v>318</v>
      </c>
      <c r="S421" s="52">
        <v>70</v>
      </c>
      <c r="T421" s="267"/>
    </row>
    <row r="422" spans="1:20" ht="99.75" hidden="1" x14ac:dyDescent="0.25">
      <c r="A422" s="1"/>
      <c r="B422" s="89"/>
      <c r="C422" s="148">
        <v>92125</v>
      </c>
      <c r="D422" s="157" t="s">
        <v>332</v>
      </c>
      <c r="E422" s="140"/>
      <c r="F422" s="140" t="s">
        <v>22</v>
      </c>
      <c r="G422" s="141">
        <v>291.5</v>
      </c>
      <c r="H422" s="269">
        <v>3367408</v>
      </c>
      <c r="I422" s="171"/>
      <c r="J422" s="20"/>
      <c r="K422" s="20">
        <v>0</v>
      </c>
      <c r="L422" s="51" t="s">
        <v>318</v>
      </c>
      <c r="M422" s="52">
        <v>80</v>
      </c>
      <c r="N422" s="33" t="s">
        <v>24</v>
      </c>
      <c r="O422" s="66"/>
      <c r="P422" s="34"/>
      <c r="Q4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22" s="25" t="s">
        <v>318</v>
      </c>
      <c r="S422" s="52">
        <v>80</v>
      </c>
      <c r="T422" s="267"/>
    </row>
    <row r="423" spans="1:20" ht="99.75" hidden="1" x14ac:dyDescent="0.25">
      <c r="A423" s="1"/>
      <c r="B423" s="89"/>
      <c r="C423" s="148">
        <v>92126</v>
      </c>
      <c r="D423" s="157" t="s">
        <v>333</v>
      </c>
      <c r="E423" s="140"/>
      <c r="F423" s="140" t="s">
        <v>22</v>
      </c>
      <c r="G423" s="141">
        <v>327.93</v>
      </c>
      <c r="H423" s="269">
        <v>3788247</v>
      </c>
      <c r="I423" s="171"/>
      <c r="J423" s="15"/>
      <c r="K423" s="20">
        <v>0</v>
      </c>
      <c r="L423" s="51" t="s">
        <v>318</v>
      </c>
      <c r="M423" s="52">
        <v>90</v>
      </c>
      <c r="N423" s="33" t="s">
        <v>24</v>
      </c>
      <c r="O423" s="66"/>
      <c r="P423" s="34"/>
      <c r="Q4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23" s="25" t="s">
        <v>318</v>
      </c>
      <c r="S423" s="52">
        <v>90</v>
      </c>
      <c r="T423" s="267"/>
    </row>
    <row r="424" spans="1:20" hidden="1" x14ac:dyDescent="0.25">
      <c r="A424" s="1"/>
      <c r="B424" s="89">
        <v>3005</v>
      </c>
      <c r="C424" s="166">
        <v>3005</v>
      </c>
      <c r="D424" s="157" t="s">
        <v>334</v>
      </c>
      <c r="E424" s="140"/>
      <c r="F424" s="140" t="s">
        <v>22</v>
      </c>
      <c r="G424" s="141">
        <v>367.92</v>
      </c>
      <c r="H424" s="269">
        <v>4250212</v>
      </c>
      <c r="I424" s="171"/>
      <c r="J424" s="15"/>
      <c r="K424" s="20">
        <v>0</v>
      </c>
      <c r="L424" s="31" t="s">
        <v>318</v>
      </c>
      <c r="M424" s="32">
        <v>100</v>
      </c>
      <c r="N424" s="33" t="s">
        <v>24</v>
      </c>
      <c r="O424" s="33">
        <v>1880</v>
      </c>
      <c r="P424" s="34"/>
      <c r="Q4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24" s="16" t="s">
        <v>318</v>
      </c>
      <c r="S424" s="32">
        <v>100</v>
      </c>
      <c r="T424" s="267"/>
    </row>
    <row r="425" spans="1:20" ht="29.25" hidden="1" customHeight="1" x14ac:dyDescent="0.25">
      <c r="A425" s="1"/>
      <c r="B425" s="5"/>
      <c r="C425" s="516" t="s">
        <v>335</v>
      </c>
      <c r="D425" s="517"/>
      <c r="E425" s="517"/>
      <c r="F425" s="517"/>
      <c r="G425" s="517"/>
      <c r="H425" s="518"/>
      <c r="I425" s="171"/>
      <c r="J425" s="101"/>
      <c r="K425" s="20">
        <v>0</v>
      </c>
      <c r="L425" s="31"/>
      <c r="M425" s="32" t="s">
        <v>46</v>
      </c>
      <c r="N425" s="33" t="s">
        <v>46</v>
      </c>
      <c r="O425" s="33"/>
      <c r="P425" s="34"/>
      <c r="Q425" s="108"/>
      <c r="R425" s="4"/>
      <c r="S425" s="38"/>
      <c r="T425" s="267"/>
    </row>
    <row r="426" spans="1:20" hidden="1" x14ac:dyDescent="0.25">
      <c r="A426" s="1"/>
      <c r="B426" s="59" t="s">
        <v>1</v>
      </c>
      <c r="C426" s="196" t="s">
        <v>1</v>
      </c>
      <c r="D426" s="196" t="s">
        <v>2</v>
      </c>
      <c r="E426" s="196" t="s">
        <v>3</v>
      </c>
      <c r="F426" s="196" t="s">
        <v>4</v>
      </c>
      <c r="G426" s="10" t="s">
        <v>5</v>
      </c>
      <c r="H426" s="269"/>
      <c r="I426" s="171"/>
      <c r="J426" s="254"/>
      <c r="K426" s="20">
        <v>0</v>
      </c>
      <c r="L426" s="31"/>
      <c r="M426" s="32" t="s">
        <v>46</v>
      </c>
      <c r="N426" s="33" t="s">
        <v>46</v>
      </c>
      <c r="O426" s="33"/>
      <c r="P426" s="34"/>
      <c r="Q426" s="108"/>
      <c r="R426" s="4"/>
      <c r="S426" s="38"/>
      <c r="T426" s="267"/>
    </row>
    <row r="427" spans="1:20" hidden="1" x14ac:dyDescent="0.25">
      <c r="A427" s="1"/>
      <c r="B427" s="89">
        <v>3006</v>
      </c>
      <c r="C427" s="155">
        <v>3006</v>
      </c>
      <c r="D427" s="157" t="s">
        <v>336</v>
      </c>
      <c r="E427" s="140"/>
      <c r="F427" s="140" t="s">
        <v>22</v>
      </c>
      <c r="G427" s="141">
        <v>675.67</v>
      </c>
      <c r="H427" s="269">
        <v>7805340</v>
      </c>
      <c r="I427" s="171"/>
      <c r="J427" s="20"/>
      <c r="K427" s="20">
        <v>0</v>
      </c>
      <c r="L427" s="31" t="s">
        <v>180</v>
      </c>
      <c r="M427" s="32">
        <v>100</v>
      </c>
      <c r="N427" s="33" t="s">
        <v>24</v>
      </c>
      <c r="O427" s="33">
        <v>944</v>
      </c>
      <c r="P427" s="34"/>
      <c r="Q4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27" s="16" t="s">
        <v>180</v>
      </c>
      <c r="S427" s="32">
        <v>100</v>
      </c>
      <c r="T427" s="267"/>
    </row>
    <row r="428" spans="1:20" ht="42.75" hidden="1" x14ac:dyDescent="0.25">
      <c r="A428" s="1"/>
      <c r="B428" s="89"/>
      <c r="C428" s="191">
        <v>90093</v>
      </c>
      <c r="D428" s="157" t="s">
        <v>337</v>
      </c>
      <c r="E428" s="140"/>
      <c r="F428" s="140" t="s">
        <v>22</v>
      </c>
      <c r="G428" s="141">
        <v>0</v>
      </c>
      <c r="H428" s="269">
        <v>0</v>
      </c>
      <c r="I428" s="171"/>
      <c r="J428" s="90"/>
      <c r="K428" s="20">
        <v>0</v>
      </c>
      <c r="L428" s="31" t="s">
        <v>180</v>
      </c>
      <c r="M428" s="52">
        <v>0</v>
      </c>
      <c r="N428" s="33" t="s">
        <v>24</v>
      </c>
      <c r="O428" s="33">
        <v>944</v>
      </c>
      <c r="P428" s="34"/>
      <c r="Q4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28" s="16" t="s">
        <v>180</v>
      </c>
      <c r="S428" s="52">
        <v>0</v>
      </c>
      <c r="T428" s="267"/>
    </row>
    <row r="429" spans="1:20" ht="114" hidden="1" x14ac:dyDescent="0.25">
      <c r="A429" s="1"/>
      <c r="B429" s="89"/>
      <c r="C429" s="140">
        <v>91127</v>
      </c>
      <c r="D429" s="157" t="s">
        <v>338</v>
      </c>
      <c r="E429" s="140"/>
      <c r="F429" s="140" t="s">
        <v>22</v>
      </c>
      <c r="G429" s="141">
        <v>270.25</v>
      </c>
      <c r="H429" s="269">
        <v>3121928</v>
      </c>
      <c r="I429" s="171"/>
      <c r="J429" s="20"/>
      <c r="K429" s="20">
        <v>0</v>
      </c>
      <c r="L429" s="31" t="s">
        <v>180</v>
      </c>
      <c r="M429" s="52">
        <v>40</v>
      </c>
      <c r="N429" s="33" t="s">
        <v>24</v>
      </c>
      <c r="O429" s="33">
        <v>944</v>
      </c>
      <c r="P429" s="34"/>
      <c r="Q4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29" s="16" t="s">
        <v>180</v>
      </c>
      <c r="S429" s="52">
        <v>40</v>
      </c>
      <c r="T429" s="267"/>
    </row>
    <row r="430" spans="1:20" ht="117" hidden="1" customHeight="1" x14ac:dyDescent="0.25">
      <c r="A430" s="1"/>
      <c r="B430" s="89"/>
      <c r="C430" s="140">
        <v>91128</v>
      </c>
      <c r="D430" s="157" t="s">
        <v>339</v>
      </c>
      <c r="E430" s="140"/>
      <c r="F430" s="140" t="s">
        <v>22</v>
      </c>
      <c r="G430" s="141">
        <v>337.85</v>
      </c>
      <c r="H430" s="269">
        <v>3902843</v>
      </c>
      <c r="I430" s="171"/>
      <c r="J430" s="20"/>
      <c r="K430" s="20">
        <v>0</v>
      </c>
      <c r="L430" s="31" t="s">
        <v>180</v>
      </c>
      <c r="M430" s="52">
        <v>50</v>
      </c>
      <c r="N430" s="33" t="s">
        <v>24</v>
      </c>
      <c r="O430" s="33">
        <v>944</v>
      </c>
      <c r="P430" s="34"/>
      <c r="Q4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30" s="16" t="s">
        <v>180</v>
      </c>
      <c r="S430" s="52">
        <v>50</v>
      </c>
      <c r="T430" s="267"/>
    </row>
    <row r="431" spans="1:20" ht="117.75" hidden="1" customHeight="1" x14ac:dyDescent="0.25">
      <c r="A431" s="1"/>
      <c r="B431" s="89"/>
      <c r="C431" s="140">
        <v>91129</v>
      </c>
      <c r="D431" s="197" t="s">
        <v>340</v>
      </c>
      <c r="E431" s="140"/>
      <c r="F431" s="140" t="s">
        <v>22</v>
      </c>
      <c r="G431" s="141">
        <v>405.42</v>
      </c>
      <c r="H431" s="269">
        <v>4683412</v>
      </c>
      <c r="I431" s="171"/>
      <c r="J431" s="20"/>
      <c r="K431" s="20">
        <v>0</v>
      </c>
      <c r="L431" s="31" t="s">
        <v>180</v>
      </c>
      <c r="M431" s="52">
        <v>60</v>
      </c>
      <c r="N431" s="33" t="s">
        <v>24</v>
      </c>
      <c r="O431" s="33">
        <v>944</v>
      </c>
      <c r="P431" s="34"/>
      <c r="Q4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31" s="16" t="s">
        <v>180</v>
      </c>
      <c r="S431" s="52">
        <v>60</v>
      </c>
      <c r="T431" s="267"/>
    </row>
    <row r="432" spans="1:20" ht="114" hidden="1" x14ac:dyDescent="0.25">
      <c r="A432" s="1"/>
      <c r="B432" s="89"/>
      <c r="C432" s="148">
        <v>92127</v>
      </c>
      <c r="D432" s="157" t="s">
        <v>341</v>
      </c>
      <c r="E432" s="140"/>
      <c r="F432" s="140" t="s">
        <v>22</v>
      </c>
      <c r="G432" s="141">
        <v>472.98</v>
      </c>
      <c r="H432" s="269">
        <v>5463865</v>
      </c>
      <c r="I432" s="171"/>
      <c r="J432" s="20"/>
      <c r="K432" s="20">
        <v>0</v>
      </c>
      <c r="L432" s="31" t="s">
        <v>180</v>
      </c>
      <c r="M432" s="52">
        <v>70</v>
      </c>
      <c r="N432" s="33" t="s">
        <v>24</v>
      </c>
      <c r="O432" s="33">
        <v>944</v>
      </c>
      <c r="P432" s="34"/>
      <c r="Q4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32" s="16" t="s">
        <v>180</v>
      </c>
      <c r="S432" s="52">
        <v>70</v>
      </c>
      <c r="T432" s="267"/>
    </row>
    <row r="433" spans="1:20" ht="114" hidden="1" x14ac:dyDescent="0.25">
      <c r="A433" s="1"/>
      <c r="B433" s="89"/>
      <c r="C433" s="148">
        <v>92128</v>
      </c>
      <c r="D433" s="157" t="s">
        <v>342</v>
      </c>
      <c r="E433" s="140"/>
      <c r="F433" s="140" t="s">
        <v>22</v>
      </c>
      <c r="G433" s="141">
        <v>540.54</v>
      </c>
      <c r="H433" s="269">
        <v>6244318</v>
      </c>
      <c r="I433" s="171"/>
      <c r="J433" s="20"/>
      <c r="K433" s="20">
        <v>0</v>
      </c>
      <c r="L433" s="31" t="s">
        <v>180</v>
      </c>
      <c r="M433" s="52">
        <v>80</v>
      </c>
      <c r="N433" s="33" t="s">
        <v>24</v>
      </c>
      <c r="O433" s="33">
        <v>944</v>
      </c>
      <c r="P433" s="34"/>
      <c r="Q4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33" s="16" t="s">
        <v>180</v>
      </c>
      <c r="S433" s="52">
        <v>80</v>
      </c>
      <c r="T433" s="267"/>
    </row>
    <row r="434" spans="1:20" ht="114" hidden="1" x14ac:dyDescent="0.25">
      <c r="A434" s="1"/>
      <c r="B434" s="89"/>
      <c r="C434" s="148">
        <v>92129</v>
      </c>
      <c r="D434" s="157" t="s">
        <v>343</v>
      </c>
      <c r="E434" s="140"/>
      <c r="F434" s="140" t="s">
        <v>22</v>
      </c>
      <c r="G434" s="141">
        <v>608.1</v>
      </c>
      <c r="H434" s="269">
        <v>7024771</v>
      </c>
      <c r="I434" s="171"/>
      <c r="J434" s="20"/>
      <c r="K434" s="20">
        <v>0</v>
      </c>
      <c r="L434" s="31" t="s">
        <v>180</v>
      </c>
      <c r="M434" s="52">
        <v>90</v>
      </c>
      <c r="N434" s="33" t="s">
        <v>24</v>
      </c>
      <c r="O434" s="33">
        <v>944</v>
      </c>
      <c r="P434" s="34"/>
      <c r="Q4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34" s="16" t="s">
        <v>180</v>
      </c>
      <c r="S434" s="52">
        <v>90</v>
      </c>
      <c r="T434" s="267"/>
    </row>
    <row r="435" spans="1:20" ht="15" hidden="1" customHeight="1" x14ac:dyDescent="0.25">
      <c r="A435" s="1"/>
      <c r="B435" s="5"/>
      <c r="C435" s="516" t="s">
        <v>344</v>
      </c>
      <c r="D435" s="517"/>
      <c r="E435" s="517"/>
      <c r="F435" s="517"/>
      <c r="G435" s="517"/>
      <c r="H435" s="518"/>
      <c r="I435" s="171"/>
      <c r="J435" s="101"/>
      <c r="K435" s="20">
        <v>0</v>
      </c>
      <c r="L435" s="31"/>
      <c r="M435" s="32" t="s">
        <v>46</v>
      </c>
      <c r="N435" s="33" t="s">
        <v>46</v>
      </c>
      <c r="O435" s="33"/>
      <c r="P435" s="34"/>
      <c r="Q435" s="108"/>
      <c r="R435" s="4"/>
      <c r="S435" s="38"/>
      <c r="T435" s="267"/>
    </row>
    <row r="436" spans="1:20" ht="15.75" hidden="1" thickBot="1" x14ac:dyDescent="0.3">
      <c r="A436" s="1"/>
      <c r="B436" s="59" t="s">
        <v>1</v>
      </c>
      <c r="C436" s="194" t="s">
        <v>1</v>
      </c>
      <c r="D436" s="194" t="s">
        <v>2</v>
      </c>
      <c r="E436" s="194" t="s">
        <v>3</v>
      </c>
      <c r="F436" s="194" t="s">
        <v>4</v>
      </c>
      <c r="G436" s="156" t="s">
        <v>5</v>
      </c>
      <c r="H436" s="269"/>
      <c r="I436" s="172"/>
      <c r="J436" s="254"/>
      <c r="K436" s="20">
        <v>0</v>
      </c>
      <c r="L436" s="31"/>
      <c r="M436" s="32" t="s">
        <v>46</v>
      </c>
      <c r="N436" s="33" t="s">
        <v>46</v>
      </c>
      <c r="O436" s="33"/>
      <c r="P436" s="34"/>
      <c r="Q436" s="108"/>
      <c r="R436" s="4"/>
      <c r="S436" s="38"/>
      <c r="T436" s="267"/>
    </row>
    <row r="437" spans="1:20" ht="14.25" hidden="1" customHeight="1" x14ac:dyDescent="0.25">
      <c r="A437" s="29"/>
      <c r="B437" s="78">
        <v>3040</v>
      </c>
      <c r="C437" s="519">
        <v>3040</v>
      </c>
      <c r="D437" s="527" t="s">
        <v>345</v>
      </c>
      <c r="E437" s="161">
        <v>1</v>
      </c>
      <c r="F437" s="161" t="s">
        <v>346</v>
      </c>
      <c r="G437" s="162">
        <v>212.27</v>
      </c>
      <c r="H437" s="269">
        <v>2452143</v>
      </c>
      <c r="I437" s="175"/>
      <c r="J437" s="102"/>
      <c r="K437" s="20">
        <v>0</v>
      </c>
      <c r="L437" s="51" t="s">
        <v>318</v>
      </c>
      <c r="M437" s="32">
        <v>100</v>
      </c>
      <c r="N437" s="33" t="s">
        <v>24</v>
      </c>
      <c r="O437" s="66" t="s">
        <v>347</v>
      </c>
      <c r="P437" s="34"/>
      <c r="Q4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37" s="25" t="s">
        <v>318</v>
      </c>
      <c r="S437" s="32">
        <v>100</v>
      </c>
      <c r="T437" s="267"/>
    </row>
    <row r="438" spans="1:20" ht="14.25" hidden="1" customHeight="1" x14ac:dyDescent="0.25">
      <c r="A438" s="29">
        <v>3041</v>
      </c>
      <c r="B438" s="78"/>
      <c r="C438" s="523"/>
      <c r="D438" s="528"/>
      <c r="E438" s="140">
        <v>2</v>
      </c>
      <c r="F438" s="140" t="s">
        <v>348</v>
      </c>
      <c r="G438" s="141">
        <v>297.14</v>
      </c>
      <c r="H438" s="269">
        <v>3432561</v>
      </c>
      <c r="I438" s="171">
        <f>+G438-G437</f>
        <v>84.869999999999976</v>
      </c>
      <c r="J438" s="264">
        <v>84.869999999999976</v>
      </c>
      <c r="K438" s="268">
        <v>980418</v>
      </c>
      <c r="L438" s="51" t="s">
        <v>318</v>
      </c>
      <c r="M438" s="32">
        <v>100</v>
      </c>
      <c r="N438" s="33" t="s">
        <v>24</v>
      </c>
      <c r="O438" s="66" t="s">
        <v>347</v>
      </c>
      <c r="P438" s="34"/>
      <c r="Q4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38" s="4"/>
      <c r="S438" s="38"/>
      <c r="T438" s="267"/>
    </row>
    <row r="439" spans="1:20" ht="14.25" hidden="1" customHeight="1" x14ac:dyDescent="0.25">
      <c r="A439" s="29">
        <v>3042</v>
      </c>
      <c r="B439" s="78"/>
      <c r="C439" s="523"/>
      <c r="D439" s="528"/>
      <c r="E439" s="140">
        <v>3</v>
      </c>
      <c r="F439" s="140" t="s">
        <v>349</v>
      </c>
      <c r="G439" s="141">
        <v>382.01</v>
      </c>
      <c r="H439" s="269">
        <v>4412980</v>
      </c>
      <c r="I439" s="171">
        <f>+G439-G438</f>
        <v>84.87</v>
      </c>
      <c r="K439" s="20">
        <v>0</v>
      </c>
      <c r="L439" s="51" t="s">
        <v>318</v>
      </c>
      <c r="M439" s="32">
        <v>100</v>
      </c>
      <c r="N439" s="33" t="s">
        <v>24</v>
      </c>
      <c r="O439" s="66" t="s">
        <v>347</v>
      </c>
      <c r="P439" s="34"/>
      <c r="Q4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39" s="4"/>
      <c r="S439" s="38"/>
      <c r="T439" s="267"/>
    </row>
    <row r="440" spans="1:20" ht="14.25" hidden="1" customHeight="1" x14ac:dyDescent="0.25">
      <c r="A440" s="29">
        <v>3043</v>
      </c>
      <c r="B440" s="78"/>
      <c r="C440" s="523"/>
      <c r="D440" s="528"/>
      <c r="E440" s="140">
        <v>4</v>
      </c>
      <c r="F440" s="140" t="s">
        <v>350</v>
      </c>
      <c r="G440" s="141">
        <v>466.87</v>
      </c>
      <c r="H440" s="269">
        <v>5393282</v>
      </c>
      <c r="I440" s="171">
        <f t="shared" ref="I440:I451" si="0">+G440-G439</f>
        <v>84.860000000000014</v>
      </c>
      <c r="J440" s="103"/>
      <c r="K440" s="20">
        <v>0</v>
      </c>
      <c r="L440" s="51" t="s">
        <v>318</v>
      </c>
      <c r="M440" s="32">
        <v>100</v>
      </c>
      <c r="N440" s="33" t="s">
        <v>24</v>
      </c>
      <c r="O440" s="66" t="s">
        <v>347</v>
      </c>
      <c r="P440" s="34"/>
      <c r="Q4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40" s="4"/>
      <c r="S440" s="38"/>
      <c r="T440" s="267"/>
    </row>
    <row r="441" spans="1:20" ht="14.25" hidden="1" customHeight="1" x14ac:dyDescent="0.25">
      <c r="A441" s="29">
        <v>3044</v>
      </c>
      <c r="B441" s="78"/>
      <c r="C441" s="523"/>
      <c r="D441" s="528"/>
      <c r="E441" s="140">
        <v>5</v>
      </c>
      <c r="F441" s="140" t="s">
        <v>351</v>
      </c>
      <c r="G441" s="141">
        <v>551.74</v>
      </c>
      <c r="H441" s="269">
        <v>6373700</v>
      </c>
      <c r="I441" s="171">
        <f t="shared" si="0"/>
        <v>84.87</v>
      </c>
      <c r="J441" s="102"/>
      <c r="K441" s="20">
        <v>0</v>
      </c>
      <c r="L441" s="51" t="s">
        <v>318</v>
      </c>
      <c r="M441" s="32">
        <v>100</v>
      </c>
      <c r="N441" s="33" t="s">
        <v>24</v>
      </c>
      <c r="O441" s="66" t="s">
        <v>347</v>
      </c>
      <c r="P441" s="34"/>
      <c r="Q4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41" s="4"/>
      <c r="S441" s="38"/>
      <c r="T441" s="267"/>
    </row>
    <row r="442" spans="1:20" ht="14.25" hidden="1" customHeight="1" x14ac:dyDescent="0.25">
      <c r="A442" s="29">
        <v>3045</v>
      </c>
      <c r="B442" s="78"/>
      <c r="C442" s="523"/>
      <c r="D442" s="528"/>
      <c r="E442" s="140">
        <v>6</v>
      </c>
      <c r="F442" s="140" t="s">
        <v>352</v>
      </c>
      <c r="G442" s="141">
        <v>636.61</v>
      </c>
      <c r="H442" s="269">
        <v>7354119</v>
      </c>
      <c r="I442" s="171">
        <f t="shared" si="0"/>
        <v>84.87</v>
      </c>
      <c r="J442" s="102"/>
      <c r="K442" s="20">
        <v>0</v>
      </c>
      <c r="L442" s="51" t="s">
        <v>318</v>
      </c>
      <c r="M442" s="32">
        <v>100</v>
      </c>
      <c r="N442" s="33" t="s">
        <v>24</v>
      </c>
      <c r="O442" s="66" t="s">
        <v>347</v>
      </c>
      <c r="P442" s="34"/>
      <c r="Q4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42" s="4"/>
      <c r="S442" s="38"/>
      <c r="T442" s="267"/>
    </row>
    <row r="443" spans="1:20" ht="14.25" hidden="1" customHeight="1" x14ac:dyDescent="0.25">
      <c r="A443" s="29">
        <v>3046</v>
      </c>
      <c r="B443" s="78"/>
      <c r="C443" s="523"/>
      <c r="D443" s="528"/>
      <c r="E443" s="140">
        <v>7</v>
      </c>
      <c r="F443" s="140" t="s">
        <v>353</v>
      </c>
      <c r="G443" s="141">
        <v>721.47</v>
      </c>
      <c r="H443" s="269">
        <v>8334421</v>
      </c>
      <c r="I443" s="171">
        <f t="shared" si="0"/>
        <v>84.860000000000014</v>
      </c>
      <c r="J443" s="102"/>
      <c r="K443" s="20">
        <v>0</v>
      </c>
      <c r="L443" s="51" t="s">
        <v>318</v>
      </c>
      <c r="M443" s="32">
        <v>100</v>
      </c>
      <c r="N443" s="33" t="s">
        <v>24</v>
      </c>
      <c r="O443" s="66" t="s">
        <v>347</v>
      </c>
      <c r="P443" s="34"/>
      <c r="Q4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43" s="4"/>
      <c r="S443" s="38"/>
      <c r="T443" s="267"/>
    </row>
    <row r="444" spans="1:20" ht="14.25" hidden="1" customHeight="1" x14ac:dyDescent="0.25">
      <c r="A444" s="29">
        <v>3047</v>
      </c>
      <c r="B444" s="78"/>
      <c r="C444" s="523"/>
      <c r="D444" s="528"/>
      <c r="E444" s="140">
        <v>8</v>
      </c>
      <c r="F444" s="140" t="s">
        <v>354</v>
      </c>
      <c r="G444" s="141">
        <v>806.34</v>
      </c>
      <c r="H444" s="269">
        <v>9314840</v>
      </c>
      <c r="I444" s="171">
        <f t="shared" si="0"/>
        <v>84.87</v>
      </c>
      <c r="J444" s="102"/>
      <c r="K444" s="20">
        <v>0</v>
      </c>
      <c r="L444" s="51" t="s">
        <v>318</v>
      </c>
      <c r="M444" s="32">
        <v>100</v>
      </c>
      <c r="N444" s="33" t="s">
        <v>24</v>
      </c>
      <c r="O444" s="66" t="s">
        <v>347</v>
      </c>
      <c r="P444" s="34"/>
      <c r="Q4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44" s="4"/>
      <c r="S444" s="38"/>
      <c r="T444" s="267"/>
    </row>
    <row r="445" spans="1:20" ht="14.25" hidden="1" customHeight="1" x14ac:dyDescent="0.25">
      <c r="A445" s="29">
        <v>3048</v>
      </c>
      <c r="B445" s="78"/>
      <c r="C445" s="523"/>
      <c r="D445" s="528"/>
      <c r="E445" s="140">
        <v>9</v>
      </c>
      <c r="F445" s="140" t="s">
        <v>355</v>
      </c>
      <c r="G445" s="141">
        <v>891.21</v>
      </c>
      <c r="H445" s="269">
        <v>10295258</v>
      </c>
      <c r="I445" s="171">
        <f t="shared" si="0"/>
        <v>84.87</v>
      </c>
      <c r="J445" s="102"/>
      <c r="K445" s="20">
        <v>0</v>
      </c>
      <c r="L445" s="51" t="s">
        <v>318</v>
      </c>
      <c r="M445" s="32">
        <v>100</v>
      </c>
      <c r="N445" s="33" t="s">
        <v>24</v>
      </c>
      <c r="O445" s="66" t="s">
        <v>347</v>
      </c>
      <c r="P445" s="34"/>
      <c r="Q4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45" s="4"/>
      <c r="S445" s="38"/>
      <c r="T445" s="267"/>
    </row>
    <row r="446" spans="1:20" ht="14.25" hidden="1" customHeight="1" x14ac:dyDescent="0.25">
      <c r="A446" s="29">
        <v>3049</v>
      </c>
      <c r="B446" s="78"/>
      <c r="C446" s="523"/>
      <c r="D446" s="528"/>
      <c r="E446" s="140">
        <v>10</v>
      </c>
      <c r="F446" s="140" t="s">
        <v>356</v>
      </c>
      <c r="G446" s="141">
        <v>976.07</v>
      </c>
      <c r="H446" s="269">
        <v>11275561</v>
      </c>
      <c r="I446" s="171">
        <f t="shared" si="0"/>
        <v>84.860000000000014</v>
      </c>
      <c r="J446" s="102"/>
      <c r="K446" s="20">
        <v>0</v>
      </c>
      <c r="L446" s="51" t="s">
        <v>318</v>
      </c>
      <c r="M446" s="32">
        <v>100</v>
      </c>
      <c r="N446" s="33" t="s">
        <v>24</v>
      </c>
      <c r="O446" s="66" t="s">
        <v>347</v>
      </c>
      <c r="P446" s="34"/>
      <c r="Q4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46" s="4"/>
      <c r="S446" s="38"/>
      <c r="T446" s="267"/>
    </row>
    <row r="447" spans="1:20" ht="14.25" hidden="1" customHeight="1" x14ac:dyDescent="0.25">
      <c r="A447" s="29">
        <v>3050</v>
      </c>
      <c r="B447" s="78"/>
      <c r="C447" s="523"/>
      <c r="D447" s="528"/>
      <c r="E447" s="140">
        <v>11</v>
      </c>
      <c r="F447" s="140" t="s">
        <v>357</v>
      </c>
      <c r="G447" s="141">
        <v>1060.94</v>
      </c>
      <c r="H447" s="269">
        <v>12255979</v>
      </c>
      <c r="I447" s="171">
        <f t="shared" si="0"/>
        <v>84.87</v>
      </c>
      <c r="J447" s="102"/>
      <c r="K447" s="20">
        <v>0</v>
      </c>
      <c r="L447" s="51" t="s">
        <v>318</v>
      </c>
      <c r="M447" s="32">
        <v>100</v>
      </c>
      <c r="N447" s="33" t="s">
        <v>24</v>
      </c>
      <c r="O447" s="66" t="s">
        <v>347</v>
      </c>
      <c r="P447" s="34"/>
      <c r="Q4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47" s="4"/>
      <c r="S447" s="38"/>
      <c r="T447" s="267"/>
    </row>
    <row r="448" spans="1:20" ht="14.25" hidden="1" customHeight="1" x14ac:dyDescent="0.25">
      <c r="A448" s="29">
        <v>3051</v>
      </c>
      <c r="B448" s="78"/>
      <c r="C448" s="523"/>
      <c r="D448" s="528"/>
      <c r="E448" s="140">
        <v>12</v>
      </c>
      <c r="F448" s="140" t="s">
        <v>358</v>
      </c>
      <c r="G448" s="141">
        <v>1145.81</v>
      </c>
      <c r="H448" s="269">
        <v>13236397</v>
      </c>
      <c r="I448" s="171">
        <f t="shared" si="0"/>
        <v>84.869999999999891</v>
      </c>
      <c r="J448" s="102"/>
      <c r="K448" s="20">
        <v>0</v>
      </c>
      <c r="L448" s="51" t="s">
        <v>318</v>
      </c>
      <c r="M448" s="32">
        <v>100</v>
      </c>
      <c r="N448" s="33" t="s">
        <v>24</v>
      </c>
      <c r="O448" s="66" t="s">
        <v>347</v>
      </c>
      <c r="P448" s="34"/>
      <c r="Q4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48" s="4"/>
      <c r="S448" s="38"/>
      <c r="T448" s="267"/>
    </row>
    <row r="449" spans="1:20" ht="14.25" hidden="1" customHeight="1" x14ac:dyDescent="0.25">
      <c r="A449" s="29">
        <v>3052</v>
      </c>
      <c r="B449" s="78"/>
      <c r="C449" s="523"/>
      <c r="D449" s="528"/>
      <c r="E449" s="140">
        <v>13</v>
      </c>
      <c r="F449" s="140" t="s">
        <v>359</v>
      </c>
      <c r="G449" s="141">
        <v>1230.6699999999998</v>
      </c>
      <c r="H449" s="269">
        <v>14216700</v>
      </c>
      <c r="I449" s="171">
        <f t="shared" si="0"/>
        <v>84.8599999999999</v>
      </c>
      <c r="J449" s="102"/>
      <c r="K449" s="20">
        <v>0</v>
      </c>
      <c r="L449" s="51" t="s">
        <v>318</v>
      </c>
      <c r="M449" s="32">
        <v>100</v>
      </c>
      <c r="N449" s="33" t="s">
        <v>24</v>
      </c>
      <c r="O449" s="66" t="s">
        <v>347</v>
      </c>
      <c r="P449" s="34"/>
      <c r="Q4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49" s="4"/>
      <c r="S449" s="38"/>
      <c r="T449" s="267"/>
    </row>
    <row r="450" spans="1:20" ht="14.25" hidden="1" customHeight="1" x14ac:dyDescent="0.25">
      <c r="A450" s="29">
        <v>3053</v>
      </c>
      <c r="B450" s="78"/>
      <c r="C450" s="523"/>
      <c r="D450" s="528"/>
      <c r="E450" s="140">
        <v>14</v>
      </c>
      <c r="F450" s="140" t="s">
        <v>360</v>
      </c>
      <c r="G450" s="141">
        <v>1315.54</v>
      </c>
      <c r="H450" s="269">
        <v>15197118</v>
      </c>
      <c r="I450" s="171">
        <f t="shared" si="0"/>
        <v>84.870000000000118</v>
      </c>
      <c r="J450" s="102"/>
      <c r="K450" s="20">
        <v>0</v>
      </c>
      <c r="L450" s="51" t="s">
        <v>318</v>
      </c>
      <c r="M450" s="32">
        <v>100</v>
      </c>
      <c r="N450" s="33" t="s">
        <v>24</v>
      </c>
      <c r="O450" s="66" t="s">
        <v>347</v>
      </c>
      <c r="P450" s="34"/>
      <c r="Q4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50" s="4"/>
      <c r="S450" s="38"/>
      <c r="T450" s="267"/>
    </row>
    <row r="451" spans="1:20" ht="14.25" hidden="1" customHeight="1" thickBot="1" x14ac:dyDescent="0.3">
      <c r="A451" s="29">
        <v>3054</v>
      </c>
      <c r="B451" s="78"/>
      <c r="C451" s="520"/>
      <c r="D451" s="529"/>
      <c r="E451" s="163">
        <v>15</v>
      </c>
      <c r="F451" s="163" t="s">
        <v>361</v>
      </c>
      <c r="G451" s="164">
        <v>1400.4099999999999</v>
      </c>
      <c r="H451" s="269">
        <v>16177536</v>
      </c>
      <c r="I451" s="171">
        <f t="shared" si="0"/>
        <v>84.869999999999891</v>
      </c>
      <c r="J451" s="102"/>
      <c r="K451" s="20">
        <v>0</v>
      </c>
      <c r="L451" s="51" t="s">
        <v>318</v>
      </c>
      <c r="M451" s="32">
        <v>100</v>
      </c>
      <c r="N451" s="33" t="s">
        <v>24</v>
      </c>
      <c r="O451" s="66" t="s">
        <v>347</v>
      </c>
      <c r="P451" s="34"/>
      <c r="Q4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51" s="4"/>
      <c r="S451" s="38"/>
      <c r="T451" s="267"/>
    </row>
    <row r="452" spans="1:20" ht="12" hidden="1" customHeight="1" x14ac:dyDescent="0.25">
      <c r="A452" s="29"/>
      <c r="B452" s="78"/>
      <c r="C452" s="576">
        <v>90049</v>
      </c>
      <c r="D452" s="527" t="s">
        <v>362</v>
      </c>
      <c r="E452" s="161">
        <v>1</v>
      </c>
      <c r="F452" s="161" t="s">
        <v>346</v>
      </c>
      <c r="G452" s="162">
        <v>0</v>
      </c>
      <c r="H452" s="269">
        <v>0</v>
      </c>
      <c r="I452" s="175"/>
      <c r="J452" s="30"/>
      <c r="K452" s="20">
        <v>0</v>
      </c>
      <c r="L452" s="51" t="s">
        <v>318</v>
      </c>
      <c r="M452" s="52">
        <v>0</v>
      </c>
      <c r="N452" s="33" t="s">
        <v>24</v>
      </c>
      <c r="O452" s="66" t="s">
        <v>347</v>
      </c>
      <c r="P452" s="34"/>
      <c r="Q4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2" s="25" t="s">
        <v>318</v>
      </c>
      <c r="S452" s="52">
        <v>0</v>
      </c>
      <c r="T452" s="267"/>
    </row>
    <row r="453" spans="1:20" ht="12" hidden="1" customHeight="1" x14ac:dyDescent="0.25">
      <c r="A453" s="29">
        <v>90050</v>
      </c>
      <c r="B453" s="78"/>
      <c r="C453" s="577"/>
      <c r="D453" s="528"/>
      <c r="E453" s="140">
        <v>2</v>
      </c>
      <c r="F453" s="140" t="s">
        <v>348</v>
      </c>
      <c r="G453" s="141">
        <v>0</v>
      </c>
      <c r="H453" s="269">
        <v>0</v>
      </c>
      <c r="I453" s="176"/>
      <c r="J453" s="30"/>
      <c r="K453" s="20">
        <v>0</v>
      </c>
      <c r="L453" s="51" t="s">
        <v>318</v>
      </c>
      <c r="M453" s="52">
        <v>0</v>
      </c>
      <c r="N453" s="33" t="s">
        <v>24</v>
      </c>
      <c r="O453" s="66" t="s">
        <v>347</v>
      </c>
      <c r="P453" s="34"/>
      <c r="Q453" s="108"/>
      <c r="R453" s="4"/>
      <c r="S453" s="38"/>
      <c r="T453" s="267"/>
    </row>
    <row r="454" spans="1:20" ht="12" hidden="1" customHeight="1" x14ac:dyDescent="0.25">
      <c r="A454" s="29">
        <v>90051</v>
      </c>
      <c r="B454" s="78"/>
      <c r="C454" s="577"/>
      <c r="D454" s="528"/>
      <c r="E454" s="140">
        <v>3</v>
      </c>
      <c r="F454" s="140" t="s">
        <v>349</v>
      </c>
      <c r="G454" s="141">
        <v>0</v>
      </c>
      <c r="H454" s="269">
        <v>0</v>
      </c>
      <c r="I454" s="176"/>
      <c r="J454" s="30"/>
      <c r="K454" s="20">
        <v>0</v>
      </c>
      <c r="L454" s="51" t="s">
        <v>318</v>
      </c>
      <c r="M454" s="52">
        <v>0</v>
      </c>
      <c r="N454" s="33" t="s">
        <v>24</v>
      </c>
      <c r="O454" s="66" t="s">
        <v>347</v>
      </c>
      <c r="P454" s="34"/>
      <c r="Q454" s="108"/>
      <c r="R454" s="4"/>
      <c r="S454" s="38"/>
      <c r="T454" s="267"/>
    </row>
    <row r="455" spans="1:20" ht="12" hidden="1" customHeight="1" x14ac:dyDescent="0.25">
      <c r="A455" s="29">
        <v>90052</v>
      </c>
      <c r="B455" s="78"/>
      <c r="C455" s="577"/>
      <c r="D455" s="528"/>
      <c r="E455" s="140">
        <v>4</v>
      </c>
      <c r="F455" s="140" t="s">
        <v>350</v>
      </c>
      <c r="G455" s="141">
        <v>0</v>
      </c>
      <c r="H455" s="269">
        <v>0</v>
      </c>
      <c r="I455" s="176"/>
      <c r="J455" s="30"/>
      <c r="K455" s="20">
        <v>0</v>
      </c>
      <c r="L455" s="51" t="s">
        <v>318</v>
      </c>
      <c r="M455" s="52">
        <v>0</v>
      </c>
      <c r="N455" s="33" t="s">
        <v>24</v>
      </c>
      <c r="O455" s="66" t="s">
        <v>347</v>
      </c>
      <c r="P455" s="34"/>
      <c r="Q455" s="108"/>
      <c r="R455" s="4"/>
      <c r="S455" s="38"/>
      <c r="T455" s="267"/>
    </row>
    <row r="456" spans="1:20" ht="12" hidden="1" customHeight="1" x14ac:dyDescent="0.25">
      <c r="A456" s="29">
        <v>90053</v>
      </c>
      <c r="B456" s="78"/>
      <c r="C456" s="577"/>
      <c r="D456" s="528"/>
      <c r="E456" s="140">
        <v>5</v>
      </c>
      <c r="F456" s="140" t="s">
        <v>351</v>
      </c>
      <c r="G456" s="141">
        <v>0</v>
      </c>
      <c r="H456" s="269">
        <v>0</v>
      </c>
      <c r="I456" s="176"/>
      <c r="J456" s="30"/>
      <c r="K456" s="20">
        <v>0</v>
      </c>
      <c r="L456" s="51" t="s">
        <v>318</v>
      </c>
      <c r="M456" s="52">
        <v>0</v>
      </c>
      <c r="N456" s="33" t="s">
        <v>24</v>
      </c>
      <c r="O456" s="66" t="s">
        <v>347</v>
      </c>
      <c r="P456" s="34"/>
      <c r="Q456" s="108"/>
      <c r="R456" s="4"/>
      <c r="S456" s="38"/>
      <c r="T456" s="267"/>
    </row>
    <row r="457" spans="1:20" ht="12" hidden="1" customHeight="1" x14ac:dyDescent="0.25">
      <c r="A457" s="29">
        <v>90054</v>
      </c>
      <c r="B457" s="78"/>
      <c r="C457" s="577"/>
      <c r="D457" s="528"/>
      <c r="E457" s="140">
        <v>6</v>
      </c>
      <c r="F457" s="140" t="s">
        <v>352</v>
      </c>
      <c r="G457" s="141">
        <v>0</v>
      </c>
      <c r="H457" s="269">
        <v>0</v>
      </c>
      <c r="I457" s="176"/>
      <c r="J457" s="30"/>
      <c r="K457" s="20">
        <v>0</v>
      </c>
      <c r="L457" s="51" t="s">
        <v>318</v>
      </c>
      <c r="M457" s="52">
        <v>0</v>
      </c>
      <c r="N457" s="33" t="s">
        <v>24</v>
      </c>
      <c r="O457" s="66" t="s">
        <v>347</v>
      </c>
      <c r="P457" s="34"/>
      <c r="Q457" s="108"/>
      <c r="R457" s="4"/>
      <c r="S457" s="38"/>
      <c r="T457" s="267"/>
    </row>
    <row r="458" spans="1:20" ht="12" hidden="1" customHeight="1" x14ac:dyDescent="0.25">
      <c r="A458" s="29">
        <v>90055</v>
      </c>
      <c r="B458" s="78"/>
      <c r="C458" s="577"/>
      <c r="D458" s="528"/>
      <c r="E458" s="140">
        <v>7</v>
      </c>
      <c r="F458" s="140" t="s">
        <v>353</v>
      </c>
      <c r="G458" s="141">
        <v>0</v>
      </c>
      <c r="H458" s="269">
        <v>0</v>
      </c>
      <c r="I458" s="176"/>
      <c r="J458" s="30"/>
      <c r="K458" s="20">
        <v>0</v>
      </c>
      <c r="L458" s="51" t="s">
        <v>318</v>
      </c>
      <c r="M458" s="52">
        <v>0</v>
      </c>
      <c r="N458" s="33" t="s">
        <v>24</v>
      </c>
      <c r="O458" s="66" t="s">
        <v>347</v>
      </c>
      <c r="P458" s="34"/>
      <c r="Q458" s="108"/>
      <c r="R458" s="4"/>
      <c r="S458" s="38"/>
      <c r="T458" s="267"/>
    </row>
    <row r="459" spans="1:20" ht="12" hidden="1" customHeight="1" x14ac:dyDescent="0.25">
      <c r="A459" s="29">
        <v>90056</v>
      </c>
      <c r="B459" s="78"/>
      <c r="C459" s="577"/>
      <c r="D459" s="528"/>
      <c r="E459" s="140">
        <v>8</v>
      </c>
      <c r="F459" s="140" t="s">
        <v>354</v>
      </c>
      <c r="G459" s="141">
        <v>0</v>
      </c>
      <c r="H459" s="269">
        <v>0</v>
      </c>
      <c r="I459" s="176"/>
      <c r="J459" s="30"/>
      <c r="K459" s="20">
        <v>0</v>
      </c>
      <c r="L459" s="51" t="s">
        <v>318</v>
      </c>
      <c r="M459" s="52">
        <v>0</v>
      </c>
      <c r="N459" s="33" t="s">
        <v>24</v>
      </c>
      <c r="O459" s="66" t="s">
        <v>347</v>
      </c>
      <c r="P459" s="34"/>
      <c r="Q459" s="108"/>
      <c r="R459" s="4"/>
      <c r="S459" s="38"/>
      <c r="T459" s="267"/>
    </row>
    <row r="460" spans="1:20" ht="12" hidden="1" customHeight="1" x14ac:dyDescent="0.25">
      <c r="A460" s="29">
        <v>90057</v>
      </c>
      <c r="B460" s="78"/>
      <c r="C460" s="577"/>
      <c r="D460" s="528"/>
      <c r="E460" s="140">
        <v>9</v>
      </c>
      <c r="F460" s="140" t="s">
        <v>355</v>
      </c>
      <c r="G460" s="141">
        <v>0</v>
      </c>
      <c r="H460" s="269">
        <v>0</v>
      </c>
      <c r="I460" s="176"/>
      <c r="J460" s="30"/>
      <c r="K460" s="20">
        <v>0</v>
      </c>
      <c r="L460" s="51" t="s">
        <v>318</v>
      </c>
      <c r="M460" s="52">
        <v>0</v>
      </c>
      <c r="N460" s="33" t="s">
        <v>24</v>
      </c>
      <c r="O460" s="66" t="s">
        <v>347</v>
      </c>
      <c r="P460" s="34"/>
      <c r="Q460" s="108"/>
      <c r="R460" s="4"/>
      <c r="S460" s="38"/>
      <c r="T460" s="267"/>
    </row>
    <row r="461" spans="1:20" ht="12" hidden="1" customHeight="1" x14ac:dyDescent="0.25">
      <c r="A461" s="29">
        <v>90058</v>
      </c>
      <c r="B461" s="78"/>
      <c r="C461" s="577"/>
      <c r="D461" s="528"/>
      <c r="E461" s="140">
        <v>10</v>
      </c>
      <c r="F461" s="140" t="s">
        <v>356</v>
      </c>
      <c r="G461" s="141">
        <v>0</v>
      </c>
      <c r="H461" s="269">
        <v>0</v>
      </c>
      <c r="I461" s="176"/>
      <c r="J461" s="30"/>
      <c r="K461" s="20">
        <v>0</v>
      </c>
      <c r="L461" s="51" t="s">
        <v>318</v>
      </c>
      <c r="M461" s="52">
        <v>0</v>
      </c>
      <c r="N461" s="33" t="s">
        <v>24</v>
      </c>
      <c r="O461" s="66" t="s">
        <v>347</v>
      </c>
      <c r="P461" s="34"/>
      <c r="Q461" s="108"/>
      <c r="R461" s="4"/>
      <c r="S461" s="38"/>
      <c r="T461" s="267"/>
    </row>
    <row r="462" spans="1:20" ht="12" hidden="1" customHeight="1" x14ac:dyDescent="0.25">
      <c r="A462" s="29">
        <v>90059</v>
      </c>
      <c r="B462" s="78"/>
      <c r="C462" s="577"/>
      <c r="D462" s="528"/>
      <c r="E462" s="140">
        <v>11</v>
      </c>
      <c r="F462" s="140" t="s">
        <v>357</v>
      </c>
      <c r="G462" s="141">
        <v>0</v>
      </c>
      <c r="H462" s="269">
        <v>0</v>
      </c>
      <c r="I462" s="176"/>
      <c r="J462" s="30"/>
      <c r="K462" s="20">
        <v>0</v>
      </c>
      <c r="L462" s="51" t="s">
        <v>318</v>
      </c>
      <c r="M462" s="52">
        <v>0</v>
      </c>
      <c r="N462" s="33" t="s">
        <v>24</v>
      </c>
      <c r="O462" s="66" t="s">
        <v>347</v>
      </c>
      <c r="P462" s="34"/>
      <c r="Q462" s="108"/>
      <c r="R462" s="4"/>
      <c r="S462" s="38"/>
      <c r="T462" s="267"/>
    </row>
    <row r="463" spans="1:20" ht="12" hidden="1" customHeight="1" x14ac:dyDescent="0.25">
      <c r="A463" s="29">
        <v>90060</v>
      </c>
      <c r="B463" s="78"/>
      <c r="C463" s="577"/>
      <c r="D463" s="528"/>
      <c r="E463" s="140">
        <v>12</v>
      </c>
      <c r="F463" s="140" t="s">
        <v>358</v>
      </c>
      <c r="G463" s="141">
        <v>0</v>
      </c>
      <c r="H463" s="269">
        <v>0</v>
      </c>
      <c r="I463" s="176"/>
      <c r="J463" s="30"/>
      <c r="K463" s="20">
        <v>0</v>
      </c>
      <c r="L463" s="51" t="s">
        <v>318</v>
      </c>
      <c r="M463" s="52">
        <v>0</v>
      </c>
      <c r="N463" s="33" t="s">
        <v>24</v>
      </c>
      <c r="O463" s="66" t="s">
        <v>347</v>
      </c>
      <c r="P463" s="34"/>
      <c r="Q463" s="108"/>
      <c r="R463" s="4"/>
      <c r="S463" s="38"/>
      <c r="T463" s="267"/>
    </row>
    <row r="464" spans="1:20" ht="12" hidden="1" customHeight="1" x14ac:dyDescent="0.25">
      <c r="A464" s="29">
        <v>90061</v>
      </c>
      <c r="B464" s="78"/>
      <c r="C464" s="577"/>
      <c r="D464" s="528"/>
      <c r="E464" s="140">
        <v>13</v>
      </c>
      <c r="F464" s="140" t="s">
        <v>359</v>
      </c>
      <c r="G464" s="141">
        <v>0</v>
      </c>
      <c r="H464" s="269">
        <v>0</v>
      </c>
      <c r="I464" s="176"/>
      <c r="J464" s="30"/>
      <c r="K464" s="20">
        <v>0</v>
      </c>
      <c r="L464" s="51" t="s">
        <v>318</v>
      </c>
      <c r="M464" s="52">
        <v>0</v>
      </c>
      <c r="N464" s="33" t="s">
        <v>24</v>
      </c>
      <c r="O464" s="66" t="s">
        <v>347</v>
      </c>
      <c r="P464" s="34"/>
      <c r="Q464" s="108"/>
      <c r="R464" s="4"/>
      <c r="S464" s="38"/>
      <c r="T464" s="267"/>
    </row>
    <row r="465" spans="1:20" ht="12" hidden="1" customHeight="1" x14ac:dyDescent="0.25">
      <c r="A465" s="29">
        <v>90062</v>
      </c>
      <c r="B465" s="78"/>
      <c r="C465" s="577"/>
      <c r="D465" s="528"/>
      <c r="E465" s="140">
        <v>14</v>
      </c>
      <c r="F465" s="140" t="s">
        <v>360</v>
      </c>
      <c r="G465" s="141">
        <v>0</v>
      </c>
      <c r="H465" s="269">
        <v>0</v>
      </c>
      <c r="I465" s="176"/>
      <c r="J465" s="30"/>
      <c r="K465" s="20">
        <v>0</v>
      </c>
      <c r="L465" s="51" t="s">
        <v>318</v>
      </c>
      <c r="M465" s="52">
        <v>0</v>
      </c>
      <c r="N465" s="33" t="s">
        <v>24</v>
      </c>
      <c r="O465" s="66" t="s">
        <v>347</v>
      </c>
      <c r="P465" s="34"/>
      <c r="Q465" s="108"/>
      <c r="R465" s="4"/>
      <c r="S465" s="38"/>
      <c r="T465" s="267"/>
    </row>
    <row r="466" spans="1:20" ht="12" hidden="1" customHeight="1" thickBot="1" x14ac:dyDescent="0.3">
      <c r="A466" s="29">
        <v>90063</v>
      </c>
      <c r="B466" s="78"/>
      <c r="C466" s="578"/>
      <c r="D466" s="529"/>
      <c r="E466" s="163">
        <v>15</v>
      </c>
      <c r="F466" s="163" t="s">
        <v>361</v>
      </c>
      <c r="G466" s="164">
        <v>0</v>
      </c>
      <c r="H466" s="269">
        <v>0</v>
      </c>
      <c r="I466" s="177"/>
      <c r="J466" s="30"/>
      <c r="K466" s="20">
        <v>0</v>
      </c>
      <c r="L466" s="51" t="s">
        <v>318</v>
      </c>
      <c r="M466" s="52">
        <v>0</v>
      </c>
      <c r="N466" s="33" t="s">
        <v>24</v>
      </c>
      <c r="O466" s="66" t="s">
        <v>347</v>
      </c>
      <c r="P466" s="34"/>
      <c r="Q466" s="108"/>
      <c r="R466" s="4"/>
      <c r="S466" s="38"/>
      <c r="T466" s="267"/>
    </row>
    <row r="467" spans="1:20" ht="12.75" hidden="1" customHeight="1" x14ac:dyDescent="0.25">
      <c r="A467" s="29"/>
      <c r="B467" s="78"/>
      <c r="C467" s="577">
        <v>91130</v>
      </c>
      <c r="D467" s="609" t="s">
        <v>363</v>
      </c>
      <c r="E467" s="206">
        <v>1</v>
      </c>
      <c r="F467" s="151" t="s">
        <v>346</v>
      </c>
      <c r="G467" s="195">
        <v>84.95</v>
      </c>
      <c r="H467" s="269">
        <v>981342</v>
      </c>
      <c r="I467" s="175"/>
      <c r="J467" s="15"/>
      <c r="K467" s="20">
        <v>0</v>
      </c>
      <c r="L467" s="51" t="s">
        <v>318</v>
      </c>
      <c r="M467" s="52">
        <v>40</v>
      </c>
      <c r="N467" s="33" t="s">
        <v>24</v>
      </c>
      <c r="O467" s="66" t="s">
        <v>347</v>
      </c>
      <c r="P467" s="34"/>
      <c r="Q4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7" s="25" t="s">
        <v>318</v>
      </c>
      <c r="S467" s="52">
        <v>40</v>
      </c>
      <c r="T467" s="267"/>
    </row>
    <row r="468" spans="1:20" ht="12.75" hidden="1" customHeight="1" x14ac:dyDescent="0.25">
      <c r="A468" s="29">
        <v>91133</v>
      </c>
      <c r="B468" s="78"/>
      <c r="C468" s="577"/>
      <c r="D468" s="609"/>
      <c r="E468" s="207">
        <v>2</v>
      </c>
      <c r="F468" s="140" t="s">
        <v>348</v>
      </c>
      <c r="G468" s="141">
        <v>118.88</v>
      </c>
      <c r="H468" s="269">
        <v>1373302</v>
      </c>
      <c r="I468" s="184">
        <f t="shared" ref="I468:I481" si="1">+G468-G467</f>
        <v>33.929999999999993</v>
      </c>
      <c r="J468" s="264">
        <v>33.929999999999993</v>
      </c>
      <c r="K468" s="268">
        <v>391959</v>
      </c>
      <c r="L468" s="51" t="s">
        <v>318</v>
      </c>
      <c r="M468" s="52">
        <v>40</v>
      </c>
      <c r="N468" s="33" t="s">
        <v>24</v>
      </c>
      <c r="O468" s="66" t="s">
        <v>347</v>
      </c>
      <c r="P468" s="34"/>
      <c r="Q468" s="108"/>
      <c r="R468" s="4"/>
      <c r="S468" s="38"/>
      <c r="T468" s="267"/>
    </row>
    <row r="469" spans="1:20" ht="12.75" hidden="1" customHeight="1" x14ac:dyDescent="0.25">
      <c r="A469" s="29">
        <v>91136</v>
      </c>
      <c r="B469" s="78"/>
      <c r="C469" s="577"/>
      <c r="D469" s="609"/>
      <c r="E469" s="207">
        <v>3</v>
      </c>
      <c r="F469" s="140" t="s">
        <v>349</v>
      </c>
      <c r="G469" s="141">
        <v>152.81</v>
      </c>
      <c r="H469" s="269">
        <v>1765261</v>
      </c>
      <c r="I469" s="184">
        <f t="shared" si="1"/>
        <v>33.930000000000007</v>
      </c>
      <c r="J469" s="15"/>
      <c r="K469" s="20">
        <v>0</v>
      </c>
      <c r="L469" s="51" t="s">
        <v>318</v>
      </c>
      <c r="M469" s="52">
        <v>40</v>
      </c>
      <c r="N469" s="33" t="s">
        <v>24</v>
      </c>
      <c r="O469" s="66" t="s">
        <v>347</v>
      </c>
      <c r="P469" s="34"/>
      <c r="Q469" s="108"/>
      <c r="R469" s="4"/>
      <c r="S469" s="38"/>
      <c r="T469" s="267"/>
    </row>
    <row r="470" spans="1:20" ht="12.75" hidden="1" customHeight="1" x14ac:dyDescent="0.25">
      <c r="A470" s="29">
        <v>91139</v>
      </c>
      <c r="B470" s="78"/>
      <c r="C470" s="577"/>
      <c r="D470" s="609"/>
      <c r="E470" s="207">
        <v>4</v>
      </c>
      <c r="F470" s="140" t="s">
        <v>350</v>
      </c>
      <c r="G470" s="141">
        <v>186.74</v>
      </c>
      <c r="H470" s="269">
        <v>2157220</v>
      </c>
      <c r="I470" s="184">
        <f t="shared" si="1"/>
        <v>33.930000000000007</v>
      </c>
      <c r="J470" s="15"/>
      <c r="K470" s="20">
        <v>0</v>
      </c>
      <c r="L470" s="51" t="s">
        <v>318</v>
      </c>
      <c r="M470" s="52">
        <v>40</v>
      </c>
      <c r="N470" s="33" t="s">
        <v>24</v>
      </c>
      <c r="O470" s="66" t="s">
        <v>347</v>
      </c>
      <c r="P470" s="34"/>
      <c r="Q470" s="108"/>
      <c r="R470" s="4"/>
      <c r="S470" s="38"/>
      <c r="T470" s="267"/>
    </row>
    <row r="471" spans="1:20" ht="12.75" hidden="1" customHeight="1" x14ac:dyDescent="0.25">
      <c r="A471" s="29">
        <v>91142</v>
      </c>
      <c r="B471" s="78"/>
      <c r="C471" s="577"/>
      <c r="D471" s="609"/>
      <c r="E471" s="207">
        <v>5</v>
      </c>
      <c r="F471" s="140" t="s">
        <v>351</v>
      </c>
      <c r="G471" s="141">
        <v>220.67</v>
      </c>
      <c r="H471" s="269">
        <v>2549180</v>
      </c>
      <c r="I471" s="184">
        <f t="shared" si="1"/>
        <v>33.929999999999978</v>
      </c>
      <c r="J471" s="91"/>
      <c r="K471" s="20">
        <v>0</v>
      </c>
      <c r="L471" s="51" t="s">
        <v>318</v>
      </c>
      <c r="M471" s="52">
        <v>40</v>
      </c>
      <c r="N471" s="33" t="s">
        <v>24</v>
      </c>
      <c r="O471" s="66" t="s">
        <v>347</v>
      </c>
      <c r="P471" s="34"/>
      <c r="Q471" s="108"/>
      <c r="R471" s="4"/>
      <c r="S471" s="38"/>
      <c r="T471" s="267"/>
    </row>
    <row r="472" spans="1:20" ht="12.75" hidden="1" customHeight="1" x14ac:dyDescent="0.25">
      <c r="A472" s="29">
        <v>91145</v>
      </c>
      <c r="B472" s="78"/>
      <c r="C472" s="577"/>
      <c r="D472" s="609"/>
      <c r="E472" s="207">
        <v>6</v>
      </c>
      <c r="F472" s="140" t="s">
        <v>352</v>
      </c>
      <c r="G472" s="141">
        <v>254.6</v>
      </c>
      <c r="H472" s="269">
        <v>2941139</v>
      </c>
      <c r="I472" s="184">
        <f t="shared" si="1"/>
        <v>33.930000000000007</v>
      </c>
      <c r="J472" s="91"/>
      <c r="K472" s="20">
        <v>0</v>
      </c>
      <c r="L472" s="51" t="s">
        <v>318</v>
      </c>
      <c r="M472" s="52">
        <v>40</v>
      </c>
      <c r="N472" s="33" t="s">
        <v>24</v>
      </c>
      <c r="O472" s="66" t="s">
        <v>347</v>
      </c>
      <c r="P472" s="34"/>
      <c r="Q472" s="108"/>
      <c r="R472" s="4"/>
      <c r="S472" s="38"/>
      <c r="T472" s="267"/>
    </row>
    <row r="473" spans="1:20" ht="12.75" hidden="1" customHeight="1" x14ac:dyDescent="0.25">
      <c r="A473" s="29">
        <v>91148</v>
      </c>
      <c r="B473" s="78"/>
      <c r="C473" s="577"/>
      <c r="D473" s="609"/>
      <c r="E473" s="207">
        <v>7</v>
      </c>
      <c r="F473" s="140" t="s">
        <v>353</v>
      </c>
      <c r="G473" s="141">
        <v>288.52999999999997</v>
      </c>
      <c r="H473" s="269">
        <v>3333099</v>
      </c>
      <c r="I473" s="184">
        <f t="shared" si="1"/>
        <v>33.929999999999978</v>
      </c>
      <c r="J473" s="91"/>
      <c r="K473" s="20">
        <v>0</v>
      </c>
      <c r="L473" s="51" t="s">
        <v>318</v>
      </c>
      <c r="M473" s="52">
        <v>40</v>
      </c>
      <c r="N473" s="33" t="s">
        <v>24</v>
      </c>
      <c r="O473" s="66" t="s">
        <v>347</v>
      </c>
      <c r="P473" s="34"/>
      <c r="Q473" s="108"/>
      <c r="R473" s="4"/>
      <c r="S473" s="38"/>
      <c r="T473" s="267"/>
    </row>
    <row r="474" spans="1:20" ht="12.75" hidden="1" customHeight="1" x14ac:dyDescent="0.25">
      <c r="A474" s="29">
        <v>91151</v>
      </c>
      <c r="B474" s="78"/>
      <c r="C474" s="577"/>
      <c r="D474" s="609"/>
      <c r="E474" s="207">
        <v>8</v>
      </c>
      <c r="F474" s="140" t="s">
        <v>354</v>
      </c>
      <c r="G474" s="141">
        <v>322.45999999999998</v>
      </c>
      <c r="H474" s="269">
        <v>3725058</v>
      </c>
      <c r="I474" s="184">
        <f t="shared" si="1"/>
        <v>33.930000000000007</v>
      </c>
      <c r="J474" s="91"/>
      <c r="K474" s="20">
        <v>0</v>
      </c>
      <c r="L474" s="51" t="s">
        <v>318</v>
      </c>
      <c r="M474" s="52">
        <v>40</v>
      </c>
      <c r="N474" s="33" t="s">
        <v>24</v>
      </c>
      <c r="O474" s="66" t="s">
        <v>347</v>
      </c>
      <c r="P474" s="34"/>
      <c r="Q474" s="108"/>
      <c r="R474" s="4"/>
      <c r="S474" s="38"/>
      <c r="T474" s="267"/>
    </row>
    <row r="475" spans="1:20" ht="12.75" hidden="1" customHeight="1" x14ac:dyDescent="0.25">
      <c r="A475" s="29">
        <v>91154</v>
      </c>
      <c r="B475" s="78"/>
      <c r="C475" s="577"/>
      <c r="D475" s="609"/>
      <c r="E475" s="207">
        <v>9</v>
      </c>
      <c r="F475" s="140" t="s">
        <v>355</v>
      </c>
      <c r="G475" s="141">
        <v>356.39</v>
      </c>
      <c r="H475" s="269">
        <v>4117017</v>
      </c>
      <c r="I475" s="184">
        <f t="shared" si="1"/>
        <v>33.930000000000007</v>
      </c>
      <c r="J475" s="91"/>
      <c r="K475" s="20">
        <v>0</v>
      </c>
      <c r="L475" s="51" t="s">
        <v>318</v>
      </c>
      <c r="M475" s="52">
        <v>40</v>
      </c>
      <c r="N475" s="33" t="s">
        <v>24</v>
      </c>
      <c r="O475" s="66" t="s">
        <v>347</v>
      </c>
      <c r="P475" s="34"/>
      <c r="Q475" s="108"/>
      <c r="R475" s="4"/>
      <c r="S475" s="38"/>
      <c r="T475" s="267"/>
    </row>
    <row r="476" spans="1:20" ht="12.75" hidden="1" customHeight="1" x14ac:dyDescent="0.25">
      <c r="A476" s="29">
        <v>91157</v>
      </c>
      <c r="B476" s="78"/>
      <c r="C476" s="577"/>
      <c r="D476" s="609"/>
      <c r="E476" s="207">
        <v>10</v>
      </c>
      <c r="F476" s="140" t="s">
        <v>356</v>
      </c>
      <c r="G476" s="141">
        <v>390.32</v>
      </c>
      <c r="H476" s="269">
        <v>4508977</v>
      </c>
      <c r="I476" s="184">
        <f t="shared" si="1"/>
        <v>33.930000000000007</v>
      </c>
      <c r="J476" s="91"/>
      <c r="K476" s="20">
        <v>0</v>
      </c>
      <c r="L476" s="51" t="s">
        <v>318</v>
      </c>
      <c r="M476" s="52">
        <v>40</v>
      </c>
      <c r="N476" s="33" t="s">
        <v>24</v>
      </c>
      <c r="O476" s="66" t="s">
        <v>347</v>
      </c>
      <c r="P476" s="34"/>
      <c r="Q476" s="108"/>
      <c r="R476" s="4"/>
      <c r="S476" s="38"/>
      <c r="T476" s="267"/>
    </row>
    <row r="477" spans="1:20" ht="12.75" hidden="1" customHeight="1" x14ac:dyDescent="0.25">
      <c r="A477" s="29">
        <v>91160</v>
      </c>
      <c r="B477" s="78"/>
      <c r="C477" s="577"/>
      <c r="D477" s="609"/>
      <c r="E477" s="207">
        <v>11</v>
      </c>
      <c r="F477" s="140" t="s">
        <v>357</v>
      </c>
      <c r="G477" s="141">
        <v>424.25</v>
      </c>
      <c r="H477" s="269">
        <v>4900936</v>
      </c>
      <c r="I477" s="184">
        <f t="shared" si="1"/>
        <v>33.930000000000007</v>
      </c>
      <c r="J477" s="91"/>
      <c r="K477" s="20">
        <v>0</v>
      </c>
      <c r="L477" s="51" t="s">
        <v>318</v>
      </c>
      <c r="M477" s="52">
        <v>40</v>
      </c>
      <c r="N477" s="33" t="s">
        <v>24</v>
      </c>
      <c r="O477" s="66" t="s">
        <v>347</v>
      </c>
      <c r="P477" s="34"/>
      <c r="Q477" s="108"/>
      <c r="R477" s="4"/>
      <c r="S477" s="38"/>
      <c r="T477" s="267"/>
    </row>
    <row r="478" spans="1:20" ht="12.75" hidden="1" customHeight="1" x14ac:dyDescent="0.25">
      <c r="A478" s="29">
        <v>91163</v>
      </c>
      <c r="B478" s="78"/>
      <c r="C478" s="577"/>
      <c r="D478" s="609"/>
      <c r="E478" s="207">
        <v>12</v>
      </c>
      <c r="F478" s="140" t="s">
        <v>358</v>
      </c>
      <c r="G478" s="141">
        <v>458.18</v>
      </c>
      <c r="H478" s="269">
        <v>5292895</v>
      </c>
      <c r="I478" s="184">
        <f t="shared" si="1"/>
        <v>33.930000000000007</v>
      </c>
      <c r="J478" s="91"/>
      <c r="K478" s="20">
        <v>0</v>
      </c>
      <c r="L478" s="51" t="s">
        <v>318</v>
      </c>
      <c r="M478" s="52">
        <v>40</v>
      </c>
      <c r="N478" s="33" t="s">
        <v>24</v>
      </c>
      <c r="O478" s="66" t="s">
        <v>347</v>
      </c>
      <c r="P478" s="34"/>
      <c r="Q478" s="108"/>
      <c r="R478" s="4"/>
      <c r="S478" s="38"/>
      <c r="T478" s="267"/>
    </row>
    <row r="479" spans="1:20" ht="12.75" hidden="1" customHeight="1" x14ac:dyDescent="0.25">
      <c r="A479" s="29">
        <v>91166</v>
      </c>
      <c r="B479" s="78"/>
      <c r="C479" s="577"/>
      <c r="D479" s="609"/>
      <c r="E479" s="207">
        <v>13</v>
      </c>
      <c r="F479" s="140" t="s">
        <v>359</v>
      </c>
      <c r="G479" s="141">
        <v>492.11</v>
      </c>
      <c r="H479" s="269">
        <v>5684855</v>
      </c>
      <c r="I479" s="184">
        <f t="shared" si="1"/>
        <v>33.930000000000007</v>
      </c>
      <c r="J479" s="91"/>
      <c r="K479" s="20">
        <v>0</v>
      </c>
      <c r="L479" s="51" t="s">
        <v>318</v>
      </c>
      <c r="M479" s="52">
        <v>40</v>
      </c>
      <c r="N479" s="33" t="s">
        <v>24</v>
      </c>
      <c r="O479" s="66" t="s">
        <v>347</v>
      </c>
      <c r="P479" s="34"/>
      <c r="Q479" s="108"/>
      <c r="R479" s="4"/>
      <c r="S479" s="38"/>
      <c r="T479" s="267"/>
    </row>
    <row r="480" spans="1:20" ht="12.75" hidden="1" customHeight="1" x14ac:dyDescent="0.25">
      <c r="A480" s="29">
        <v>91169</v>
      </c>
      <c r="B480" s="78"/>
      <c r="C480" s="577"/>
      <c r="D480" s="609"/>
      <c r="E480" s="207">
        <v>14</v>
      </c>
      <c r="F480" s="140" t="s">
        <v>360</v>
      </c>
      <c r="G480" s="141">
        <v>526.04</v>
      </c>
      <c r="H480" s="269">
        <v>6076814</v>
      </c>
      <c r="I480" s="184">
        <f t="shared" si="1"/>
        <v>33.92999999999995</v>
      </c>
      <c r="J480" s="91"/>
      <c r="K480" s="20">
        <v>0</v>
      </c>
      <c r="L480" s="51" t="s">
        <v>318</v>
      </c>
      <c r="M480" s="52">
        <v>40</v>
      </c>
      <c r="N480" s="33" t="s">
        <v>24</v>
      </c>
      <c r="O480" s="66" t="s">
        <v>347</v>
      </c>
      <c r="P480" s="34"/>
      <c r="Q480" s="108"/>
      <c r="R480" s="4"/>
      <c r="S480" s="38"/>
      <c r="T480" s="267"/>
    </row>
    <row r="481" spans="1:20" ht="18" hidden="1" customHeight="1" thickBot="1" x14ac:dyDescent="0.3">
      <c r="A481" s="29">
        <v>91172</v>
      </c>
      <c r="B481" s="78"/>
      <c r="C481" s="577"/>
      <c r="D481" s="609"/>
      <c r="E481" s="208">
        <v>15</v>
      </c>
      <c r="F481" s="150" t="s">
        <v>361</v>
      </c>
      <c r="G481" s="158">
        <v>559.97</v>
      </c>
      <c r="H481" s="269">
        <v>6468773</v>
      </c>
      <c r="I481" s="185">
        <f t="shared" si="1"/>
        <v>33.930000000000064</v>
      </c>
      <c r="J481" s="91"/>
      <c r="K481" s="20">
        <v>0</v>
      </c>
      <c r="L481" s="51" t="s">
        <v>318</v>
      </c>
      <c r="M481" s="52">
        <v>40</v>
      </c>
      <c r="N481" s="33" t="s">
        <v>24</v>
      </c>
      <c r="O481" s="66" t="s">
        <v>347</v>
      </c>
      <c r="P481" s="34"/>
      <c r="Q481" s="108"/>
      <c r="R481" s="4"/>
      <c r="S481" s="38"/>
      <c r="T481" s="267"/>
    </row>
    <row r="482" spans="1:20" ht="14.25" hidden="1" customHeight="1" x14ac:dyDescent="0.25">
      <c r="A482" s="29"/>
      <c r="B482" s="78"/>
      <c r="C482" s="576">
        <v>91131</v>
      </c>
      <c r="D482" s="610" t="s">
        <v>364</v>
      </c>
      <c r="E482" s="161">
        <v>1</v>
      </c>
      <c r="F482" s="161" t="s">
        <v>346</v>
      </c>
      <c r="G482" s="162">
        <v>106.16</v>
      </c>
      <c r="H482" s="269">
        <v>1226360</v>
      </c>
      <c r="I482" s="175"/>
      <c r="J482" s="15"/>
      <c r="K482" s="20">
        <v>0</v>
      </c>
      <c r="L482" s="51" t="s">
        <v>318</v>
      </c>
      <c r="M482" s="52">
        <v>50</v>
      </c>
      <c r="N482" s="33" t="s">
        <v>24</v>
      </c>
      <c r="O482" s="66" t="s">
        <v>347</v>
      </c>
      <c r="P482" s="34"/>
      <c r="Q4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82" s="25" t="s">
        <v>318</v>
      </c>
      <c r="S482" s="52">
        <v>50</v>
      </c>
      <c r="T482" s="267"/>
    </row>
    <row r="483" spans="1:20" ht="14.25" hidden="1" customHeight="1" x14ac:dyDescent="0.25">
      <c r="A483" s="29">
        <v>91134</v>
      </c>
      <c r="B483" s="78"/>
      <c r="C483" s="577"/>
      <c r="D483" s="611"/>
      <c r="E483" s="140">
        <v>2</v>
      </c>
      <c r="F483" s="140" t="s">
        <v>348</v>
      </c>
      <c r="G483" s="141">
        <v>148.57</v>
      </c>
      <c r="H483" s="269">
        <v>1716281</v>
      </c>
      <c r="I483" s="184">
        <f t="shared" ref="I483:I496" si="2">+G483-G482</f>
        <v>42.41</v>
      </c>
      <c r="J483" s="264">
        <v>42.41</v>
      </c>
      <c r="K483" s="268">
        <v>489920</v>
      </c>
      <c r="L483" s="51" t="s">
        <v>318</v>
      </c>
      <c r="M483" s="52">
        <v>50</v>
      </c>
      <c r="N483" s="33" t="s">
        <v>24</v>
      </c>
      <c r="O483" s="66" t="s">
        <v>347</v>
      </c>
      <c r="P483" s="34"/>
      <c r="Q483" s="108"/>
      <c r="R483" s="4"/>
      <c r="S483" s="38"/>
      <c r="T483" s="267"/>
    </row>
    <row r="484" spans="1:20" ht="14.25" hidden="1" customHeight="1" x14ac:dyDescent="0.25">
      <c r="A484" s="29">
        <v>91137</v>
      </c>
      <c r="B484" s="78"/>
      <c r="C484" s="577"/>
      <c r="D484" s="611"/>
      <c r="E484" s="140">
        <v>3</v>
      </c>
      <c r="F484" s="140" t="s">
        <v>349</v>
      </c>
      <c r="G484" s="141">
        <v>190.98</v>
      </c>
      <c r="H484" s="269">
        <v>2206201</v>
      </c>
      <c r="I484" s="184">
        <f t="shared" si="2"/>
        <v>42.41</v>
      </c>
      <c r="J484" s="137"/>
      <c r="K484" s="20">
        <v>0</v>
      </c>
      <c r="L484" s="51" t="s">
        <v>318</v>
      </c>
      <c r="M484" s="52">
        <v>50</v>
      </c>
      <c r="N484" s="33" t="s">
        <v>24</v>
      </c>
      <c r="O484" s="66" t="s">
        <v>347</v>
      </c>
      <c r="P484" s="34"/>
      <c r="Q484" s="108"/>
      <c r="R484" s="4"/>
      <c r="S484" s="38"/>
      <c r="T484" s="267"/>
    </row>
    <row r="485" spans="1:20" ht="14.25" hidden="1" customHeight="1" x14ac:dyDescent="0.25">
      <c r="A485" s="29">
        <v>91140</v>
      </c>
      <c r="B485" s="78"/>
      <c r="C485" s="577"/>
      <c r="D485" s="611"/>
      <c r="E485" s="140">
        <v>4</v>
      </c>
      <c r="F485" s="140" t="s">
        <v>350</v>
      </c>
      <c r="G485" s="141">
        <v>233.39</v>
      </c>
      <c r="H485" s="269">
        <v>2696121</v>
      </c>
      <c r="I485" s="184">
        <f t="shared" si="2"/>
        <v>42.41</v>
      </c>
      <c r="J485" s="137"/>
      <c r="K485" s="20">
        <v>0</v>
      </c>
      <c r="L485" s="51" t="s">
        <v>318</v>
      </c>
      <c r="M485" s="52">
        <v>50</v>
      </c>
      <c r="N485" s="33" t="s">
        <v>24</v>
      </c>
      <c r="O485" s="66" t="s">
        <v>347</v>
      </c>
      <c r="P485" s="34"/>
      <c r="Q485" s="108"/>
      <c r="R485" s="4"/>
      <c r="S485" s="38"/>
      <c r="T485" s="267"/>
    </row>
    <row r="486" spans="1:20" ht="14.25" hidden="1" customHeight="1" x14ac:dyDescent="0.25">
      <c r="A486" s="29">
        <v>91143</v>
      </c>
      <c r="B486" s="78"/>
      <c r="C486" s="577"/>
      <c r="D486" s="611"/>
      <c r="E486" s="140">
        <v>5</v>
      </c>
      <c r="F486" s="140" t="s">
        <v>351</v>
      </c>
      <c r="G486" s="141">
        <v>275.79999999999995</v>
      </c>
      <c r="H486" s="269">
        <v>3186042</v>
      </c>
      <c r="I486" s="184">
        <f t="shared" si="2"/>
        <v>42.409999999999968</v>
      </c>
      <c r="J486" s="137"/>
      <c r="K486" s="20">
        <v>0</v>
      </c>
      <c r="L486" s="51" t="s">
        <v>318</v>
      </c>
      <c r="M486" s="52">
        <v>50</v>
      </c>
      <c r="N486" s="33" t="s">
        <v>24</v>
      </c>
      <c r="O486" s="66" t="s">
        <v>347</v>
      </c>
      <c r="P486" s="34"/>
      <c r="Q486" s="108"/>
      <c r="R486" s="4"/>
      <c r="S486" s="38"/>
      <c r="T486" s="267"/>
    </row>
    <row r="487" spans="1:20" ht="14.25" hidden="1" customHeight="1" x14ac:dyDescent="0.25">
      <c r="A487" s="29">
        <v>91146</v>
      </c>
      <c r="B487" s="78"/>
      <c r="C487" s="577"/>
      <c r="D487" s="611"/>
      <c r="E487" s="140">
        <v>6</v>
      </c>
      <c r="F487" s="140" t="s">
        <v>352</v>
      </c>
      <c r="G487" s="141">
        <v>318.22000000000003</v>
      </c>
      <c r="H487" s="269">
        <v>3676077</v>
      </c>
      <c r="I487" s="184">
        <f t="shared" si="2"/>
        <v>42.420000000000073</v>
      </c>
      <c r="J487" s="137"/>
      <c r="K487" s="20">
        <v>0</v>
      </c>
      <c r="L487" s="51" t="s">
        <v>318</v>
      </c>
      <c r="M487" s="52">
        <v>50</v>
      </c>
      <c r="N487" s="33" t="s">
        <v>24</v>
      </c>
      <c r="O487" s="66" t="s">
        <v>347</v>
      </c>
      <c r="P487" s="34"/>
      <c r="Q487" s="108"/>
      <c r="R487" s="4"/>
      <c r="S487" s="38"/>
      <c r="T487" s="267"/>
    </row>
    <row r="488" spans="1:20" ht="14.25" hidden="1" customHeight="1" x14ac:dyDescent="0.25">
      <c r="A488" s="29">
        <v>91149</v>
      </c>
      <c r="B488" s="78"/>
      <c r="C488" s="577"/>
      <c r="D488" s="611"/>
      <c r="E488" s="140">
        <v>7</v>
      </c>
      <c r="F488" s="140" t="s">
        <v>353</v>
      </c>
      <c r="G488" s="141">
        <v>360.63</v>
      </c>
      <c r="H488" s="269">
        <v>4165998</v>
      </c>
      <c r="I488" s="184">
        <f t="shared" si="2"/>
        <v>42.409999999999968</v>
      </c>
      <c r="J488" s="137"/>
      <c r="K488" s="20">
        <v>0</v>
      </c>
      <c r="L488" s="51" t="s">
        <v>318</v>
      </c>
      <c r="M488" s="52">
        <v>50</v>
      </c>
      <c r="N488" s="33" t="s">
        <v>24</v>
      </c>
      <c r="O488" s="66" t="s">
        <v>347</v>
      </c>
      <c r="P488" s="34"/>
      <c r="Q488" s="108"/>
      <c r="R488" s="4"/>
      <c r="S488" s="38"/>
      <c r="T488" s="267"/>
    </row>
    <row r="489" spans="1:20" ht="14.25" hidden="1" customHeight="1" x14ac:dyDescent="0.25">
      <c r="A489" s="29">
        <v>91152</v>
      </c>
      <c r="B489" s="78"/>
      <c r="C489" s="577"/>
      <c r="D489" s="611"/>
      <c r="E489" s="140">
        <v>8</v>
      </c>
      <c r="F489" s="140" t="s">
        <v>354</v>
      </c>
      <c r="G489" s="141">
        <v>403.03999999999996</v>
      </c>
      <c r="H489" s="269">
        <v>4655918</v>
      </c>
      <c r="I489" s="184">
        <f t="shared" si="2"/>
        <v>42.409999999999968</v>
      </c>
      <c r="J489" s="137"/>
      <c r="K489" s="20">
        <v>0</v>
      </c>
      <c r="L489" s="51" t="s">
        <v>318</v>
      </c>
      <c r="M489" s="52">
        <v>50</v>
      </c>
      <c r="N489" s="33" t="s">
        <v>24</v>
      </c>
      <c r="O489" s="66" t="s">
        <v>347</v>
      </c>
      <c r="P489" s="34"/>
      <c r="Q489" s="108"/>
      <c r="R489" s="4"/>
      <c r="S489" s="38"/>
      <c r="T489" s="267"/>
    </row>
    <row r="490" spans="1:20" ht="14.25" hidden="1" customHeight="1" x14ac:dyDescent="0.25">
      <c r="A490" s="29">
        <v>91155</v>
      </c>
      <c r="B490" s="78"/>
      <c r="C490" s="577"/>
      <c r="D490" s="611"/>
      <c r="E490" s="140">
        <v>9</v>
      </c>
      <c r="F490" s="140" t="s">
        <v>355</v>
      </c>
      <c r="G490" s="141">
        <v>445.45000000000005</v>
      </c>
      <c r="H490" s="269">
        <v>5145838</v>
      </c>
      <c r="I490" s="184">
        <f t="shared" si="2"/>
        <v>42.410000000000082</v>
      </c>
      <c r="J490" s="137"/>
      <c r="K490" s="20">
        <v>0</v>
      </c>
      <c r="L490" s="51" t="s">
        <v>318</v>
      </c>
      <c r="M490" s="52">
        <v>50</v>
      </c>
      <c r="N490" s="33" t="s">
        <v>24</v>
      </c>
      <c r="O490" s="66" t="s">
        <v>347</v>
      </c>
      <c r="P490" s="34"/>
      <c r="Q490" s="108"/>
      <c r="R490" s="4"/>
      <c r="S490" s="38"/>
      <c r="T490" s="267"/>
    </row>
    <row r="491" spans="1:20" ht="14.25" hidden="1" customHeight="1" x14ac:dyDescent="0.25">
      <c r="A491" s="29">
        <v>91158</v>
      </c>
      <c r="B491" s="78"/>
      <c r="C491" s="577"/>
      <c r="D491" s="611"/>
      <c r="E491" s="140">
        <v>10</v>
      </c>
      <c r="F491" s="140" t="s">
        <v>356</v>
      </c>
      <c r="G491" s="141">
        <v>487.86</v>
      </c>
      <c r="H491" s="269">
        <v>5635759</v>
      </c>
      <c r="I491" s="184">
        <f t="shared" si="2"/>
        <v>42.409999999999968</v>
      </c>
      <c r="J491" s="137"/>
      <c r="K491" s="20">
        <v>0</v>
      </c>
      <c r="L491" s="51" t="s">
        <v>318</v>
      </c>
      <c r="M491" s="52">
        <v>50</v>
      </c>
      <c r="N491" s="33" t="s">
        <v>24</v>
      </c>
      <c r="O491" s="66" t="s">
        <v>347</v>
      </c>
      <c r="P491" s="34"/>
      <c r="Q491" s="108"/>
      <c r="R491" s="4"/>
      <c r="S491" s="38"/>
      <c r="T491" s="267"/>
    </row>
    <row r="492" spans="1:20" ht="14.25" hidden="1" customHeight="1" x14ac:dyDescent="0.25">
      <c r="A492" s="29">
        <v>91161</v>
      </c>
      <c r="B492" s="78"/>
      <c r="C492" s="577"/>
      <c r="D492" s="611"/>
      <c r="E492" s="140">
        <v>11</v>
      </c>
      <c r="F492" s="140" t="s">
        <v>357</v>
      </c>
      <c r="G492" s="141">
        <v>530.28</v>
      </c>
      <c r="H492" s="269">
        <v>6125795</v>
      </c>
      <c r="I492" s="184">
        <f t="shared" si="2"/>
        <v>42.419999999999959</v>
      </c>
      <c r="J492" s="137"/>
      <c r="K492" s="20">
        <v>0</v>
      </c>
      <c r="L492" s="51" t="s">
        <v>318</v>
      </c>
      <c r="M492" s="52">
        <v>50</v>
      </c>
      <c r="N492" s="33" t="s">
        <v>24</v>
      </c>
      <c r="O492" s="66" t="s">
        <v>347</v>
      </c>
      <c r="P492" s="34"/>
      <c r="Q492" s="108"/>
      <c r="R492" s="4"/>
      <c r="S492" s="38"/>
      <c r="T492" s="267"/>
    </row>
    <row r="493" spans="1:20" ht="14.25" hidden="1" customHeight="1" x14ac:dyDescent="0.25">
      <c r="A493" s="29">
        <v>91164</v>
      </c>
      <c r="B493" s="78"/>
      <c r="C493" s="577"/>
      <c r="D493" s="611"/>
      <c r="E493" s="140">
        <v>12</v>
      </c>
      <c r="F493" s="140" t="s">
        <v>358</v>
      </c>
      <c r="G493" s="141">
        <v>572.68999999999994</v>
      </c>
      <c r="H493" s="269">
        <v>6615715</v>
      </c>
      <c r="I493" s="184">
        <f t="shared" si="2"/>
        <v>42.409999999999968</v>
      </c>
      <c r="J493" s="137"/>
      <c r="K493" s="20">
        <v>0</v>
      </c>
      <c r="L493" s="51" t="s">
        <v>318</v>
      </c>
      <c r="M493" s="52">
        <v>50</v>
      </c>
      <c r="N493" s="33" t="s">
        <v>24</v>
      </c>
      <c r="O493" s="66" t="s">
        <v>347</v>
      </c>
      <c r="P493" s="34"/>
      <c r="Q493" s="108"/>
      <c r="R493" s="4"/>
      <c r="S493" s="38"/>
      <c r="T493" s="267"/>
    </row>
    <row r="494" spans="1:20" ht="14.25" hidden="1" customHeight="1" x14ac:dyDescent="0.25">
      <c r="A494" s="29">
        <v>91167</v>
      </c>
      <c r="B494" s="78"/>
      <c r="C494" s="577"/>
      <c r="D494" s="611"/>
      <c r="E494" s="140">
        <v>13</v>
      </c>
      <c r="F494" s="140" t="s">
        <v>359</v>
      </c>
      <c r="G494" s="141">
        <v>615.1</v>
      </c>
      <c r="H494" s="269">
        <v>7105635</v>
      </c>
      <c r="I494" s="184">
        <f t="shared" si="2"/>
        <v>42.410000000000082</v>
      </c>
      <c r="J494" s="137"/>
      <c r="K494" s="20">
        <v>0</v>
      </c>
      <c r="L494" s="51" t="s">
        <v>318</v>
      </c>
      <c r="M494" s="52">
        <v>50</v>
      </c>
      <c r="N494" s="33" t="s">
        <v>24</v>
      </c>
      <c r="O494" s="66" t="s">
        <v>347</v>
      </c>
      <c r="P494" s="34"/>
      <c r="Q494" s="108"/>
      <c r="R494" s="4"/>
      <c r="S494" s="38"/>
      <c r="T494" s="267"/>
    </row>
    <row r="495" spans="1:20" ht="14.25" hidden="1" customHeight="1" x14ac:dyDescent="0.25">
      <c r="A495" s="29">
        <v>91170</v>
      </c>
      <c r="B495" s="78"/>
      <c r="C495" s="577"/>
      <c r="D495" s="611"/>
      <c r="E495" s="140">
        <v>14</v>
      </c>
      <c r="F495" s="140" t="s">
        <v>365</v>
      </c>
      <c r="G495" s="141">
        <v>657.51</v>
      </c>
      <c r="H495" s="269">
        <v>7595556</v>
      </c>
      <c r="I495" s="184">
        <f t="shared" si="2"/>
        <v>42.409999999999968</v>
      </c>
      <c r="J495" s="137"/>
      <c r="K495" s="20">
        <v>0</v>
      </c>
      <c r="L495" s="51" t="s">
        <v>318</v>
      </c>
      <c r="M495" s="52">
        <v>50</v>
      </c>
      <c r="N495" s="33" t="s">
        <v>24</v>
      </c>
      <c r="O495" s="66" t="s">
        <v>347</v>
      </c>
      <c r="P495" s="34"/>
      <c r="Q495" s="108"/>
      <c r="R495" s="4"/>
      <c r="S495" s="38"/>
      <c r="T495" s="267"/>
    </row>
    <row r="496" spans="1:20" ht="14.25" hidden="1" customHeight="1" thickBot="1" x14ac:dyDescent="0.3">
      <c r="A496" s="29">
        <v>91173</v>
      </c>
      <c r="B496" s="78"/>
      <c r="C496" s="578"/>
      <c r="D496" s="612"/>
      <c r="E496" s="163">
        <v>15</v>
      </c>
      <c r="F496" s="163" t="s">
        <v>361</v>
      </c>
      <c r="G496" s="164">
        <v>699.92</v>
      </c>
      <c r="H496" s="269">
        <v>8085476</v>
      </c>
      <c r="I496" s="185">
        <f t="shared" si="2"/>
        <v>42.409999999999968</v>
      </c>
      <c r="J496" s="137"/>
      <c r="K496" s="20">
        <v>0</v>
      </c>
      <c r="L496" s="51" t="s">
        <v>318</v>
      </c>
      <c r="M496" s="52">
        <v>50</v>
      </c>
      <c r="N496" s="33" t="s">
        <v>24</v>
      </c>
      <c r="O496" s="66" t="s">
        <v>347</v>
      </c>
      <c r="P496" s="34"/>
      <c r="Q496" s="108"/>
      <c r="R496" s="4"/>
      <c r="S496" s="38"/>
      <c r="T496" s="267"/>
    </row>
    <row r="497" spans="1:20" ht="14.25" hidden="1" customHeight="1" x14ac:dyDescent="0.25">
      <c r="A497" s="29"/>
      <c r="B497" s="78"/>
      <c r="C497" s="576">
        <v>91132</v>
      </c>
      <c r="D497" s="527" t="s">
        <v>366</v>
      </c>
      <c r="E497" s="161">
        <v>1</v>
      </c>
      <c r="F497" s="161" t="s">
        <v>346</v>
      </c>
      <c r="G497" s="162">
        <v>127.41</v>
      </c>
      <c r="H497" s="269">
        <v>1471840</v>
      </c>
      <c r="I497" s="175"/>
      <c r="J497" s="15"/>
      <c r="K497" s="20">
        <v>0</v>
      </c>
      <c r="L497" s="51" t="s">
        <v>318</v>
      </c>
      <c r="M497" s="52">
        <v>60</v>
      </c>
      <c r="N497" s="33" t="s">
        <v>24</v>
      </c>
      <c r="O497" s="66" t="s">
        <v>347</v>
      </c>
      <c r="P497" s="34"/>
      <c r="Q4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97" s="25" t="s">
        <v>318</v>
      </c>
      <c r="S497" s="52">
        <v>60</v>
      </c>
      <c r="T497" s="267"/>
    </row>
    <row r="498" spans="1:20" ht="14.25" hidden="1" customHeight="1" x14ac:dyDescent="0.25">
      <c r="A498" s="29">
        <v>91135</v>
      </c>
      <c r="B498" s="78"/>
      <c r="C498" s="577"/>
      <c r="D498" s="528"/>
      <c r="E498" s="140">
        <v>2</v>
      </c>
      <c r="F498" s="140" t="s">
        <v>348</v>
      </c>
      <c r="G498" s="141">
        <v>178.3</v>
      </c>
      <c r="H498" s="269">
        <v>2059722</v>
      </c>
      <c r="I498" s="184">
        <f>+G498-G497</f>
        <v>50.890000000000015</v>
      </c>
      <c r="J498" s="264">
        <v>50.890000000000015</v>
      </c>
      <c r="K498" s="268">
        <v>587881</v>
      </c>
      <c r="L498" s="51" t="s">
        <v>318</v>
      </c>
      <c r="M498" s="52">
        <v>60</v>
      </c>
      <c r="N498" s="33" t="s">
        <v>24</v>
      </c>
      <c r="O498" s="66" t="s">
        <v>347</v>
      </c>
      <c r="P498" s="34"/>
      <c r="Q498" s="108"/>
      <c r="R498" s="4"/>
      <c r="S498" s="38"/>
      <c r="T498" s="267"/>
    </row>
    <row r="499" spans="1:20" ht="14.25" hidden="1" customHeight="1" x14ac:dyDescent="0.25">
      <c r="A499" s="29">
        <v>91138</v>
      </c>
      <c r="B499" s="78"/>
      <c r="C499" s="577"/>
      <c r="D499" s="528"/>
      <c r="E499" s="140">
        <v>3</v>
      </c>
      <c r="F499" s="140" t="s">
        <v>349</v>
      </c>
      <c r="G499" s="141">
        <v>229.19000000000003</v>
      </c>
      <c r="H499" s="269">
        <v>2647603</v>
      </c>
      <c r="I499" s="184">
        <f t="shared" ref="I499:I511" si="3">+G499-G498</f>
        <v>50.890000000000015</v>
      </c>
      <c r="J499" s="137"/>
      <c r="K499" s="20">
        <v>0</v>
      </c>
      <c r="L499" s="51" t="s">
        <v>318</v>
      </c>
      <c r="M499" s="52">
        <v>60</v>
      </c>
      <c r="N499" s="33" t="s">
        <v>24</v>
      </c>
      <c r="O499" s="66" t="s">
        <v>347</v>
      </c>
      <c r="P499" s="34"/>
      <c r="Q499" s="108"/>
      <c r="R499" s="4"/>
      <c r="S499" s="38"/>
      <c r="T499" s="267"/>
    </row>
    <row r="500" spans="1:20" ht="14.25" hidden="1" customHeight="1" x14ac:dyDescent="0.25">
      <c r="A500" s="29">
        <v>91141</v>
      </c>
      <c r="B500" s="78"/>
      <c r="C500" s="577"/>
      <c r="D500" s="528"/>
      <c r="E500" s="140">
        <v>4</v>
      </c>
      <c r="F500" s="140" t="s">
        <v>350</v>
      </c>
      <c r="G500" s="141">
        <v>280.08000000000004</v>
      </c>
      <c r="H500" s="269">
        <v>3235484</v>
      </c>
      <c r="I500" s="184">
        <f t="shared" si="3"/>
        <v>50.890000000000015</v>
      </c>
      <c r="J500" s="137"/>
      <c r="K500" s="20">
        <v>0</v>
      </c>
      <c r="L500" s="51" t="s">
        <v>318</v>
      </c>
      <c r="M500" s="52">
        <v>60</v>
      </c>
      <c r="N500" s="33" t="s">
        <v>24</v>
      </c>
      <c r="O500" s="66" t="s">
        <v>347</v>
      </c>
      <c r="P500" s="34"/>
      <c r="Q500" s="108"/>
      <c r="R500" s="4"/>
      <c r="S500" s="38"/>
      <c r="T500" s="267"/>
    </row>
    <row r="501" spans="1:20" ht="14.25" hidden="1" customHeight="1" x14ac:dyDescent="0.25">
      <c r="A501" s="29">
        <v>91144</v>
      </c>
      <c r="B501" s="78"/>
      <c r="C501" s="577"/>
      <c r="D501" s="528"/>
      <c r="E501" s="140">
        <v>5</v>
      </c>
      <c r="F501" s="140" t="s">
        <v>351</v>
      </c>
      <c r="G501" s="141">
        <v>330.98</v>
      </c>
      <c r="H501" s="269">
        <v>3823481</v>
      </c>
      <c r="I501" s="184">
        <f t="shared" si="3"/>
        <v>50.899999999999977</v>
      </c>
      <c r="J501" s="137"/>
      <c r="K501" s="20">
        <v>0</v>
      </c>
      <c r="L501" s="51" t="s">
        <v>318</v>
      </c>
      <c r="M501" s="52">
        <v>60</v>
      </c>
      <c r="N501" s="33" t="s">
        <v>24</v>
      </c>
      <c r="O501" s="66" t="s">
        <v>347</v>
      </c>
      <c r="P501" s="34"/>
      <c r="Q501" s="108"/>
      <c r="R501" s="4"/>
      <c r="S501" s="38"/>
      <c r="T501" s="267"/>
    </row>
    <row r="502" spans="1:20" ht="14.25" hidden="1" customHeight="1" x14ac:dyDescent="0.25">
      <c r="A502" s="29">
        <v>91147</v>
      </c>
      <c r="B502" s="78"/>
      <c r="C502" s="577"/>
      <c r="D502" s="528"/>
      <c r="E502" s="140">
        <v>6</v>
      </c>
      <c r="F502" s="140" t="s">
        <v>352</v>
      </c>
      <c r="G502" s="141">
        <v>381.87</v>
      </c>
      <c r="H502" s="269">
        <v>4411362</v>
      </c>
      <c r="I502" s="184">
        <f t="shared" si="3"/>
        <v>50.889999999999986</v>
      </c>
      <c r="J502" s="137"/>
      <c r="K502" s="20">
        <v>0</v>
      </c>
      <c r="L502" s="51" t="s">
        <v>318</v>
      </c>
      <c r="M502" s="52">
        <v>60</v>
      </c>
      <c r="N502" s="33" t="s">
        <v>24</v>
      </c>
      <c r="O502" s="66" t="s">
        <v>347</v>
      </c>
      <c r="P502" s="34"/>
      <c r="Q502" s="108"/>
      <c r="R502" s="4"/>
      <c r="S502" s="38"/>
      <c r="T502" s="267"/>
    </row>
    <row r="503" spans="1:20" ht="14.25" hidden="1" customHeight="1" x14ac:dyDescent="0.25">
      <c r="A503" s="29">
        <v>91150</v>
      </c>
      <c r="B503" s="78"/>
      <c r="C503" s="577"/>
      <c r="D503" s="528"/>
      <c r="E503" s="140">
        <v>7</v>
      </c>
      <c r="F503" s="140" t="s">
        <v>353</v>
      </c>
      <c r="G503" s="141">
        <v>432.77</v>
      </c>
      <c r="H503" s="269">
        <v>4999359</v>
      </c>
      <c r="I503" s="184">
        <f t="shared" si="3"/>
        <v>50.899999999999977</v>
      </c>
      <c r="J503" s="137"/>
      <c r="K503" s="20">
        <v>0</v>
      </c>
      <c r="L503" s="51" t="s">
        <v>318</v>
      </c>
      <c r="M503" s="52">
        <v>60</v>
      </c>
      <c r="N503" s="33" t="s">
        <v>24</v>
      </c>
      <c r="O503" s="66" t="s">
        <v>347</v>
      </c>
      <c r="P503" s="34"/>
      <c r="Q503" s="108"/>
      <c r="R503" s="4"/>
      <c r="S503" s="38"/>
      <c r="T503" s="267"/>
    </row>
    <row r="504" spans="1:20" ht="14.25" hidden="1" customHeight="1" x14ac:dyDescent="0.25">
      <c r="A504" s="29">
        <v>91153</v>
      </c>
      <c r="B504" s="78"/>
      <c r="C504" s="577"/>
      <c r="D504" s="528"/>
      <c r="E504" s="140">
        <v>8</v>
      </c>
      <c r="F504" s="140" t="s">
        <v>354</v>
      </c>
      <c r="G504" s="141">
        <v>483.65999999999997</v>
      </c>
      <c r="H504" s="269">
        <v>5587240</v>
      </c>
      <c r="I504" s="184">
        <f t="shared" si="3"/>
        <v>50.889999999999986</v>
      </c>
      <c r="J504" s="137"/>
      <c r="K504" s="20">
        <v>0</v>
      </c>
      <c r="L504" s="51" t="s">
        <v>318</v>
      </c>
      <c r="M504" s="52">
        <v>60</v>
      </c>
      <c r="N504" s="33" t="s">
        <v>24</v>
      </c>
      <c r="O504" s="66" t="s">
        <v>347</v>
      </c>
      <c r="P504" s="34"/>
      <c r="Q504" s="108"/>
      <c r="R504" s="4"/>
      <c r="S504" s="38"/>
      <c r="T504" s="267"/>
    </row>
    <row r="505" spans="1:20" ht="14.25" hidden="1" customHeight="1" x14ac:dyDescent="0.25">
      <c r="A505" s="29">
        <v>91156</v>
      </c>
      <c r="B505" s="78"/>
      <c r="C505" s="577"/>
      <c r="D505" s="528"/>
      <c r="E505" s="140">
        <v>9</v>
      </c>
      <c r="F505" s="140" t="s">
        <v>355</v>
      </c>
      <c r="G505" s="141">
        <v>534.56000000000006</v>
      </c>
      <c r="H505" s="269">
        <v>6175237</v>
      </c>
      <c r="I505" s="184">
        <f t="shared" si="3"/>
        <v>50.900000000000091</v>
      </c>
      <c r="J505" s="137"/>
      <c r="K505" s="20">
        <v>0</v>
      </c>
      <c r="L505" s="51" t="s">
        <v>318</v>
      </c>
      <c r="M505" s="52">
        <v>60</v>
      </c>
      <c r="N505" s="33" t="s">
        <v>24</v>
      </c>
      <c r="O505" s="66" t="s">
        <v>347</v>
      </c>
      <c r="P505" s="34"/>
      <c r="Q505" s="108"/>
      <c r="R505" s="4"/>
      <c r="S505" s="38"/>
      <c r="T505" s="267"/>
    </row>
    <row r="506" spans="1:20" ht="14.25" hidden="1" customHeight="1" x14ac:dyDescent="0.25">
      <c r="A506" s="29">
        <v>91159</v>
      </c>
      <c r="B506" s="78"/>
      <c r="C506" s="577"/>
      <c r="D506" s="528"/>
      <c r="E506" s="140">
        <v>10</v>
      </c>
      <c r="F506" s="140" t="s">
        <v>356</v>
      </c>
      <c r="G506" s="141">
        <v>585.44999999999993</v>
      </c>
      <c r="H506" s="269">
        <v>6763118</v>
      </c>
      <c r="I506" s="184">
        <f t="shared" si="3"/>
        <v>50.889999999999873</v>
      </c>
      <c r="J506" s="137"/>
      <c r="K506" s="20">
        <v>0</v>
      </c>
      <c r="L506" s="51" t="s">
        <v>318</v>
      </c>
      <c r="M506" s="52">
        <v>60</v>
      </c>
      <c r="N506" s="33" t="s">
        <v>24</v>
      </c>
      <c r="O506" s="66" t="s">
        <v>347</v>
      </c>
      <c r="P506" s="34"/>
      <c r="Q506" s="108"/>
      <c r="R506" s="4"/>
      <c r="S506" s="38"/>
      <c r="T506" s="267"/>
    </row>
    <row r="507" spans="1:20" ht="14.25" hidden="1" customHeight="1" x14ac:dyDescent="0.25">
      <c r="A507" s="29">
        <v>91162</v>
      </c>
      <c r="B507" s="78"/>
      <c r="C507" s="577"/>
      <c r="D507" s="528"/>
      <c r="E507" s="140">
        <v>11</v>
      </c>
      <c r="F507" s="140" t="s">
        <v>357</v>
      </c>
      <c r="G507" s="141">
        <v>636.35</v>
      </c>
      <c r="H507" s="269">
        <v>7351115</v>
      </c>
      <c r="I507" s="184">
        <f t="shared" si="3"/>
        <v>50.900000000000091</v>
      </c>
      <c r="J507" s="137"/>
      <c r="K507" s="20">
        <v>0</v>
      </c>
      <c r="L507" s="51" t="s">
        <v>318</v>
      </c>
      <c r="M507" s="52">
        <v>60</v>
      </c>
      <c r="N507" s="33" t="s">
        <v>24</v>
      </c>
      <c r="O507" s="66" t="s">
        <v>347</v>
      </c>
      <c r="P507" s="34"/>
      <c r="Q507" s="108"/>
      <c r="R507" s="4"/>
      <c r="S507" s="38"/>
      <c r="T507" s="267"/>
    </row>
    <row r="508" spans="1:20" ht="14.25" hidden="1" customHeight="1" x14ac:dyDescent="0.25">
      <c r="A508" s="29">
        <v>91165</v>
      </c>
      <c r="B508" s="78"/>
      <c r="C508" s="577"/>
      <c r="D508" s="528"/>
      <c r="E508" s="140">
        <v>12</v>
      </c>
      <c r="F508" s="140" t="s">
        <v>358</v>
      </c>
      <c r="G508" s="141">
        <v>687.24</v>
      </c>
      <c r="H508" s="269">
        <v>7938996</v>
      </c>
      <c r="I508" s="184">
        <f t="shared" si="3"/>
        <v>50.889999999999986</v>
      </c>
      <c r="J508" s="137"/>
      <c r="K508" s="20">
        <v>0</v>
      </c>
      <c r="L508" s="51" t="s">
        <v>318</v>
      </c>
      <c r="M508" s="52">
        <v>60</v>
      </c>
      <c r="N508" s="33" t="s">
        <v>24</v>
      </c>
      <c r="O508" s="66" t="s">
        <v>347</v>
      </c>
      <c r="P508" s="34"/>
      <c r="Q508" s="108"/>
      <c r="R508" s="4"/>
      <c r="S508" s="38"/>
      <c r="T508" s="267"/>
    </row>
    <row r="509" spans="1:20" ht="14.25" hidden="1" customHeight="1" x14ac:dyDescent="0.25">
      <c r="A509" s="29">
        <v>91168</v>
      </c>
      <c r="B509" s="78"/>
      <c r="C509" s="577"/>
      <c r="D509" s="528"/>
      <c r="E509" s="140">
        <v>13</v>
      </c>
      <c r="F509" s="140" t="s">
        <v>359</v>
      </c>
      <c r="G509" s="141">
        <v>738.13</v>
      </c>
      <c r="H509" s="269">
        <v>8526878</v>
      </c>
      <c r="I509" s="184">
        <f t="shared" si="3"/>
        <v>50.889999999999986</v>
      </c>
      <c r="J509" s="137"/>
      <c r="K509" s="20">
        <v>0</v>
      </c>
      <c r="L509" s="51" t="s">
        <v>318</v>
      </c>
      <c r="M509" s="52">
        <v>60</v>
      </c>
      <c r="N509" s="33" t="s">
        <v>24</v>
      </c>
      <c r="O509" s="66" t="s">
        <v>347</v>
      </c>
      <c r="P509" s="34"/>
      <c r="Q509" s="108"/>
      <c r="R509" s="4"/>
      <c r="S509" s="38"/>
      <c r="T509" s="267"/>
    </row>
    <row r="510" spans="1:20" ht="14.25" hidden="1" customHeight="1" x14ac:dyDescent="0.25">
      <c r="A510" s="29">
        <v>91171</v>
      </c>
      <c r="B510" s="78"/>
      <c r="C510" s="577"/>
      <c r="D510" s="528"/>
      <c r="E510" s="140">
        <v>14</v>
      </c>
      <c r="F510" s="140" t="s">
        <v>360</v>
      </c>
      <c r="G510" s="141">
        <v>789.03</v>
      </c>
      <c r="H510" s="269">
        <v>9114875</v>
      </c>
      <c r="I510" s="188">
        <f t="shared" si="3"/>
        <v>50.899999999999977</v>
      </c>
      <c r="J510" s="137"/>
      <c r="K510" s="20">
        <v>0</v>
      </c>
      <c r="L510" s="51" t="s">
        <v>318</v>
      </c>
      <c r="M510" s="52">
        <v>60</v>
      </c>
      <c r="N510" s="33" t="s">
        <v>24</v>
      </c>
      <c r="O510" s="66" t="s">
        <v>347</v>
      </c>
      <c r="P510" s="34"/>
      <c r="Q510" s="108"/>
      <c r="R510" s="4"/>
      <c r="S510" s="38"/>
      <c r="T510" s="267"/>
    </row>
    <row r="511" spans="1:20" ht="14.25" hidden="1" customHeight="1" thickBot="1" x14ac:dyDescent="0.3">
      <c r="A511" s="29">
        <v>91174</v>
      </c>
      <c r="B511" s="78"/>
      <c r="C511" s="578"/>
      <c r="D511" s="529"/>
      <c r="E511" s="163">
        <v>15</v>
      </c>
      <c r="F511" s="163" t="s">
        <v>361</v>
      </c>
      <c r="G511" s="164">
        <v>839.92</v>
      </c>
      <c r="H511" s="269">
        <v>9702756</v>
      </c>
      <c r="I511" s="184">
        <f t="shared" si="3"/>
        <v>50.889999999999986</v>
      </c>
      <c r="J511" s="137"/>
      <c r="K511" s="20">
        <v>0</v>
      </c>
      <c r="L511" s="51" t="s">
        <v>318</v>
      </c>
      <c r="M511" s="52">
        <v>60</v>
      </c>
      <c r="N511" s="33" t="s">
        <v>24</v>
      </c>
      <c r="O511" s="66" t="s">
        <v>347</v>
      </c>
      <c r="P511" s="34"/>
      <c r="Q511" s="108"/>
      <c r="R511" s="4"/>
      <c r="S511" s="38"/>
      <c r="T511" s="267"/>
    </row>
    <row r="512" spans="1:20" ht="14.25" hidden="1" customHeight="1" x14ac:dyDescent="0.25">
      <c r="A512" s="29"/>
      <c r="B512" s="78"/>
      <c r="C512" s="532">
        <v>92130</v>
      </c>
      <c r="D512" s="521" t="s">
        <v>367</v>
      </c>
      <c r="E512" s="161">
        <v>1</v>
      </c>
      <c r="F512" s="161" t="s">
        <v>346</v>
      </c>
      <c r="G512" s="162">
        <v>148.61000000000001</v>
      </c>
      <c r="H512" s="269">
        <v>1716743</v>
      </c>
      <c r="I512" s="175"/>
      <c r="J512" s="15"/>
      <c r="K512" s="20">
        <v>0</v>
      </c>
      <c r="L512" s="51" t="s">
        <v>318</v>
      </c>
      <c r="M512" s="52">
        <v>70</v>
      </c>
      <c r="N512" s="33" t="s">
        <v>24</v>
      </c>
      <c r="O512" s="66" t="s">
        <v>368</v>
      </c>
      <c r="P512" s="34"/>
      <c r="Q5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12" s="25" t="s">
        <v>318</v>
      </c>
      <c r="S512" s="52">
        <v>70</v>
      </c>
      <c r="T512" s="267"/>
    </row>
    <row r="513" spans="1:20" ht="14.25" hidden="1" customHeight="1" x14ac:dyDescent="0.25">
      <c r="A513" s="29">
        <v>92133</v>
      </c>
      <c r="B513" s="78"/>
      <c r="C513" s="533"/>
      <c r="D513" s="531"/>
      <c r="E513" s="140">
        <v>2</v>
      </c>
      <c r="F513" s="140" t="s">
        <v>348</v>
      </c>
      <c r="G513" s="141">
        <v>207.99</v>
      </c>
      <c r="H513" s="269">
        <v>2402700</v>
      </c>
      <c r="I513" s="184">
        <f>+G513-G512</f>
        <v>59.379999999999995</v>
      </c>
      <c r="J513" s="264">
        <v>59.379999999999995</v>
      </c>
      <c r="K513" s="268">
        <v>685958</v>
      </c>
      <c r="L513" s="51" t="s">
        <v>318</v>
      </c>
      <c r="M513" s="52">
        <v>70</v>
      </c>
      <c r="N513" s="33" t="s">
        <v>24</v>
      </c>
      <c r="O513" s="66" t="s">
        <v>369</v>
      </c>
      <c r="P513" s="34"/>
      <c r="Q513" s="108"/>
      <c r="R513" s="4"/>
      <c r="S513" s="38"/>
      <c r="T513" s="267"/>
    </row>
    <row r="514" spans="1:20" ht="14.25" hidden="1" customHeight="1" x14ac:dyDescent="0.25">
      <c r="A514" s="29">
        <v>92136</v>
      </c>
      <c r="B514" s="78"/>
      <c r="C514" s="533"/>
      <c r="D514" s="531"/>
      <c r="E514" s="140">
        <v>3</v>
      </c>
      <c r="F514" s="140" t="s">
        <v>349</v>
      </c>
      <c r="G514" s="141">
        <v>267.37</v>
      </c>
      <c r="H514" s="269">
        <v>3088658</v>
      </c>
      <c r="I514" s="184">
        <f t="shared" ref="I514:I526" si="4">+G514-G513</f>
        <v>59.379999999999995</v>
      </c>
      <c r="J514" s="137"/>
      <c r="K514" s="20">
        <v>0</v>
      </c>
      <c r="L514" s="51" t="s">
        <v>318</v>
      </c>
      <c r="M514" s="52">
        <v>70</v>
      </c>
      <c r="N514" s="33" t="s">
        <v>24</v>
      </c>
      <c r="O514" s="66" t="s">
        <v>370</v>
      </c>
      <c r="P514" s="34"/>
      <c r="Q514" s="108"/>
      <c r="R514" s="4"/>
      <c r="S514" s="38"/>
      <c r="T514" s="267"/>
    </row>
    <row r="515" spans="1:20" ht="14.25" hidden="1" customHeight="1" x14ac:dyDescent="0.25">
      <c r="A515" s="29">
        <v>92139</v>
      </c>
      <c r="B515" s="78"/>
      <c r="C515" s="533"/>
      <c r="D515" s="531"/>
      <c r="E515" s="140">
        <v>4</v>
      </c>
      <c r="F515" s="140" t="s">
        <v>350</v>
      </c>
      <c r="G515" s="141">
        <v>326.75</v>
      </c>
      <c r="H515" s="269">
        <v>3774616</v>
      </c>
      <c r="I515" s="184">
        <f t="shared" si="4"/>
        <v>59.379999999999995</v>
      </c>
      <c r="J515" s="137"/>
      <c r="K515" s="20">
        <v>0</v>
      </c>
      <c r="L515" s="51" t="s">
        <v>318</v>
      </c>
      <c r="M515" s="52">
        <v>70</v>
      </c>
      <c r="N515" s="33" t="s">
        <v>24</v>
      </c>
      <c r="O515" s="66" t="s">
        <v>371</v>
      </c>
      <c r="P515" s="34"/>
      <c r="Q515" s="108"/>
      <c r="R515" s="4"/>
      <c r="S515" s="38"/>
      <c r="T515" s="267"/>
    </row>
    <row r="516" spans="1:20" ht="14.25" hidden="1" customHeight="1" x14ac:dyDescent="0.25">
      <c r="A516" s="29">
        <v>92142</v>
      </c>
      <c r="B516" s="78"/>
      <c r="C516" s="533"/>
      <c r="D516" s="531"/>
      <c r="E516" s="140">
        <v>5</v>
      </c>
      <c r="F516" s="140" t="s">
        <v>351</v>
      </c>
      <c r="G516" s="141">
        <v>386.12</v>
      </c>
      <c r="H516" s="269">
        <v>4460458</v>
      </c>
      <c r="I516" s="184">
        <f t="shared" si="4"/>
        <v>59.370000000000005</v>
      </c>
      <c r="J516" s="137"/>
      <c r="K516" s="20">
        <v>0</v>
      </c>
      <c r="L516" s="51" t="s">
        <v>318</v>
      </c>
      <c r="M516" s="52">
        <v>70</v>
      </c>
      <c r="N516" s="33" t="s">
        <v>24</v>
      </c>
      <c r="O516" s="66" t="s">
        <v>372</v>
      </c>
      <c r="P516" s="34"/>
      <c r="Q516" s="108"/>
      <c r="R516" s="4"/>
      <c r="S516" s="38"/>
      <c r="T516" s="267"/>
    </row>
    <row r="517" spans="1:20" ht="14.25" hidden="1" customHeight="1" x14ac:dyDescent="0.25">
      <c r="A517" s="29">
        <v>92145</v>
      </c>
      <c r="B517" s="78"/>
      <c r="C517" s="533"/>
      <c r="D517" s="531"/>
      <c r="E517" s="140">
        <v>6</v>
      </c>
      <c r="F517" s="140" t="s">
        <v>352</v>
      </c>
      <c r="G517" s="141">
        <v>445.5</v>
      </c>
      <c r="H517" s="269">
        <v>5146416</v>
      </c>
      <c r="I517" s="184">
        <f t="shared" si="4"/>
        <v>59.379999999999995</v>
      </c>
      <c r="J517" s="137"/>
      <c r="K517" s="20">
        <v>0</v>
      </c>
      <c r="L517" s="51" t="s">
        <v>318</v>
      </c>
      <c r="M517" s="52">
        <v>70</v>
      </c>
      <c r="N517" s="33" t="s">
        <v>24</v>
      </c>
      <c r="O517" s="66" t="s">
        <v>373</v>
      </c>
      <c r="P517" s="34"/>
      <c r="Q517" s="108"/>
      <c r="R517" s="4"/>
      <c r="S517" s="38"/>
      <c r="T517" s="267"/>
    </row>
    <row r="518" spans="1:20" ht="14.25" hidden="1" customHeight="1" x14ac:dyDescent="0.25">
      <c r="A518" s="29">
        <v>92148</v>
      </c>
      <c r="B518" s="78"/>
      <c r="C518" s="533"/>
      <c r="D518" s="531"/>
      <c r="E518" s="140">
        <v>7</v>
      </c>
      <c r="F518" s="140" t="s">
        <v>353</v>
      </c>
      <c r="G518" s="141">
        <v>504.88</v>
      </c>
      <c r="H518" s="269">
        <v>5832374</v>
      </c>
      <c r="I518" s="184">
        <f t="shared" si="4"/>
        <v>59.379999999999995</v>
      </c>
      <c r="J518" s="137"/>
      <c r="K518" s="20">
        <v>0</v>
      </c>
      <c r="L518" s="51" t="s">
        <v>318</v>
      </c>
      <c r="M518" s="52">
        <v>70</v>
      </c>
      <c r="N518" s="33" t="s">
        <v>24</v>
      </c>
      <c r="O518" s="66" t="s">
        <v>374</v>
      </c>
      <c r="P518" s="34"/>
      <c r="Q518" s="108"/>
      <c r="R518" s="4"/>
      <c r="S518" s="38"/>
      <c r="T518" s="267"/>
    </row>
    <row r="519" spans="1:20" ht="14.25" hidden="1" customHeight="1" x14ac:dyDescent="0.25">
      <c r="A519" s="29">
        <v>92151</v>
      </c>
      <c r="B519" s="78"/>
      <c r="C519" s="533"/>
      <c r="D519" s="531"/>
      <c r="E519" s="140">
        <v>8</v>
      </c>
      <c r="F519" s="140" t="s">
        <v>354</v>
      </c>
      <c r="G519" s="141">
        <v>564.25</v>
      </c>
      <c r="H519" s="269">
        <v>6518216</v>
      </c>
      <c r="I519" s="184">
        <f t="shared" si="4"/>
        <v>59.370000000000005</v>
      </c>
      <c r="J519" s="137"/>
      <c r="K519" s="20">
        <v>0</v>
      </c>
      <c r="L519" s="51" t="s">
        <v>318</v>
      </c>
      <c r="M519" s="52">
        <v>70</v>
      </c>
      <c r="N519" s="33" t="s">
        <v>24</v>
      </c>
      <c r="O519" s="66" t="s">
        <v>375</v>
      </c>
      <c r="P519" s="34"/>
      <c r="Q519" s="108"/>
      <c r="R519" s="4"/>
      <c r="S519" s="38"/>
      <c r="T519" s="267"/>
    </row>
    <row r="520" spans="1:20" ht="14.25" hidden="1" customHeight="1" x14ac:dyDescent="0.25">
      <c r="A520" s="29">
        <v>92154</v>
      </c>
      <c r="B520" s="78"/>
      <c r="C520" s="533"/>
      <c r="D520" s="531"/>
      <c r="E520" s="140">
        <v>9</v>
      </c>
      <c r="F520" s="140" t="s">
        <v>355</v>
      </c>
      <c r="G520" s="141">
        <v>623.63</v>
      </c>
      <c r="H520" s="269">
        <v>7204174</v>
      </c>
      <c r="I520" s="184">
        <f t="shared" si="4"/>
        <v>59.379999999999995</v>
      </c>
      <c r="J520" s="137"/>
      <c r="K520" s="20">
        <v>0</v>
      </c>
      <c r="L520" s="51" t="s">
        <v>318</v>
      </c>
      <c r="M520" s="52">
        <v>70</v>
      </c>
      <c r="N520" s="33" t="s">
        <v>24</v>
      </c>
      <c r="O520" s="66" t="s">
        <v>376</v>
      </c>
      <c r="P520" s="34"/>
      <c r="Q520" s="108"/>
      <c r="R520" s="4"/>
      <c r="S520" s="38"/>
      <c r="T520" s="267"/>
    </row>
    <row r="521" spans="1:20" ht="14.25" hidden="1" customHeight="1" x14ac:dyDescent="0.25">
      <c r="A521" s="29">
        <v>92157</v>
      </c>
      <c r="B521" s="78"/>
      <c r="C521" s="533"/>
      <c r="D521" s="531"/>
      <c r="E521" s="140">
        <v>10</v>
      </c>
      <c r="F521" s="140" t="s">
        <v>356</v>
      </c>
      <c r="G521" s="141">
        <v>683.01</v>
      </c>
      <c r="H521" s="269">
        <v>7890132</v>
      </c>
      <c r="I521" s="184">
        <f t="shared" si="4"/>
        <v>59.379999999999995</v>
      </c>
      <c r="J521" s="137"/>
      <c r="K521" s="20">
        <v>0</v>
      </c>
      <c r="L521" s="51" t="s">
        <v>318</v>
      </c>
      <c r="M521" s="52">
        <v>70</v>
      </c>
      <c r="N521" s="33" t="s">
        <v>24</v>
      </c>
      <c r="O521" s="66" t="s">
        <v>377</v>
      </c>
      <c r="P521" s="34"/>
      <c r="Q521" s="108"/>
      <c r="R521" s="4"/>
      <c r="S521" s="38"/>
      <c r="T521" s="267"/>
    </row>
    <row r="522" spans="1:20" ht="14.25" hidden="1" customHeight="1" x14ac:dyDescent="0.25">
      <c r="A522" s="29">
        <v>92160</v>
      </c>
      <c r="B522" s="78"/>
      <c r="C522" s="533"/>
      <c r="D522" s="531"/>
      <c r="E522" s="140">
        <v>11</v>
      </c>
      <c r="F522" s="140" t="s">
        <v>357</v>
      </c>
      <c r="G522" s="141">
        <v>742.38</v>
      </c>
      <c r="H522" s="269">
        <v>8575974</v>
      </c>
      <c r="I522" s="184">
        <f t="shared" si="4"/>
        <v>59.370000000000005</v>
      </c>
      <c r="J522" s="137"/>
      <c r="K522" s="20">
        <v>0</v>
      </c>
      <c r="L522" s="51" t="s">
        <v>318</v>
      </c>
      <c r="M522" s="52">
        <v>70</v>
      </c>
      <c r="N522" s="33" t="s">
        <v>24</v>
      </c>
      <c r="O522" s="66" t="s">
        <v>378</v>
      </c>
      <c r="P522" s="34"/>
      <c r="Q522" s="108"/>
      <c r="R522" s="4"/>
      <c r="S522" s="38"/>
      <c r="T522" s="267"/>
    </row>
    <row r="523" spans="1:20" ht="14.25" hidden="1" customHeight="1" x14ac:dyDescent="0.25">
      <c r="A523" s="29">
        <v>92163</v>
      </c>
      <c r="B523" s="78"/>
      <c r="C523" s="533"/>
      <c r="D523" s="531"/>
      <c r="E523" s="140">
        <v>12</v>
      </c>
      <c r="F523" s="140" t="s">
        <v>358</v>
      </c>
      <c r="G523" s="141">
        <v>801.76</v>
      </c>
      <c r="H523" s="269">
        <v>9261932</v>
      </c>
      <c r="I523" s="184">
        <f t="shared" si="4"/>
        <v>59.379999999999995</v>
      </c>
      <c r="J523" s="137"/>
      <c r="K523" s="20">
        <v>0</v>
      </c>
      <c r="L523" s="51" t="s">
        <v>318</v>
      </c>
      <c r="M523" s="52">
        <v>70</v>
      </c>
      <c r="N523" s="33" t="s">
        <v>24</v>
      </c>
      <c r="O523" s="66" t="s">
        <v>379</v>
      </c>
      <c r="P523" s="34"/>
      <c r="Q523" s="108"/>
      <c r="R523" s="4"/>
      <c r="S523" s="38"/>
      <c r="T523" s="267"/>
    </row>
    <row r="524" spans="1:20" ht="14.25" hidden="1" customHeight="1" x14ac:dyDescent="0.25">
      <c r="A524" s="29">
        <v>92166</v>
      </c>
      <c r="B524" s="78"/>
      <c r="C524" s="533"/>
      <c r="D524" s="531"/>
      <c r="E524" s="140">
        <v>13</v>
      </c>
      <c r="F524" s="140" t="s">
        <v>359</v>
      </c>
      <c r="G524" s="141">
        <v>861.14</v>
      </c>
      <c r="H524" s="269">
        <v>9947889</v>
      </c>
      <c r="I524" s="184">
        <f t="shared" si="4"/>
        <v>59.379999999999995</v>
      </c>
      <c r="J524" s="137"/>
      <c r="K524" s="20">
        <v>0</v>
      </c>
      <c r="L524" s="51" t="s">
        <v>318</v>
      </c>
      <c r="M524" s="52">
        <v>70</v>
      </c>
      <c r="N524" s="33" t="s">
        <v>24</v>
      </c>
      <c r="O524" s="66" t="s">
        <v>380</v>
      </c>
      <c r="P524" s="34"/>
      <c r="Q524" s="108"/>
      <c r="R524" s="4"/>
      <c r="S524" s="38"/>
      <c r="T524" s="267"/>
    </row>
    <row r="525" spans="1:20" ht="14.25" hidden="1" customHeight="1" x14ac:dyDescent="0.25">
      <c r="A525" s="29">
        <v>92169</v>
      </c>
      <c r="B525" s="78"/>
      <c r="C525" s="533"/>
      <c r="D525" s="531"/>
      <c r="E525" s="140">
        <v>14</v>
      </c>
      <c r="F525" s="140" t="s">
        <v>360</v>
      </c>
      <c r="G525" s="141">
        <v>920.51</v>
      </c>
      <c r="H525" s="269">
        <v>10633732</v>
      </c>
      <c r="I525" s="184">
        <f t="shared" si="4"/>
        <v>59.370000000000005</v>
      </c>
      <c r="J525" s="137"/>
      <c r="K525" s="20">
        <v>0</v>
      </c>
      <c r="L525" s="51" t="s">
        <v>318</v>
      </c>
      <c r="M525" s="52">
        <v>70</v>
      </c>
      <c r="N525" s="33" t="s">
        <v>24</v>
      </c>
      <c r="O525" s="66" t="s">
        <v>381</v>
      </c>
      <c r="P525" s="34"/>
      <c r="Q525" s="108"/>
      <c r="R525" s="4"/>
      <c r="S525" s="38"/>
      <c r="T525" s="267"/>
    </row>
    <row r="526" spans="1:20" ht="14.25" hidden="1" customHeight="1" thickBot="1" x14ac:dyDescent="0.3">
      <c r="A526" s="29">
        <v>92172</v>
      </c>
      <c r="B526" s="78"/>
      <c r="C526" s="534"/>
      <c r="D526" s="522"/>
      <c r="E526" s="163">
        <v>15</v>
      </c>
      <c r="F526" s="163" t="s">
        <v>382</v>
      </c>
      <c r="G526" s="164">
        <v>979.89</v>
      </c>
      <c r="H526" s="269">
        <v>11319689</v>
      </c>
      <c r="I526" s="185">
        <f t="shared" si="4"/>
        <v>59.379999999999995</v>
      </c>
      <c r="J526" s="137"/>
      <c r="K526" s="20">
        <v>0</v>
      </c>
      <c r="L526" s="51" t="s">
        <v>318</v>
      </c>
      <c r="M526" s="52">
        <v>70</v>
      </c>
      <c r="N526" s="33" t="s">
        <v>24</v>
      </c>
      <c r="O526" s="66" t="s">
        <v>383</v>
      </c>
      <c r="P526" s="34"/>
      <c r="Q526" s="108"/>
      <c r="R526" s="4"/>
      <c r="S526" s="38"/>
      <c r="T526" s="267"/>
    </row>
    <row r="527" spans="1:20" ht="14.25" hidden="1" customHeight="1" x14ac:dyDescent="0.25">
      <c r="A527" s="29"/>
      <c r="B527" s="78"/>
      <c r="C527" s="533">
        <v>92131</v>
      </c>
      <c r="D527" s="528" t="s">
        <v>384</v>
      </c>
      <c r="E527" s="151">
        <v>1</v>
      </c>
      <c r="F527" s="151" t="s">
        <v>346</v>
      </c>
      <c r="G527" s="195">
        <v>169.82</v>
      </c>
      <c r="H527" s="269">
        <v>1961761</v>
      </c>
      <c r="I527" s="175"/>
      <c r="J527" s="15"/>
      <c r="K527" s="20">
        <v>0</v>
      </c>
      <c r="L527" s="51" t="s">
        <v>318</v>
      </c>
      <c r="M527" s="52">
        <v>80</v>
      </c>
      <c r="N527" s="33" t="s">
        <v>24</v>
      </c>
      <c r="O527" s="66" t="s">
        <v>385</v>
      </c>
      <c r="P527" s="34"/>
      <c r="Q5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27" s="25" t="s">
        <v>318</v>
      </c>
      <c r="S527" s="52">
        <v>80</v>
      </c>
      <c r="T527" s="267"/>
    </row>
    <row r="528" spans="1:20" ht="14.25" hidden="1" customHeight="1" x14ac:dyDescent="0.25">
      <c r="A528" s="29">
        <v>92134</v>
      </c>
      <c r="B528" s="78"/>
      <c r="C528" s="533"/>
      <c r="D528" s="528"/>
      <c r="E528" s="140">
        <v>2</v>
      </c>
      <c r="F528" s="140" t="s">
        <v>348</v>
      </c>
      <c r="G528" s="141">
        <v>237.72</v>
      </c>
      <c r="H528" s="269">
        <v>2746141</v>
      </c>
      <c r="I528" s="184">
        <f t="shared" ref="I528:I541" si="5">+G528-G527</f>
        <v>67.900000000000006</v>
      </c>
      <c r="J528" s="264">
        <v>67.900000000000006</v>
      </c>
      <c r="K528" s="268">
        <v>784381</v>
      </c>
      <c r="L528" s="51" t="s">
        <v>318</v>
      </c>
      <c r="M528" s="52">
        <v>80</v>
      </c>
      <c r="N528" s="33" t="s">
        <v>24</v>
      </c>
      <c r="O528" s="66" t="s">
        <v>386</v>
      </c>
      <c r="P528" s="34"/>
      <c r="Q528" s="108"/>
      <c r="R528" s="4"/>
      <c r="S528" s="38"/>
      <c r="T528" s="267"/>
    </row>
    <row r="529" spans="1:20" ht="14.25" hidden="1" customHeight="1" x14ac:dyDescent="0.25">
      <c r="A529" s="29">
        <v>92137</v>
      </c>
      <c r="B529" s="78"/>
      <c r="C529" s="533"/>
      <c r="D529" s="528"/>
      <c r="E529" s="140">
        <v>3</v>
      </c>
      <c r="F529" s="140" t="s">
        <v>349</v>
      </c>
      <c r="G529" s="141">
        <v>305.62</v>
      </c>
      <c r="H529" s="269">
        <v>3530522</v>
      </c>
      <c r="I529" s="184">
        <f t="shared" si="5"/>
        <v>67.900000000000006</v>
      </c>
      <c r="J529" s="137"/>
      <c r="K529" s="20">
        <v>0</v>
      </c>
      <c r="L529" s="51" t="s">
        <v>318</v>
      </c>
      <c r="M529" s="52">
        <v>80</v>
      </c>
      <c r="N529" s="33" t="s">
        <v>24</v>
      </c>
      <c r="O529" s="66" t="s">
        <v>387</v>
      </c>
      <c r="P529" s="34"/>
      <c r="Q529" s="108"/>
      <c r="R529" s="4"/>
      <c r="S529" s="38"/>
      <c r="T529" s="267"/>
    </row>
    <row r="530" spans="1:20" ht="14.25" hidden="1" customHeight="1" x14ac:dyDescent="0.25">
      <c r="A530" s="29">
        <v>92140</v>
      </c>
      <c r="B530" s="78"/>
      <c r="C530" s="533"/>
      <c r="D530" s="528"/>
      <c r="E530" s="140">
        <v>4</v>
      </c>
      <c r="F530" s="140" t="s">
        <v>350</v>
      </c>
      <c r="G530" s="141">
        <v>373.52</v>
      </c>
      <c r="H530" s="269">
        <v>4314903</v>
      </c>
      <c r="I530" s="184">
        <f t="shared" si="5"/>
        <v>67.899999999999977</v>
      </c>
      <c r="J530" s="137"/>
      <c r="K530" s="20">
        <v>0</v>
      </c>
      <c r="L530" s="51" t="s">
        <v>318</v>
      </c>
      <c r="M530" s="52">
        <v>80</v>
      </c>
      <c r="N530" s="33" t="s">
        <v>24</v>
      </c>
      <c r="O530" s="66" t="s">
        <v>388</v>
      </c>
      <c r="P530" s="34"/>
      <c r="Q530" s="108"/>
      <c r="R530" s="4"/>
      <c r="S530" s="38"/>
      <c r="T530" s="267"/>
    </row>
    <row r="531" spans="1:20" ht="14.25" hidden="1" customHeight="1" x14ac:dyDescent="0.25">
      <c r="A531" s="29">
        <v>92143</v>
      </c>
      <c r="B531" s="78"/>
      <c r="C531" s="533"/>
      <c r="D531" s="528"/>
      <c r="E531" s="140">
        <v>5</v>
      </c>
      <c r="F531" s="140" t="s">
        <v>351</v>
      </c>
      <c r="G531" s="141">
        <v>441.41999999999996</v>
      </c>
      <c r="H531" s="269">
        <v>5099284</v>
      </c>
      <c r="I531" s="184">
        <f t="shared" si="5"/>
        <v>67.899999999999977</v>
      </c>
      <c r="J531" s="137"/>
      <c r="K531" s="20">
        <v>0</v>
      </c>
      <c r="L531" s="51" t="s">
        <v>318</v>
      </c>
      <c r="M531" s="52">
        <v>80</v>
      </c>
      <c r="N531" s="33" t="s">
        <v>24</v>
      </c>
      <c r="O531" s="66" t="s">
        <v>389</v>
      </c>
      <c r="P531" s="34"/>
      <c r="Q531" s="108"/>
      <c r="R531" s="4"/>
      <c r="S531" s="38"/>
      <c r="T531" s="267"/>
    </row>
    <row r="532" spans="1:20" ht="14.25" hidden="1" customHeight="1" x14ac:dyDescent="0.25">
      <c r="A532" s="29">
        <v>92146</v>
      </c>
      <c r="B532" s="78"/>
      <c r="C532" s="533"/>
      <c r="D532" s="528"/>
      <c r="E532" s="140">
        <v>6</v>
      </c>
      <c r="F532" s="140" t="s">
        <v>352</v>
      </c>
      <c r="G532" s="141">
        <v>509.32000000000005</v>
      </c>
      <c r="H532" s="269">
        <v>5883665</v>
      </c>
      <c r="I532" s="184">
        <f t="shared" si="5"/>
        <v>67.900000000000091</v>
      </c>
      <c r="J532" s="137"/>
      <c r="K532" s="20">
        <v>0</v>
      </c>
      <c r="L532" s="51" t="s">
        <v>318</v>
      </c>
      <c r="M532" s="52">
        <v>80</v>
      </c>
      <c r="N532" s="33" t="s">
        <v>24</v>
      </c>
      <c r="O532" s="66" t="s">
        <v>390</v>
      </c>
      <c r="P532" s="34"/>
      <c r="Q532" s="108"/>
      <c r="R532" s="4"/>
      <c r="S532" s="38"/>
      <c r="T532" s="267"/>
    </row>
    <row r="533" spans="1:20" ht="14.25" hidden="1" customHeight="1" x14ac:dyDescent="0.25">
      <c r="A533" s="29">
        <v>92149</v>
      </c>
      <c r="B533" s="78"/>
      <c r="C533" s="533"/>
      <c r="D533" s="528"/>
      <c r="E533" s="140">
        <v>7</v>
      </c>
      <c r="F533" s="140" t="s">
        <v>353</v>
      </c>
      <c r="G533" s="141">
        <v>577.23</v>
      </c>
      <c r="H533" s="269">
        <v>6668161</v>
      </c>
      <c r="I533" s="184">
        <f t="shared" si="5"/>
        <v>67.909999999999968</v>
      </c>
      <c r="J533" s="137"/>
      <c r="K533" s="20">
        <v>0</v>
      </c>
      <c r="L533" s="51" t="s">
        <v>318</v>
      </c>
      <c r="M533" s="52">
        <v>80</v>
      </c>
      <c r="N533" s="33" t="s">
        <v>24</v>
      </c>
      <c r="O533" s="66" t="s">
        <v>391</v>
      </c>
      <c r="P533" s="34"/>
      <c r="Q533" s="108"/>
      <c r="R533" s="4"/>
      <c r="S533" s="38"/>
      <c r="T533" s="267"/>
    </row>
    <row r="534" spans="1:20" ht="14.25" hidden="1" customHeight="1" x14ac:dyDescent="0.25">
      <c r="A534" s="29">
        <v>92152</v>
      </c>
      <c r="B534" s="78"/>
      <c r="C534" s="533"/>
      <c r="D534" s="528"/>
      <c r="E534" s="140">
        <v>8</v>
      </c>
      <c r="F534" s="140" t="s">
        <v>354</v>
      </c>
      <c r="G534" s="141">
        <v>645.13</v>
      </c>
      <c r="H534" s="269">
        <v>7452542</v>
      </c>
      <c r="I534" s="184">
        <f t="shared" si="5"/>
        <v>67.899999999999977</v>
      </c>
      <c r="J534" s="137"/>
      <c r="K534" s="20">
        <v>0</v>
      </c>
      <c r="L534" s="51" t="s">
        <v>318</v>
      </c>
      <c r="M534" s="52">
        <v>80</v>
      </c>
      <c r="N534" s="33" t="s">
        <v>24</v>
      </c>
      <c r="O534" s="66" t="s">
        <v>392</v>
      </c>
      <c r="P534" s="34"/>
      <c r="Q534" s="108"/>
      <c r="R534" s="4"/>
      <c r="S534" s="38"/>
      <c r="T534" s="267"/>
    </row>
    <row r="535" spans="1:20" ht="14.25" hidden="1" customHeight="1" x14ac:dyDescent="0.25">
      <c r="A535" s="29">
        <v>92155</v>
      </c>
      <c r="B535" s="78"/>
      <c r="C535" s="533"/>
      <c r="D535" s="528"/>
      <c r="E535" s="140">
        <v>9</v>
      </c>
      <c r="F535" s="140" t="s">
        <v>355</v>
      </c>
      <c r="G535" s="141">
        <v>713.03</v>
      </c>
      <c r="H535" s="269">
        <v>8236923</v>
      </c>
      <c r="I535" s="184">
        <f t="shared" si="5"/>
        <v>67.899999999999977</v>
      </c>
      <c r="J535" s="137"/>
      <c r="K535" s="20">
        <v>0</v>
      </c>
      <c r="L535" s="51" t="s">
        <v>318</v>
      </c>
      <c r="M535" s="52">
        <v>80</v>
      </c>
      <c r="N535" s="33" t="s">
        <v>24</v>
      </c>
      <c r="O535" s="66" t="s">
        <v>393</v>
      </c>
      <c r="P535" s="34"/>
      <c r="Q535" s="108"/>
      <c r="R535" s="4"/>
      <c r="S535" s="38"/>
      <c r="T535" s="267"/>
    </row>
    <row r="536" spans="1:20" ht="14.25" hidden="1" customHeight="1" x14ac:dyDescent="0.25">
      <c r="A536" s="29">
        <v>92158</v>
      </c>
      <c r="B536" s="78"/>
      <c r="C536" s="533"/>
      <c r="D536" s="528"/>
      <c r="E536" s="140">
        <v>10</v>
      </c>
      <c r="F536" s="140" t="s">
        <v>356</v>
      </c>
      <c r="G536" s="141">
        <v>780.93</v>
      </c>
      <c r="H536" s="269">
        <v>9021303</v>
      </c>
      <c r="I536" s="184">
        <f t="shared" si="5"/>
        <v>67.899999999999977</v>
      </c>
      <c r="J536" s="137"/>
      <c r="K536" s="20">
        <v>0</v>
      </c>
      <c r="L536" s="51" t="s">
        <v>318</v>
      </c>
      <c r="M536" s="52">
        <v>80</v>
      </c>
      <c r="N536" s="33" t="s">
        <v>24</v>
      </c>
      <c r="O536" s="66" t="s">
        <v>394</v>
      </c>
      <c r="P536" s="34"/>
      <c r="Q536" s="108"/>
      <c r="R536" s="4"/>
      <c r="S536" s="38"/>
      <c r="T536" s="267"/>
    </row>
    <row r="537" spans="1:20" ht="14.25" hidden="1" customHeight="1" x14ac:dyDescent="0.25">
      <c r="A537" s="29">
        <v>92161</v>
      </c>
      <c r="B537" s="78"/>
      <c r="C537" s="533"/>
      <c r="D537" s="528"/>
      <c r="E537" s="140">
        <v>11</v>
      </c>
      <c r="F537" s="140" t="s">
        <v>357</v>
      </c>
      <c r="G537" s="141">
        <v>848.82999999999993</v>
      </c>
      <c r="H537" s="269">
        <v>9805684</v>
      </c>
      <c r="I537" s="184">
        <f t="shared" si="5"/>
        <v>67.899999999999977</v>
      </c>
      <c r="J537" s="137"/>
      <c r="K537" s="20">
        <v>0</v>
      </c>
      <c r="L537" s="51" t="s">
        <v>318</v>
      </c>
      <c r="M537" s="52">
        <v>80</v>
      </c>
      <c r="N537" s="33" t="s">
        <v>24</v>
      </c>
      <c r="O537" s="66" t="s">
        <v>395</v>
      </c>
      <c r="P537" s="34"/>
      <c r="Q537" s="108"/>
      <c r="R537" s="4"/>
      <c r="S537" s="38"/>
      <c r="T537" s="267"/>
    </row>
    <row r="538" spans="1:20" ht="14.25" hidden="1" customHeight="1" x14ac:dyDescent="0.25">
      <c r="A538" s="29">
        <v>92164</v>
      </c>
      <c r="B538" s="78"/>
      <c r="C538" s="533"/>
      <c r="D538" s="528"/>
      <c r="E538" s="140">
        <v>12</v>
      </c>
      <c r="F538" s="140" t="s">
        <v>358</v>
      </c>
      <c r="G538" s="141">
        <v>916.73</v>
      </c>
      <c r="H538" s="269">
        <v>10590065</v>
      </c>
      <c r="I538" s="184">
        <f t="shared" si="5"/>
        <v>67.900000000000091</v>
      </c>
      <c r="J538" s="137"/>
      <c r="K538" s="20">
        <v>0</v>
      </c>
      <c r="L538" s="51" t="s">
        <v>318</v>
      </c>
      <c r="M538" s="52">
        <v>80</v>
      </c>
      <c r="N538" s="33" t="s">
        <v>24</v>
      </c>
      <c r="O538" s="66" t="s">
        <v>396</v>
      </c>
      <c r="P538" s="34"/>
      <c r="Q538" s="108"/>
      <c r="R538" s="4"/>
      <c r="S538" s="38"/>
      <c r="T538" s="267"/>
    </row>
    <row r="539" spans="1:20" ht="14.25" hidden="1" customHeight="1" x14ac:dyDescent="0.25">
      <c r="A539" s="29">
        <v>92167</v>
      </c>
      <c r="B539" s="78"/>
      <c r="C539" s="533"/>
      <c r="D539" s="528"/>
      <c r="E539" s="140">
        <v>13</v>
      </c>
      <c r="F539" s="140" t="s">
        <v>359</v>
      </c>
      <c r="G539" s="141">
        <v>984.64</v>
      </c>
      <c r="H539" s="269">
        <v>11374561</v>
      </c>
      <c r="I539" s="184">
        <f t="shared" si="5"/>
        <v>67.909999999999968</v>
      </c>
      <c r="J539" s="137"/>
      <c r="K539" s="20">
        <v>0</v>
      </c>
      <c r="L539" s="51" t="s">
        <v>318</v>
      </c>
      <c r="M539" s="52">
        <v>80</v>
      </c>
      <c r="N539" s="33" t="s">
        <v>24</v>
      </c>
      <c r="O539" s="66" t="s">
        <v>397</v>
      </c>
      <c r="P539" s="34"/>
      <c r="Q539" s="108"/>
      <c r="R539" s="4"/>
      <c r="S539" s="38"/>
      <c r="T539" s="267"/>
    </row>
    <row r="540" spans="1:20" ht="14.25" hidden="1" customHeight="1" x14ac:dyDescent="0.25">
      <c r="A540" s="29">
        <v>92170</v>
      </c>
      <c r="B540" s="78"/>
      <c r="C540" s="533"/>
      <c r="D540" s="528"/>
      <c r="E540" s="140">
        <v>14</v>
      </c>
      <c r="F540" s="140" t="s">
        <v>365</v>
      </c>
      <c r="G540" s="141">
        <v>1052.54</v>
      </c>
      <c r="H540" s="269">
        <v>12158942</v>
      </c>
      <c r="I540" s="184">
        <f t="shared" si="5"/>
        <v>67.899999999999977</v>
      </c>
      <c r="J540" s="137"/>
      <c r="K540" s="20">
        <v>0</v>
      </c>
      <c r="L540" s="51" t="s">
        <v>318</v>
      </c>
      <c r="M540" s="52">
        <v>80</v>
      </c>
      <c r="N540" s="33" t="s">
        <v>24</v>
      </c>
      <c r="O540" s="66" t="s">
        <v>398</v>
      </c>
      <c r="P540" s="34"/>
      <c r="Q540" s="108"/>
      <c r="R540" s="4"/>
      <c r="S540" s="38"/>
      <c r="T540" s="267"/>
    </row>
    <row r="541" spans="1:20" ht="14.25" hidden="1" customHeight="1" thickBot="1" x14ac:dyDescent="0.3">
      <c r="A541" s="29">
        <v>92173</v>
      </c>
      <c r="B541" s="78"/>
      <c r="C541" s="533"/>
      <c r="D541" s="528"/>
      <c r="E541" s="150">
        <v>15</v>
      </c>
      <c r="F541" s="150" t="s">
        <v>361</v>
      </c>
      <c r="G541" s="158">
        <v>1120.44</v>
      </c>
      <c r="H541" s="269">
        <v>12943323</v>
      </c>
      <c r="I541" s="185">
        <f t="shared" si="5"/>
        <v>67.900000000000091</v>
      </c>
      <c r="J541" s="137"/>
      <c r="K541" s="20">
        <v>0</v>
      </c>
      <c r="L541" s="51" t="s">
        <v>318</v>
      </c>
      <c r="M541" s="52">
        <v>80</v>
      </c>
      <c r="N541" s="33" t="s">
        <v>24</v>
      </c>
      <c r="O541" s="66" t="s">
        <v>399</v>
      </c>
      <c r="P541" s="34"/>
      <c r="Q541" s="108"/>
      <c r="R541" s="4"/>
      <c r="S541" s="38"/>
      <c r="T541" s="267"/>
    </row>
    <row r="542" spans="1:20" ht="12" hidden="1" customHeight="1" x14ac:dyDescent="0.25">
      <c r="A542" s="29"/>
      <c r="B542" s="580"/>
      <c r="C542" s="532">
        <v>92132</v>
      </c>
      <c r="D542" s="527" t="s">
        <v>400</v>
      </c>
      <c r="E542" s="161">
        <v>1</v>
      </c>
      <c r="F542" s="161" t="s">
        <v>346</v>
      </c>
      <c r="G542" s="162">
        <v>191.07</v>
      </c>
      <c r="H542" s="269">
        <v>2207241</v>
      </c>
      <c r="I542" s="175"/>
      <c r="J542" s="15"/>
      <c r="K542" s="20">
        <v>0</v>
      </c>
      <c r="L542" s="51" t="s">
        <v>318</v>
      </c>
      <c r="M542" s="52">
        <v>90</v>
      </c>
      <c r="N542" s="33" t="s">
        <v>24</v>
      </c>
      <c r="O542" s="66" t="s">
        <v>401</v>
      </c>
      <c r="P542" s="34"/>
      <c r="Q5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42" s="25" t="s">
        <v>318</v>
      </c>
      <c r="S542" s="52">
        <v>90</v>
      </c>
      <c r="T542" s="267"/>
    </row>
    <row r="543" spans="1:20" ht="12" hidden="1" customHeight="1" x14ac:dyDescent="0.25">
      <c r="A543" s="29">
        <v>92135</v>
      </c>
      <c r="B543" s="581"/>
      <c r="C543" s="533"/>
      <c r="D543" s="528"/>
      <c r="E543" s="140">
        <v>2</v>
      </c>
      <c r="F543" s="140" t="s">
        <v>348</v>
      </c>
      <c r="G543" s="141">
        <v>267.45</v>
      </c>
      <c r="H543" s="269">
        <v>3089582</v>
      </c>
      <c r="I543" s="184">
        <f t="shared" ref="I543:I556" si="6">+G543-G542</f>
        <v>76.38</v>
      </c>
      <c r="J543" s="264">
        <v>76.38</v>
      </c>
      <c r="K543" s="268">
        <v>882342</v>
      </c>
      <c r="L543" s="51" t="s">
        <v>318</v>
      </c>
      <c r="M543" s="52">
        <v>90</v>
      </c>
      <c r="N543" s="33" t="s">
        <v>24</v>
      </c>
      <c r="O543" s="66" t="s">
        <v>402</v>
      </c>
      <c r="P543" s="34"/>
      <c r="Q543" s="108"/>
      <c r="R543" s="4"/>
      <c r="S543" s="38"/>
      <c r="T543" s="267"/>
    </row>
    <row r="544" spans="1:20" ht="12" hidden="1" customHeight="1" x14ac:dyDescent="0.25">
      <c r="A544" s="29">
        <v>92138</v>
      </c>
      <c r="B544" s="581"/>
      <c r="C544" s="533"/>
      <c r="D544" s="528"/>
      <c r="E544" s="140">
        <v>3</v>
      </c>
      <c r="F544" s="140" t="s">
        <v>349</v>
      </c>
      <c r="G544" s="141">
        <v>343.83</v>
      </c>
      <c r="H544" s="269">
        <v>3971924</v>
      </c>
      <c r="I544" s="184">
        <f t="shared" si="6"/>
        <v>76.38</v>
      </c>
      <c r="J544" s="137"/>
      <c r="K544" s="20">
        <v>0</v>
      </c>
      <c r="L544" s="51" t="s">
        <v>318</v>
      </c>
      <c r="M544" s="52">
        <v>90</v>
      </c>
      <c r="N544" s="33" t="s">
        <v>24</v>
      </c>
      <c r="O544" s="66" t="s">
        <v>403</v>
      </c>
      <c r="P544" s="34"/>
      <c r="Q544" s="108"/>
      <c r="R544" s="4"/>
      <c r="S544" s="38"/>
      <c r="T544" s="267"/>
    </row>
    <row r="545" spans="1:20" ht="12" hidden="1" customHeight="1" x14ac:dyDescent="0.25">
      <c r="A545" s="29">
        <v>92141</v>
      </c>
      <c r="B545" s="581"/>
      <c r="C545" s="533"/>
      <c r="D545" s="528"/>
      <c r="E545" s="140">
        <v>4</v>
      </c>
      <c r="F545" s="140" t="s">
        <v>350</v>
      </c>
      <c r="G545" s="141">
        <v>420.21</v>
      </c>
      <c r="H545" s="269">
        <v>4854266</v>
      </c>
      <c r="I545" s="184">
        <f t="shared" si="6"/>
        <v>76.38</v>
      </c>
      <c r="J545" s="137"/>
      <c r="K545" s="20">
        <v>0</v>
      </c>
      <c r="L545" s="51" t="s">
        <v>318</v>
      </c>
      <c r="M545" s="52">
        <v>90</v>
      </c>
      <c r="N545" s="33" t="s">
        <v>24</v>
      </c>
      <c r="O545" s="66" t="s">
        <v>404</v>
      </c>
      <c r="P545" s="34"/>
      <c r="Q545" s="108"/>
      <c r="R545" s="4"/>
      <c r="S545" s="38"/>
      <c r="T545" s="267"/>
    </row>
    <row r="546" spans="1:20" ht="12" hidden="1" customHeight="1" x14ac:dyDescent="0.25">
      <c r="A546" s="29">
        <v>92144</v>
      </c>
      <c r="B546" s="581"/>
      <c r="C546" s="533"/>
      <c r="D546" s="528"/>
      <c r="E546" s="140">
        <v>5</v>
      </c>
      <c r="F546" s="140" t="s">
        <v>351</v>
      </c>
      <c r="G546" s="141">
        <v>496.59</v>
      </c>
      <c r="H546" s="269">
        <v>5736608</v>
      </c>
      <c r="I546" s="184">
        <f t="shared" si="6"/>
        <v>76.38</v>
      </c>
      <c r="J546" s="137"/>
      <c r="K546" s="20">
        <v>0</v>
      </c>
      <c r="L546" s="51" t="s">
        <v>318</v>
      </c>
      <c r="M546" s="52">
        <v>90</v>
      </c>
      <c r="N546" s="33" t="s">
        <v>24</v>
      </c>
      <c r="O546" s="66" t="s">
        <v>405</v>
      </c>
      <c r="P546" s="34"/>
      <c r="Q546" s="108"/>
      <c r="R546" s="4"/>
      <c r="S546" s="38"/>
      <c r="T546" s="267"/>
    </row>
    <row r="547" spans="1:20" ht="12" hidden="1" customHeight="1" x14ac:dyDescent="0.25">
      <c r="A547" s="29">
        <v>92147</v>
      </c>
      <c r="B547" s="581"/>
      <c r="C547" s="533"/>
      <c r="D547" s="528"/>
      <c r="E547" s="140">
        <v>6</v>
      </c>
      <c r="F547" s="140" t="s">
        <v>352</v>
      </c>
      <c r="G547" s="141">
        <v>572.98</v>
      </c>
      <c r="H547" s="269">
        <v>6619065</v>
      </c>
      <c r="I547" s="184">
        <f t="shared" si="6"/>
        <v>76.390000000000043</v>
      </c>
      <c r="J547" s="137"/>
      <c r="K547" s="20">
        <v>0</v>
      </c>
      <c r="L547" s="51" t="s">
        <v>318</v>
      </c>
      <c r="M547" s="52">
        <v>90</v>
      </c>
      <c r="N547" s="33" t="s">
        <v>24</v>
      </c>
      <c r="O547" s="66" t="s">
        <v>406</v>
      </c>
      <c r="P547" s="34"/>
      <c r="Q547" s="108"/>
      <c r="R547" s="4"/>
      <c r="S547" s="38"/>
      <c r="T547" s="267"/>
    </row>
    <row r="548" spans="1:20" ht="12" hidden="1" customHeight="1" x14ac:dyDescent="0.25">
      <c r="A548" s="29">
        <v>92150</v>
      </c>
      <c r="B548" s="581"/>
      <c r="C548" s="533"/>
      <c r="D548" s="528"/>
      <c r="E548" s="140">
        <v>7</v>
      </c>
      <c r="F548" s="140" t="s">
        <v>353</v>
      </c>
      <c r="G548" s="141">
        <v>649.36</v>
      </c>
      <c r="H548" s="269">
        <v>7501407</v>
      </c>
      <c r="I548" s="184">
        <f t="shared" si="6"/>
        <v>76.38</v>
      </c>
      <c r="J548" s="137"/>
      <c r="K548" s="20">
        <v>0</v>
      </c>
      <c r="L548" s="51" t="s">
        <v>318</v>
      </c>
      <c r="M548" s="52">
        <v>90</v>
      </c>
      <c r="N548" s="33" t="s">
        <v>24</v>
      </c>
      <c r="O548" s="66" t="s">
        <v>407</v>
      </c>
      <c r="P548" s="34"/>
      <c r="Q548" s="108"/>
      <c r="R548" s="4"/>
      <c r="S548" s="38"/>
      <c r="T548" s="267"/>
    </row>
    <row r="549" spans="1:20" ht="12" hidden="1" customHeight="1" x14ac:dyDescent="0.25">
      <c r="A549" s="29">
        <v>92153</v>
      </c>
      <c r="B549" s="581"/>
      <c r="C549" s="533"/>
      <c r="D549" s="528"/>
      <c r="E549" s="140">
        <v>8</v>
      </c>
      <c r="F549" s="140" t="s">
        <v>354</v>
      </c>
      <c r="G549" s="141">
        <v>725.75</v>
      </c>
      <c r="H549" s="269">
        <v>8383864</v>
      </c>
      <c r="I549" s="184">
        <f t="shared" si="6"/>
        <v>76.389999999999986</v>
      </c>
      <c r="J549" s="137"/>
      <c r="K549" s="20">
        <v>0</v>
      </c>
      <c r="L549" s="51" t="s">
        <v>318</v>
      </c>
      <c r="M549" s="52">
        <v>90</v>
      </c>
      <c r="N549" s="33" t="s">
        <v>24</v>
      </c>
      <c r="O549" s="66" t="s">
        <v>408</v>
      </c>
      <c r="P549" s="34"/>
      <c r="Q549" s="108"/>
      <c r="R549" s="4"/>
      <c r="S549" s="38"/>
      <c r="T549" s="267"/>
    </row>
    <row r="550" spans="1:20" ht="12" hidden="1" customHeight="1" x14ac:dyDescent="0.25">
      <c r="A550" s="29">
        <v>92156</v>
      </c>
      <c r="B550" s="581"/>
      <c r="C550" s="533"/>
      <c r="D550" s="528"/>
      <c r="E550" s="140">
        <v>9</v>
      </c>
      <c r="F550" s="140" t="s">
        <v>355</v>
      </c>
      <c r="G550" s="141">
        <v>802.13</v>
      </c>
      <c r="H550" s="269">
        <v>9266206</v>
      </c>
      <c r="I550" s="184">
        <f t="shared" si="6"/>
        <v>76.38</v>
      </c>
      <c r="J550" s="137"/>
      <c r="K550" s="20">
        <v>0</v>
      </c>
      <c r="L550" s="51" t="s">
        <v>318</v>
      </c>
      <c r="M550" s="52">
        <v>90</v>
      </c>
      <c r="N550" s="33" t="s">
        <v>24</v>
      </c>
      <c r="O550" s="66" t="s">
        <v>409</v>
      </c>
      <c r="P550" s="34"/>
      <c r="Q550" s="108"/>
      <c r="R550" s="4"/>
      <c r="S550" s="38"/>
      <c r="T550" s="267"/>
    </row>
    <row r="551" spans="1:20" ht="12" hidden="1" customHeight="1" x14ac:dyDescent="0.25">
      <c r="A551" s="29">
        <v>92159</v>
      </c>
      <c r="B551" s="581"/>
      <c r="C551" s="533"/>
      <c r="D551" s="528"/>
      <c r="E551" s="140">
        <v>10</v>
      </c>
      <c r="F551" s="140" t="s">
        <v>356</v>
      </c>
      <c r="G551" s="141">
        <v>878.51</v>
      </c>
      <c r="H551" s="269">
        <v>10148548</v>
      </c>
      <c r="I551" s="184">
        <f t="shared" si="6"/>
        <v>76.38</v>
      </c>
      <c r="J551" s="137"/>
      <c r="K551" s="20">
        <v>0</v>
      </c>
      <c r="L551" s="51" t="s">
        <v>318</v>
      </c>
      <c r="M551" s="52">
        <v>90</v>
      </c>
      <c r="N551" s="33" t="s">
        <v>24</v>
      </c>
      <c r="O551" s="66" t="s">
        <v>410</v>
      </c>
      <c r="P551" s="34"/>
      <c r="Q551" s="108"/>
      <c r="R551" s="4"/>
      <c r="S551" s="38"/>
      <c r="T551" s="267"/>
    </row>
    <row r="552" spans="1:20" ht="12" hidden="1" customHeight="1" x14ac:dyDescent="0.25">
      <c r="A552" s="29">
        <v>92162</v>
      </c>
      <c r="B552" s="581"/>
      <c r="C552" s="533"/>
      <c r="D552" s="528"/>
      <c r="E552" s="140">
        <v>11</v>
      </c>
      <c r="F552" s="140" t="s">
        <v>357</v>
      </c>
      <c r="G552" s="141">
        <v>954.9</v>
      </c>
      <c r="H552" s="269">
        <v>11031005</v>
      </c>
      <c r="I552" s="184">
        <f t="shared" si="6"/>
        <v>76.389999999999986</v>
      </c>
      <c r="J552" s="137"/>
      <c r="K552" s="20">
        <v>0</v>
      </c>
      <c r="L552" s="51" t="s">
        <v>318</v>
      </c>
      <c r="M552" s="52">
        <v>90</v>
      </c>
      <c r="N552" s="33" t="s">
        <v>24</v>
      </c>
      <c r="O552" s="66" t="s">
        <v>411</v>
      </c>
      <c r="P552" s="34"/>
      <c r="Q552" s="108"/>
      <c r="R552" s="4"/>
      <c r="S552" s="38"/>
      <c r="T552" s="267"/>
    </row>
    <row r="553" spans="1:20" ht="12" hidden="1" customHeight="1" x14ac:dyDescent="0.25">
      <c r="A553" s="29">
        <v>92165</v>
      </c>
      <c r="B553" s="581"/>
      <c r="C553" s="533"/>
      <c r="D553" s="528"/>
      <c r="E553" s="140">
        <v>12</v>
      </c>
      <c r="F553" s="140" t="s">
        <v>358</v>
      </c>
      <c r="G553" s="141">
        <v>1031.28</v>
      </c>
      <c r="H553" s="269">
        <v>11913347</v>
      </c>
      <c r="I553" s="184">
        <f t="shared" si="6"/>
        <v>76.38</v>
      </c>
      <c r="J553" s="137"/>
      <c r="K553" s="20">
        <v>0</v>
      </c>
      <c r="L553" s="51" t="s">
        <v>318</v>
      </c>
      <c r="M553" s="52">
        <v>90</v>
      </c>
      <c r="N553" s="33" t="s">
        <v>24</v>
      </c>
      <c r="O553" s="66" t="s">
        <v>412</v>
      </c>
      <c r="P553" s="34"/>
      <c r="Q553" s="108"/>
      <c r="R553" s="4"/>
      <c r="S553" s="38"/>
      <c r="T553" s="267"/>
    </row>
    <row r="554" spans="1:20" ht="12" hidden="1" customHeight="1" x14ac:dyDescent="0.25">
      <c r="A554" s="29">
        <v>92168</v>
      </c>
      <c r="B554" s="581"/>
      <c r="C554" s="533"/>
      <c r="D554" s="528"/>
      <c r="E554" s="140">
        <v>13</v>
      </c>
      <c r="F554" s="140" t="s">
        <v>359</v>
      </c>
      <c r="G554" s="141">
        <v>1107.67</v>
      </c>
      <c r="H554" s="269">
        <v>12795804</v>
      </c>
      <c r="I554" s="184">
        <f t="shared" si="6"/>
        <v>76.3900000000001</v>
      </c>
      <c r="J554" s="137"/>
      <c r="K554" s="20">
        <v>0</v>
      </c>
      <c r="L554" s="51" t="s">
        <v>318</v>
      </c>
      <c r="M554" s="52">
        <v>90</v>
      </c>
      <c r="N554" s="33" t="s">
        <v>24</v>
      </c>
      <c r="O554" s="66" t="s">
        <v>413</v>
      </c>
      <c r="P554" s="34"/>
      <c r="Q554" s="108"/>
      <c r="R554" s="4"/>
      <c r="S554" s="38"/>
      <c r="T554" s="267"/>
    </row>
    <row r="555" spans="1:20" ht="12" hidden="1" customHeight="1" x14ac:dyDescent="0.25">
      <c r="A555" s="29">
        <v>92171</v>
      </c>
      <c r="B555" s="581"/>
      <c r="C555" s="533"/>
      <c r="D555" s="528"/>
      <c r="E555" s="140">
        <v>14</v>
      </c>
      <c r="F555" s="140" t="s">
        <v>360</v>
      </c>
      <c r="G555" s="141">
        <v>1184.0500000000002</v>
      </c>
      <c r="H555" s="269">
        <v>13678146</v>
      </c>
      <c r="I555" s="184">
        <f t="shared" si="6"/>
        <v>76.380000000000109</v>
      </c>
      <c r="J555" s="137"/>
      <c r="K555" s="20">
        <v>0</v>
      </c>
      <c r="L555" s="51" t="s">
        <v>318</v>
      </c>
      <c r="M555" s="52">
        <v>90</v>
      </c>
      <c r="N555" s="33" t="s">
        <v>24</v>
      </c>
      <c r="O555" s="66" t="s">
        <v>414</v>
      </c>
      <c r="P555" s="34"/>
      <c r="Q555" s="108"/>
      <c r="R555" s="4"/>
      <c r="S555" s="38"/>
      <c r="T555" s="267"/>
    </row>
    <row r="556" spans="1:20" ht="12" hidden="1" customHeight="1" thickBot="1" x14ac:dyDescent="0.3">
      <c r="A556" s="29">
        <v>92174</v>
      </c>
      <c r="B556" s="582"/>
      <c r="C556" s="534"/>
      <c r="D556" s="529"/>
      <c r="E556" s="163">
        <v>15</v>
      </c>
      <c r="F556" s="163" t="s">
        <v>361</v>
      </c>
      <c r="G556" s="164">
        <v>1260.4300000000003</v>
      </c>
      <c r="H556" s="269">
        <v>14560487</v>
      </c>
      <c r="I556" s="185">
        <f t="shared" si="6"/>
        <v>76.380000000000109</v>
      </c>
      <c r="J556" s="137"/>
      <c r="K556" s="20">
        <v>0</v>
      </c>
      <c r="L556" s="51" t="s">
        <v>318</v>
      </c>
      <c r="M556" s="52">
        <v>90</v>
      </c>
      <c r="N556" s="33" t="s">
        <v>24</v>
      </c>
      <c r="O556" s="66" t="s">
        <v>415</v>
      </c>
      <c r="P556" s="34"/>
      <c r="Q556" s="108"/>
      <c r="R556" s="4"/>
      <c r="S556" s="38"/>
      <c r="T556" s="267"/>
    </row>
    <row r="557" spans="1:20" ht="19.5" hidden="1" customHeight="1" x14ac:dyDescent="0.25">
      <c r="A557" s="1"/>
      <c r="B557" s="78">
        <v>3055</v>
      </c>
      <c r="C557" s="204">
        <v>3055</v>
      </c>
      <c r="D557" s="205" t="s">
        <v>416</v>
      </c>
      <c r="E557" s="151"/>
      <c r="F557" s="151" t="s">
        <v>22</v>
      </c>
      <c r="G557" s="195">
        <v>283.02</v>
      </c>
      <c r="H557" s="269">
        <v>3269447</v>
      </c>
      <c r="I557" s="174"/>
      <c r="J557" s="20"/>
      <c r="K557" s="20">
        <v>0</v>
      </c>
      <c r="L557" s="51" t="s">
        <v>318</v>
      </c>
      <c r="M557" s="32">
        <v>100</v>
      </c>
      <c r="N557" s="33" t="s">
        <v>24</v>
      </c>
      <c r="O557" s="33">
        <v>6560</v>
      </c>
      <c r="P557" s="34"/>
      <c r="Q55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57" s="25" t="s">
        <v>318</v>
      </c>
      <c r="S557" s="32">
        <v>100</v>
      </c>
      <c r="T557" s="267"/>
    </row>
    <row r="558" spans="1:20" ht="42.75" hidden="1" x14ac:dyDescent="0.25">
      <c r="A558" s="1"/>
      <c r="B558" s="78"/>
      <c r="C558" s="140">
        <v>90064</v>
      </c>
      <c r="D558" s="157" t="s">
        <v>417</v>
      </c>
      <c r="E558" s="140"/>
      <c r="F558" s="140" t="s">
        <v>22</v>
      </c>
      <c r="G558" s="141">
        <v>0</v>
      </c>
      <c r="H558" s="269">
        <v>0</v>
      </c>
      <c r="I558" s="171"/>
      <c r="J558" s="20"/>
      <c r="K558" s="20">
        <v>0</v>
      </c>
      <c r="L558" s="51" t="s">
        <v>318</v>
      </c>
      <c r="M558" s="52">
        <v>0</v>
      </c>
      <c r="N558" s="33" t="s">
        <v>24</v>
      </c>
      <c r="O558" s="33">
        <v>6560</v>
      </c>
      <c r="P558" s="34"/>
      <c r="Q55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58" s="25" t="s">
        <v>318</v>
      </c>
      <c r="S558" s="52">
        <v>0</v>
      </c>
      <c r="T558" s="267"/>
    </row>
    <row r="559" spans="1:20" ht="120" hidden="1" customHeight="1" x14ac:dyDescent="0.25">
      <c r="A559" s="1"/>
      <c r="B559" s="78"/>
      <c r="C559" s="140">
        <v>91175</v>
      </c>
      <c r="D559" s="157" t="s">
        <v>418</v>
      </c>
      <c r="E559" s="140"/>
      <c r="F559" s="140" t="s">
        <v>22</v>
      </c>
      <c r="G559" s="141">
        <v>113.24</v>
      </c>
      <c r="H559" s="269">
        <v>1308148</v>
      </c>
      <c r="I559" s="171"/>
      <c r="J559" s="15"/>
      <c r="K559" s="20">
        <v>0</v>
      </c>
      <c r="L559" s="51" t="s">
        <v>318</v>
      </c>
      <c r="M559" s="52">
        <v>40</v>
      </c>
      <c r="N559" s="33" t="s">
        <v>24</v>
      </c>
      <c r="O559" s="33">
        <v>6560</v>
      </c>
      <c r="P559" s="34"/>
      <c r="Q55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59" s="25" t="s">
        <v>318</v>
      </c>
      <c r="S559" s="52">
        <v>40</v>
      </c>
      <c r="T559" s="267"/>
    </row>
    <row r="560" spans="1:20" ht="123" hidden="1" customHeight="1" x14ac:dyDescent="0.25">
      <c r="A560" s="1"/>
      <c r="B560" s="78"/>
      <c r="C560" s="140">
        <v>91176</v>
      </c>
      <c r="D560" s="157" t="s">
        <v>419</v>
      </c>
      <c r="E560" s="140"/>
      <c r="F560" s="140" t="s">
        <v>22</v>
      </c>
      <c r="G560" s="141">
        <v>141.53</v>
      </c>
      <c r="H560" s="269">
        <v>1634955</v>
      </c>
      <c r="I560" s="171"/>
      <c r="J560" s="15"/>
      <c r="K560" s="20">
        <v>0</v>
      </c>
      <c r="L560" s="51" t="s">
        <v>318</v>
      </c>
      <c r="M560" s="52">
        <v>50</v>
      </c>
      <c r="N560" s="33" t="s">
        <v>24</v>
      </c>
      <c r="O560" s="33">
        <v>6560</v>
      </c>
      <c r="P560" s="34"/>
      <c r="Q56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60" s="25" t="s">
        <v>318</v>
      </c>
      <c r="S560" s="52">
        <v>50</v>
      </c>
      <c r="T560" s="267"/>
    </row>
    <row r="561" spans="1:20" ht="124.5" hidden="1" customHeight="1" x14ac:dyDescent="0.25">
      <c r="A561" s="1"/>
      <c r="B561" s="78"/>
      <c r="C561" s="140">
        <v>91177</v>
      </c>
      <c r="D561" s="197" t="s">
        <v>420</v>
      </c>
      <c r="E561" s="140"/>
      <c r="F561" s="140" t="s">
        <v>22</v>
      </c>
      <c r="G561" s="141">
        <v>169.82</v>
      </c>
      <c r="H561" s="269">
        <v>1961761</v>
      </c>
      <c r="I561" s="171"/>
      <c r="J561" s="15"/>
      <c r="K561" s="20">
        <v>0</v>
      </c>
      <c r="L561" s="51" t="s">
        <v>318</v>
      </c>
      <c r="M561" s="52">
        <v>60</v>
      </c>
      <c r="N561" s="33" t="s">
        <v>24</v>
      </c>
      <c r="O561" s="33">
        <v>6560</v>
      </c>
      <c r="P561" s="34"/>
      <c r="Q56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61" s="25" t="s">
        <v>318</v>
      </c>
      <c r="S561" s="52">
        <v>60</v>
      </c>
      <c r="T561" s="267"/>
    </row>
    <row r="562" spans="1:20" ht="120.75" hidden="1" customHeight="1" x14ac:dyDescent="0.25">
      <c r="A562" s="1"/>
      <c r="B562" s="78"/>
      <c r="C562" s="148">
        <v>92175</v>
      </c>
      <c r="D562" s="157" t="s">
        <v>421</v>
      </c>
      <c r="E562" s="140"/>
      <c r="F562" s="140" t="s">
        <v>22</v>
      </c>
      <c r="G562" s="141">
        <v>198.15</v>
      </c>
      <c r="H562" s="269">
        <v>2289029</v>
      </c>
      <c r="I562" s="171"/>
      <c r="J562" s="20"/>
      <c r="K562" s="20">
        <v>0</v>
      </c>
      <c r="L562" s="51" t="s">
        <v>318</v>
      </c>
      <c r="M562" s="52">
        <v>70</v>
      </c>
      <c r="N562" s="33" t="s">
        <v>24</v>
      </c>
      <c r="O562" s="33">
        <v>6560</v>
      </c>
      <c r="P562" s="34"/>
      <c r="Q5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62" s="25" t="s">
        <v>318</v>
      </c>
      <c r="S562" s="52">
        <v>70</v>
      </c>
      <c r="T562" s="267"/>
    </row>
    <row r="563" spans="1:20" ht="120.75" hidden="1" customHeight="1" x14ac:dyDescent="0.25">
      <c r="A563" s="1"/>
      <c r="B563" s="78"/>
      <c r="C563" s="148">
        <v>92176</v>
      </c>
      <c r="D563" s="157" t="s">
        <v>422</v>
      </c>
      <c r="E563" s="140"/>
      <c r="F563" s="140" t="s">
        <v>22</v>
      </c>
      <c r="G563" s="141">
        <v>226.44</v>
      </c>
      <c r="H563" s="269">
        <v>2615835</v>
      </c>
      <c r="I563" s="171"/>
      <c r="J563" s="20"/>
      <c r="K563" s="20">
        <v>0</v>
      </c>
      <c r="L563" s="51" t="s">
        <v>318</v>
      </c>
      <c r="M563" s="52">
        <v>80</v>
      </c>
      <c r="N563" s="33" t="s">
        <v>24</v>
      </c>
      <c r="O563" s="33">
        <v>6560</v>
      </c>
      <c r="P563" s="34"/>
      <c r="Q5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63" s="25" t="s">
        <v>318</v>
      </c>
      <c r="S563" s="52">
        <v>80</v>
      </c>
      <c r="T563" s="267"/>
    </row>
    <row r="564" spans="1:20" ht="123.75" hidden="1" customHeight="1" x14ac:dyDescent="0.25">
      <c r="A564" s="1"/>
      <c r="B564" s="78"/>
      <c r="C564" s="148">
        <v>92177</v>
      </c>
      <c r="D564" s="157" t="s">
        <v>423</v>
      </c>
      <c r="E564" s="140"/>
      <c r="F564" s="140" t="s">
        <v>22</v>
      </c>
      <c r="G564" s="141">
        <v>254.73</v>
      </c>
      <c r="H564" s="269">
        <v>2942641</v>
      </c>
      <c r="I564" s="171"/>
      <c r="J564" s="20"/>
      <c r="K564" s="20">
        <v>0</v>
      </c>
      <c r="L564" s="51" t="s">
        <v>318</v>
      </c>
      <c r="M564" s="52">
        <v>90</v>
      </c>
      <c r="N564" s="33" t="s">
        <v>24</v>
      </c>
      <c r="O564" s="33">
        <v>6560</v>
      </c>
      <c r="P564" s="34"/>
      <c r="Q5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64" s="25" t="s">
        <v>318</v>
      </c>
      <c r="S564" s="52">
        <v>90</v>
      </c>
      <c r="T564" s="267"/>
    </row>
    <row r="565" spans="1:20" hidden="1" x14ac:dyDescent="0.25">
      <c r="A565" s="1"/>
      <c r="B565" s="104">
        <v>3056</v>
      </c>
      <c r="C565" s="155">
        <v>3056</v>
      </c>
      <c r="D565" s="157" t="s">
        <v>424</v>
      </c>
      <c r="E565" s="140"/>
      <c r="F565" s="140" t="s">
        <v>22</v>
      </c>
      <c r="G565" s="141">
        <v>62.35</v>
      </c>
      <c r="H565" s="269">
        <v>720267</v>
      </c>
      <c r="I565" s="171"/>
      <c r="J565" s="20"/>
      <c r="K565" s="20">
        <v>0</v>
      </c>
      <c r="L565" s="51" t="s">
        <v>318</v>
      </c>
      <c r="M565" s="32">
        <v>100</v>
      </c>
      <c r="N565" s="33" t="s">
        <v>24</v>
      </c>
      <c r="O565" s="33">
        <v>1875</v>
      </c>
      <c r="P565" s="34"/>
      <c r="Q5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65" s="25" t="s">
        <v>318</v>
      </c>
      <c r="S565" s="32">
        <v>100</v>
      </c>
      <c r="T565" s="267"/>
    </row>
    <row r="566" spans="1:20" ht="57" hidden="1" x14ac:dyDescent="0.25">
      <c r="A566" s="1"/>
      <c r="B566" s="104"/>
      <c r="C566" s="140">
        <v>90065</v>
      </c>
      <c r="D566" s="157" t="s">
        <v>425</v>
      </c>
      <c r="E566" s="140"/>
      <c r="F566" s="140" t="s">
        <v>22</v>
      </c>
      <c r="G566" s="141">
        <v>0</v>
      </c>
      <c r="H566" s="269">
        <v>0</v>
      </c>
      <c r="I566" s="171"/>
      <c r="J566" s="20"/>
      <c r="K566" s="20">
        <v>0</v>
      </c>
      <c r="L566" s="51" t="s">
        <v>318</v>
      </c>
      <c r="M566" s="52">
        <v>0</v>
      </c>
      <c r="N566" s="33" t="s">
        <v>24</v>
      </c>
      <c r="O566" s="33">
        <v>1875</v>
      </c>
      <c r="P566" s="34"/>
      <c r="Q5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66" s="25" t="s">
        <v>318</v>
      </c>
      <c r="S566" s="52">
        <v>0</v>
      </c>
      <c r="T566" s="267"/>
    </row>
    <row r="567" spans="1:20" ht="114" hidden="1" x14ac:dyDescent="0.25">
      <c r="A567" s="1"/>
      <c r="B567" s="104"/>
      <c r="C567" s="140">
        <v>91178</v>
      </c>
      <c r="D567" s="157" t="s">
        <v>426</v>
      </c>
      <c r="E567" s="140"/>
      <c r="F567" s="140" t="s">
        <v>22</v>
      </c>
      <c r="G567" s="141">
        <v>24.94</v>
      </c>
      <c r="H567" s="269">
        <v>288107</v>
      </c>
      <c r="I567" s="171"/>
      <c r="J567" s="20"/>
      <c r="K567" s="20">
        <v>0</v>
      </c>
      <c r="L567" s="51" t="s">
        <v>318</v>
      </c>
      <c r="M567" s="52">
        <v>40</v>
      </c>
      <c r="N567" s="33" t="s">
        <v>24</v>
      </c>
      <c r="O567" s="33">
        <v>1875</v>
      </c>
      <c r="P567" s="34"/>
      <c r="Q56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67" s="25" t="s">
        <v>318</v>
      </c>
      <c r="S567" s="52">
        <v>40</v>
      </c>
      <c r="T567" s="267"/>
    </row>
    <row r="568" spans="1:20" ht="114" hidden="1" x14ac:dyDescent="0.25">
      <c r="A568" s="1"/>
      <c r="B568" s="104"/>
      <c r="C568" s="140">
        <v>91179</v>
      </c>
      <c r="D568" s="157" t="s">
        <v>427</v>
      </c>
      <c r="E568" s="140"/>
      <c r="F568" s="140" t="s">
        <v>22</v>
      </c>
      <c r="G568" s="141">
        <v>31.22</v>
      </c>
      <c r="H568" s="269">
        <v>360653</v>
      </c>
      <c r="I568" s="171"/>
      <c r="J568" s="20"/>
      <c r="K568" s="20">
        <v>0</v>
      </c>
      <c r="L568" s="51" t="s">
        <v>318</v>
      </c>
      <c r="M568" s="52">
        <v>50</v>
      </c>
      <c r="N568" s="33" t="s">
        <v>24</v>
      </c>
      <c r="O568" s="33">
        <v>1875</v>
      </c>
      <c r="P568" s="34"/>
      <c r="Q5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68" s="25" t="s">
        <v>318</v>
      </c>
      <c r="S568" s="52">
        <v>50</v>
      </c>
      <c r="T568" s="267"/>
    </row>
    <row r="569" spans="1:20" ht="124.5" hidden="1" customHeight="1" x14ac:dyDescent="0.25">
      <c r="A569" s="1"/>
      <c r="B569" s="104"/>
      <c r="C569" s="140">
        <v>91180</v>
      </c>
      <c r="D569" s="197" t="s">
        <v>428</v>
      </c>
      <c r="E569" s="140"/>
      <c r="F569" s="140" t="s">
        <v>22</v>
      </c>
      <c r="G569" s="141">
        <v>37.409999999999997</v>
      </c>
      <c r="H569" s="269">
        <v>432160</v>
      </c>
      <c r="I569" s="171"/>
      <c r="J569" s="20"/>
      <c r="K569" s="20">
        <v>0</v>
      </c>
      <c r="L569" s="51" t="s">
        <v>318</v>
      </c>
      <c r="M569" s="52">
        <v>60</v>
      </c>
      <c r="N569" s="33" t="s">
        <v>24</v>
      </c>
      <c r="O569" s="33">
        <v>1875</v>
      </c>
      <c r="P569" s="34"/>
      <c r="Q5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69" s="25" t="s">
        <v>318</v>
      </c>
      <c r="S569" s="52">
        <v>60</v>
      </c>
      <c r="T569" s="267"/>
    </row>
    <row r="570" spans="1:20" ht="114" hidden="1" x14ac:dyDescent="0.25">
      <c r="A570" s="1"/>
      <c r="B570" s="104"/>
      <c r="C570" s="148">
        <v>92178</v>
      </c>
      <c r="D570" s="157" t="s">
        <v>429</v>
      </c>
      <c r="E570" s="140"/>
      <c r="F570" s="140" t="s">
        <v>22</v>
      </c>
      <c r="G570" s="141">
        <v>43.64</v>
      </c>
      <c r="H570" s="269">
        <v>504129</v>
      </c>
      <c r="I570" s="171"/>
      <c r="J570" s="20"/>
      <c r="K570" s="20">
        <v>0</v>
      </c>
      <c r="L570" s="51" t="s">
        <v>318</v>
      </c>
      <c r="M570" s="52">
        <v>70</v>
      </c>
      <c r="N570" s="33" t="s">
        <v>24</v>
      </c>
      <c r="O570" s="33">
        <v>1875</v>
      </c>
      <c r="P570" s="34"/>
      <c r="Q5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70" s="25" t="s">
        <v>318</v>
      </c>
      <c r="S570" s="52">
        <v>70</v>
      </c>
      <c r="T570" s="267"/>
    </row>
    <row r="571" spans="1:20" ht="114" hidden="1" x14ac:dyDescent="0.25">
      <c r="A571" s="1"/>
      <c r="B571" s="104"/>
      <c r="C571" s="148">
        <v>92179</v>
      </c>
      <c r="D571" s="157" t="s">
        <v>430</v>
      </c>
      <c r="E571" s="140"/>
      <c r="F571" s="140" t="s">
        <v>22</v>
      </c>
      <c r="G571" s="141">
        <v>49.88</v>
      </c>
      <c r="H571" s="269">
        <v>576214</v>
      </c>
      <c r="I571" s="171"/>
      <c r="J571" s="20"/>
      <c r="K571" s="20">
        <v>0</v>
      </c>
      <c r="L571" s="51" t="s">
        <v>318</v>
      </c>
      <c r="M571" s="52">
        <v>80</v>
      </c>
      <c r="N571" s="33" t="s">
        <v>24</v>
      </c>
      <c r="O571" s="33">
        <v>1875</v>
      </c>
      <c r="P571" s="34"/>
      <c r="Q5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71" s="25" t="s">
        <v>318</v>
      </c>
      <c r="S571" s="52">
        <v>80</v>
      </c>
      <c r="T571" s="267"/>
    </row>
    <row r="572" spans="1:20" ht="114.75" hidden="1" thickBot="1" x14ac:dyDescent="0.3">
      <c r="A572" s="1"/>
      <c r="B572" s="104"/>
      <c r="C572" s="209">
        <v>92180</v>
      </c>
      <c r="D572" s="165" t="s">
        <v>431</v>
      </c>
      <c r="E572" s="150"/>
      <c r="F572" s="150" t="s">
        <v>22</v>
      </c>
      <c r="G572" s="158">
        <v>56.15</v>
      </c>
      <c r="H572" s="269">
        <v>648645</v>
      </c>
      <c r="I572" s="171"/>
      <c r="J572" s="20"/>
      <c r="K572" s="20">
        <v>0</v>
      </c>
      <c r="L572" s="51" t="s">
        <v>318</v>
      </c>
      <c r="M572" s="52">
        <v>90</v>
      </c>
      <c r="N572" s="33" t="s">
        <v>24</v>
      </c>
      <c r="O572" s="33">
        <v>1875</v>
      </c>
      <c r="P572" s="34"/>
      <c r="Q57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72" s="25" t="s">
        <v>318</v>
      </c>
      <c r="S572" s="52">
        <v>90</v>
      </c>
      <c r="T572" s="267"/>
    </row>
    <row r="573" spans="1:20" ht="15" hidden="1" customHeight="1" x14ac:dyDescent="0.25">
      <c r="A573" s="105"/>
      <c r="B573" s="104">
        <v>3057</v>
      </c>
      <c r="C573" s="519">
        <v>3057</v>
      </c>
      <c r="D573" s="524" t="s">
        <v>432</v>
      </c>
      <c r="E573" s="161">
        <v>1</v>
      </c>
      <c r="F573" s="161" t="s">
        <v>433</v>
      </c>
      <c r="G573" s="162">
        <v>396.98</v>
      </c>
      <c r="H573" s="269">
        <v>4585913</v>
      </c>
      <c r="I573" s="171"/>
      <c r="J573" s="15"/>
      <c r="K573" s="20">
        <v>0</v>
      </c>
      <c r="L573" s="51" t="s">
        <v>318</v>
      </c>
      <c r="M573" s="32">
        <v>100</v>
      </c>
      <c r="N573" s="33" t="s">
        <v>24</v>
      </c>
      <c r="O573" s="33">
        <v>1875</v>
      </c>
      <c r="P573" s="106"/>
      <c r="Q57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73" s="25" t="s">
        <v>318</v>
      </c>
      <c r="S573" s="32">
        <v>100</v>
      </c>
      <c r="T573" s="267"/>
    </row>
    <row r="574" spans="1:20" ht="15" hidden="1" customHeight="1" x14ac:dyDescent="0.25">
      <c r="A574" s="107">
        <v>3058</v>
      </c>
      <c r="B574" s="104"/>
      <c r="C574" s="523"/>
      <c r="D574" s="525"/>
      <c r="E574" s="140">
        <v>2</v>
      </c>
      <c r="F574" s="140" t="s">
        <v>434</v>
      </c>
      <c r="G574" s="141">
        <v>769.78</v>
      </c>
      <c r="H574" s="269">
        <v>8892499</v>
      </c>
      <c r="I574" s="186">
        <f>+G574-G573</f>
        <v>372.79999999999995</v>
      </c>
      <c r="J574" s="264">
        <v>372.8</v>
      </c>
      <c r="K574" s="268">
        <v>4306586</v>
      </c>
      <c r="L574" s="51" t="s">
        <v>318</v>
      </c>
      <c r="M574" s="32">
        <v>100</v>
      </c>
      <c r="N574" s="33" t="s">
        <v>24</v>
      </c>
      <c r="O574" s="33">
        <v>1875</v>
      </c>
      <c r="P574" s="106"/>
      <c r="Q574" s="106"/>
      <c r="R574" s="108"/>
      <c r="S574" s="38"/>
      <c r="T574" s="267"/>
    </row>
    <row r="575" spans="1:20" ht="15" hidden="1" customHeight="1" x14ac:dyDescent="0.25">
      <c r="A575" s="107">
        <v>3059</v>
      </c>
      <c r="B575" s="104"/>
      <c r="C575" s="523"/>
      <c r="D575" s="525"/>
      <c r="E575" s="140">
        <v>3</v>
      </c>
      <c r="F575" s="140" t="s">
        <v>435</v>
      </c>
      <c r="G575" s="141">
        <v>1142.58</v>
      </c>
      <c r="H575" s="269">
        <v>13199084</v>
      </c>
      <c r="I575" s="186">
        <f>+G575-G574</f>
        <v>372.79999999999995</v>
      </c>
      <c r="J575" s="91"/>
      <c r="K575" s="20">
        <v>0</v>
      </c>
      <c r="L575" s="51" t="s">
        <v>318</v>
      </c>
      <c r="M575" s="32">
        <v>100</v>
      </c>
      <c r="N575" s="33" t="s">
        <v>24</v>
      </c>
      <c r="O575" s="33">
        <v>1875</v>
      </c>
      <c r="P575" s="106"/>
      <c r="Q575" s="106"/>
      <c r="R575" s="108"/>
      <c r="S575" s="38"/>
      <c r="T575" s="267"/>
    </row>
    <row r="576" spans="1:20" ht="27.75" hidden="1" customHeight="1" x14ac:dyDescent="0.25">
      <c r="A576" s="107">
        <v>3060</v>
      </c>
      <c r="B576" s="104"/>
      <c r="C576" s="523"/>
      <c r="D576" s="525"/>
      <c r="E576" s="140">
        <v>4</v>
      </c>
      <c r="F576" s="140" t="s">
        <v>436</v>
      </c>
      <c r="G576" s="141">
        <v>1515.38</v>
      </c>
      <c r="H576" s="269">
        <v>17505670</v>
      </c>
      <c r="I576" s="186">
        <f>+G576-G575</f>
        <v>372.80000000000018</v>
      </c>
      <c r="J576" s="91"/>
      <c r="K576" s="20">
        <v>0</v>
      </c>
      <c r="L576" s="51" t="s">
        <v>318</v>
      </c>
      <c r="M576" s="32">
        <v>100</v>
      </c>
      <c r="N576" s="33" t="s">
        <v>24</v>
      </c>
      <c r="O576" s="33">
        <v>1875</v>
      </c>
      <c r="P576" s="106"/>
      <c r="Q576" s="106"/>
      <c r="R576" s="108"/>
      <c r="S576" s="38"/>
      <c r="T576" s="267"/>
    </row>
    <row r="577" spans="1:20" ht="28.5" hidden="1" customHeight="1" thickBot="1" x14ac:dyDescent="0.3">
      <c r="A577" s="107">
        <v>3061</v>
      </c>
      <c r="B577" s="104"/>
      <c r="C577" s="520"/>
      <c r="D577" s="526"/>
      <c r="E577" s="163">
        <v>5</v>
      </c>
      <c r="F577" s="163" t="s">
        <v>437</v>
      </c>
      <c r="G577" s="164">
        <v>1888.18</v>
      </c>
      <c r="H577" s="269">
        <v>21812255</v>
      </c>
      <c r="I577" s="189">
        <f>+G577-G576</f>
        <v>372.79999999999995</v>
      </c>
      <c r="J577" s="91"/>
      <c r="K577" s="20">
        <v>0</v>
      </c>
      <c r="L577" s="51" t="s">
        <v>318</v>
      </c>
      <c r="M577" s="32">
        <v>100</v>
      </c>
      <c r="N577" s="33" t="s">
        <v>24</v>
      </c>
      <c r="O577" s="33">
        <v>1875</v>
      </c>
      <c r="P577" s="106"/>
      <c r="Q577" s="106"/>
      <c r="R577" s="108"/>
      <c r="S577" s="38"/>
      <c r="T577" s="267"/>
    </row>
    <row r="578" spans="1:20" ht="15" hidden="1" customHeight="1" x14ac:dyDescent="0.25">
      <c r="A578" s="1"/>
      <c r="B578" s="104"/>
      <c r="C578" s="576">
        <v>90066</v>
      </c>
      <c r="D578" s="527" t="s">
        <v>438</v>
      </c>
      <c r="E578" s="161">
        <v>1</v>
      </c>
      <c r="F578" s="161" t="s">
        <v>433</v>
      </c>
      <c r="G578" s="162">
        <v>0</v>
      </c>
      <c r="H578" s="269">
        <v>0</v>
      </c>
      <c r="I578" s="175"/>
      <c r="J578" s="15"/>
      <c r="K578" s="20">
        <v>0</v>
      </c>
      <c r="L578" s="51" t="s">
        <v>318</v>
      </c>
      <c r="M578" s="52">
        <v>0</v>
      </c>
      <c r="N578" s="33" t="s">
        <v>24</v>
      </c>
      <c r="O578" s="33">
        <v>1875</v>
      </c>
      <c r="P578" s="34"/>
      <c r="Q57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78" s="25" t="s">
        <v>318</v>
      </c>
      <c r="S578" s="52">
        <v>0</v>
      </c>
      <c r="T578" s="267"/>
    </row>
    <row r="579" spans="1:20" ht="15" hidden="1" customHeight="1" x14ac:dyDescent="0.25">
      <c r="A579" s="19">
        <v>90067</v>
      </c>
      <c r="B579" s="104"/>
      <c r="C579" s="577"/>
      <c r="D579" s="528"/>
      <c r="E579" s="140">
        <v>2</v>
      </c>
      <c r="F579" s="140" t="s">
        <v>434</v>
      </c>
      <c r="G579" s="141">
        <v>0</v>
      </c>
      <c r="H579" s="269">
        <v>0</v>
      </c>
      <c r="I579" s="176"/>
      <c r="J579" s="15"/>
      <c r="K579" s="20">
        <v>0</v>
      </c>
      <c r="L579" s="51" t="s">
        <v>318</v>
      </c>
      <c r="M579" s="52">
        <v>0</v>
      </c>
      <c r="N579" s="33" t="s">
        <v>24</v>
      </c>
      <c r="O579" s="33">
        <v>1875</v>
      </c>
      <c r="P579" s="34"/>
      <c r="Q579" s="106"/>
      <c r="R579" s="4"/>
      <c r="S579" s="38"/>
      <c r="T579" s="267"/>
    </row>
    <row r="580" spans="1:20" ht="15" hidden="1" customHeight="1" x14ac:dyDescent="0.25">
      <c r="A580" s="19">
        <v>90068</v>
      </c>
      <c r="B580" s="104"/>
      <c r="C580" s="577"/>
      <c r="D580" s="528"/>
      <c r="E580" s="140">
        <v>3</v>
      </c>
      <c r="F580" s="140" t="s">
        <v>435</v>
      </c>
      <c r="G580" s="141">
        <v>0</v>
      </c>
      <c r="H580" s="269">
        <v>0</v>
      </c>
      <c r="I580" s="176"/>
      <c r="J580" s="91"/>
      <c r="K580" s="20">
        <v>0</v>
      </c>
      <c r="L580" s="51" t="s">
        <v>318</v>
      </c>
      <c r="M580" s="52">
        <v>0</v>
      </c>
      <c r="N580" s="33" t="s">
        <v>24</v>
      </c>
      <c r="O580" s="33">
        <v>1875</v>
      </c>
      <c r="P580" s="34"/>
      <c r="Q580" s="106"/>
      <c r="R580" s="4"/>
      <c r="S580" s="38"/>
      <c r="T580" s="267"/>
    </row>
    <row r="581" spans="1:20" ht="29.25" hidden="1" customHeight="1" x14ac:dyDescent="0.25">
      <c r="A581" s="19">
        <v>90069</v>
      </c>
      <c r="B581" s="104"/>
      <c r="C581" s="577"/>
      <c r="D581" s="528"/>
      <c r="E581" s="140">
        <v>4</v>
      </c>
      <c r="F581" s="140" t="s">
        <v>436</v>
      </c>
      <c r="G581" s="141">
        <v>0</v>
      </c>
      <c r="H581" s="269">
        <v>0</v>
      </c>
      <c r="I581" s="176"/>
      <c r="J581" s="15"/>
      <c r="K581" s="20">
        <v>0</v>
      </c>
      <c r="L581" s="51" t="s">
        <v>318</v>
      </c>
      <c r="M581" s="52">
        <v>0</v>
      </c>
      <c r="N581" s="33" t="s">
        <v>24</v>
      </c>
      <c r="O581" s="33">
        <v>1875</v>
      </c>
      <c r="P581" s="34"/>
      <c r="Q581" s="106"/>
      <c r="R581" s="4"/>
      <c r="S581" s="38"/>
      <c r="T581" s="267"/>
    </row>
    <row r="582" spans="1:20" ht="28.5" hidden="1" customHeight="1" thickBot="1" x14ac:dyDescent="0.3">
      <c r="A582" s="19">
        <v>90070</v>
      </c>
      <c r="B582" s="104"/>
      <c r="C582" s="578"/>
      <c r="D582" s="529"/>
      <c r="E582" s="163">
        <v>5</v>
      </c>
      <c r="F582" s="163" t="s">
        <v>437</v>
      </c>
      <c r="G582" s="164">
        <v>0</v>
      </c>
      <c r="H582" s="269">
        <v>0</v>
      </c>
      <c r="I582" s="177"/>
      <c r="J582" s="15"/>
      <c r="K582" s="20">
        <v>0</v>
      </c>
      <c r="L582" s="51" t="s">
        <v>318</v>
      </c>
      <c r="M582" s="52">
        <v>0</v>
      </c>
      <c r="N582" s="33" t="s">
        <v>24</v>
      </c>
      <c r="O582" s="33">
        <v>1875</v>
      </c>
      <c r="P582" s="34"/>
      <c r="Q582" s="106"/>
      <c r="R582" s="4"/>
      <c r="S582" s="38"/>
      <c r="T582" s="267"/>
    </row>
    <row r="583" spans="1:20" ht="29.25" hidden="1" customHeight="1" x14ac:dyDescent="0.25">
      <c r="A583" s="1"/>
      <c r="B583" s="104"/>
      <c r="C583" s="576">
        <v>91181</v>
      </c>
      <c r="D583" s="527" t="s">
        <v>439</v>
      </c>
      <c r="E583" s="161">
        <v>1</v>
      </c>
      <c r="F583" s="161" t="s">
        <v>433</v>
      </c>
      <c r="G583" s="162">
        <v>158.79</v>
      </c>
      <c r="H583" s="269">
        <v>1834342</v>
      </c>
      <c r="I583" s="175"/>
      <c r="J583" s="91"/>
      <c r="K583" s="20">
        <v>0</v>
      </c>
      <c r="L583" s="51" t="s">
        <v>318</v>
      </c>
      <c r="M583" s="52">
        <v>40</v>
      </c>
      <c r="N583" s="33" t="s">
        <v>24</v>
      </c>
      <c r="O583" s="33">
        <v>1875</v>
      </c>
      <c r="P583" s="34"/>
      <c r="Q58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583" s="25" t="s">
        <v>318</v>
      </c>
      <c r="S583" s="52">
        <v>40</v>
      </c>
      <c r="T583" s="267"/>
    </row>
    <row r="584" spans="1:20" ht="29.25" hidden="1" customHeight="1" x14ac:dyDescent="0.25">
      <c r="A584" s="19">
        <v>91184</v>
      </c>
      <c r="B584" s="104"/>
      <c r="C584" s="577"/>
      <c r="D584" s="528"/>
      <c r="E584" s="140">
        <v>2</v>
      </c>
      <c r="F584" s="140" t="s">
        <v>434</v>
      </c>
      <c r="G584" s="141">
        <v>307.91000000000003</v>
      </c>
      <c r="H584" s="269">
        <v>3556976</v>
      </c>
      <c r="I584" s="184">
        <f>+G584-G583</f>
        <v>149.12000000000003</v>
      </c>
      <c r="J584" s="264">
        <v>149.12000000000003</v>
      </c>
      <c r="K584" s="268">
        <v>1722634</v>
      </c>
      <c r="L584" s="51" t="s">
        <v>318</v>
      </c>
      <c r="M584" s="52">
        <v>40</v>
      </c>
      <c r="N584" s="33" t="s">
        <v>24</v>
      </c>
      <c r="O584" s="33">
        <v>1875</v>
      </c>
      <c r="P584" s="34"/>
      <c r="Q584" s="106"/>
      <c r="R584" s="4"/>
      <c r="S584" s="38"/>
      <c r="T584" s="267"/>
    </row>
    <row r="585" spans="1:20" ht="29.25" hidden="1" customHeight="1" x14ac:dyDescent="0.25">
      <c r="A585" s="19">
        <v>91187</v>
      </c>
      <c r="B585" s="104"/>
      <c r="C585" s="577"/>
      <c r="D585" s="528"/>
      <c r="E585" s="140">
        <v>3</v>
      </c>
      <c r="F585" s="140" t="s">
        <v>435</v>
      </c>
      <c r="G585" s="141">
        <v>457.03</v>
      </c>
      <c r="H585" s="269">
        <v>5279611</v>
      </c>
      <c r="I585" s="184">
        <f>+G585-G584</f>
        <v>149.11999999999995</v>
      </c>
      <c r="J585" s="264"/>
      <c r="K585" s="20">
        <v>0</v>
      </c>
      <c r="L585" s="51" t="s">
        <v>318</v>
      </c>
      <c r="M585" s="52">
        <v>40</v>
      </c>
      <c r="N585" s="33" t="s">
        <v>24</v>
      </c>
      <c r="O585" s="33">
        <v>1875</v>
      </c>
      <c r="P585" s="34"/>
      <c r="Q585" s="106"/>
      <c r="R585" s="4"/>
      <c r="S585" s="38"/>
      <c r="T585" s="267"/>
    </row>
    <row r="586" spans="1:20" ht="29.25" hidden="1" customHeight="1" x14ac:dyDescent="0.25">
      <c r="A586" s="19">
        <v>91190</v>
      </c>
      <c r="B586" s="104"/>
      <c r="C586" s="577"/>
      <c r="D586" s="528"/>
      <c r="E586" s="140">
        <v>4</v>
      </c>
      <c r="F586" s="140" t="s">
        <v>436</v>
      </c>
      <c r="G586" s="141">
        <v>606.15</v>
      </c>
      <c r="H586" s="269">
        <v>7002245</v>
      </c>
      <c r="I586" s="184">
        <f>+G586-G585</f>
        <v>149.12</v>
      </c>
      <c r="J586" s="264"/>
      <c r="K586" s="20">
        <v>0</v>
      </c>
      <c r="L586" s="51" t="s">
        <v>318</v>
      </c>
      <c r="M586" s="52">
        <v>40</v>
      </c>
      <c r="N586" s="33" t="s">
        <v>24</v>
      </c>
      <c r="O586" s="33">
        <v>1875</v>
      </c>
      <c r="P586" s="34"/>
      <c r="Q586" s="106"/>
      <c r="R586" s="4"/>
      <c r="S586" s="38"/>
      <c r="T586" s="267"/>
    </row>
    <row r="587" spans="1:20" ht="29.25" hidden="1" customHeight="1" thickBot="1" x14ac:dyDescent="0.3">
      <c r="A587" s="19">
        <v>91193</v>
      </c>
      <c r="B587" s="104"/>
      <c r="C587" s="578"/>
      <c r="D587" s="529"/>
      <c r="E587" s="163">
        <v>5</v>
      </c>
      <c r="F587" s="163" t="s">
        <v>437</v>
      </c>
      <c r="G587" s="164">
        <v>755.27</v>
      </c>
      <c r="H587" s="269">
        <v>8724879</v>
      </c>
      <c r="I587" s="185">
        <f>+G587-G586</f>
        <v>149.12</v>
      </c>
      <c r="J587" s="264"/>
      <c r="K587" s="20">
        <v>0</v>
      </c>
      <c r="L587" s="51" t="s">
        <v>318</v>
      </c>
      <c r="M587" s="52">
        <v>40</v>
      </c>
      <c r="N587" s="33" t="s">
        <v>24</v>
      </c>
      <c r="O587" s="33">
        <v>1875</v>
      </c>
      <c r="P587" s="34"/>
      <c r="Q587" s="106"/>
      <c r="R587" s="4"/>
      <c r="S587" s="38"/>
      <c r="T587" s="267"/>
    </row>
    <row r="588" spans="1:20" ht="27.75" hidden="1" customHeight="1" x14ac:dyDescent="0.25">
      <c r="A588" s="1"/>
      <c r="B588" s="104"/>
      <c r="C588" s="576">
        <v>91182</v>
      </c>
      <c r="D588" s="527" t="s">
        <v>440</v>
      </c>
      <c r="E588" s="161">
        <v>1</v>
      </c>
      <c r="F588" s="161" t="s">
        <v>433</v>
      </c>
      <c r="G588" s="162">
        <v>198.49</v>
      </c>
      <c r="H588" s="269">
        <v>2292956</v>
      </c>
      <c r="I588" s="175"/>
      <c r="J588" s="264"/>
      <c r="K588" s="20">
        <v>0</v>
      </c>
      <c r="L588" s="51" t="s">
        <v>318</v>
      </c>
      <c r="M588" s="52">
        <v>50</v>
      </c>
      <c r="N588" s="33" t="s">
        <v>24</v>
      </c>
      <c r="O588" s="33">
        <v>1875</v>
      </c>
      <c r="P588" s="34"/>
      <c r="Q5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588" s="25" t="s">
        <v>318</v>
      </c>
      <c r="S588" s="52">
        <v>50</v>
      </c>
      <c r="T588" s="267"/>
    </row>
    <row r="589" spans="1:20" ht="32.25" hidden="1" customHeight="1" x14ac:dyDescent="0.25">
      <c r="A589" s="19">
        <v>91185</v>
      </c>
      <c r="B589" s="104"/>
      <c r="C589" s="577"/>
      <c r="D589" s="528"/>
      <c r="E589" s="140">
        <v>2</v>
      </c>
      <c r="F589" s="140" t="s">
        <v>434</v>
      </c>
      <c r="G589" s="141">
        <v>384.89</v>
      </c>
      <c r="H589" s="269">
        <v>4446249</v>
      </c>
      <c r="I589" s="184">
        <f>+G589-G588</f>
        <v>186.39999999999998</v>
      </c>
      <c r="J589" s="264">
        <v>186.39999999999998</v>
      </c>
      <c r="K589" s="268">
        <v>2153293</v>
      </c>
      <c r="L589" s="51" t="s">
        <v>318</v>
      </c>
      <c r="M589" s="52">
        <v>50</v>
      </c>
      <c r="N589" s="33" t="s">
        <v>24</v>
      </c>
      <c r="O589" s="33">
        <v>1875</v>
      </c>
      <c r="P589" s="34"/>
      <c r="Q589" s="108"/>
      <c r="R589" s="4"/>
      <c r="S589" s="38"/>
      <c r="T589" s="267"/>
    </row>
    <row r="590" spans="1:20" ht="32.25" hidden="1" customHeight="1" x14ac:dyDescent="0.25">
      <c r="A590" s="19">
        <v>91188</v>
      </c>
      <c r="B590" s="104"/>
      <c r="C590" s="577"/>
      <c r="D590" s="528"/>
      <c r="E590" s="140">
        <v>3</v>
      </c>
      <c r="F590" s="140" t="s">
        <v>435</v>
      </c>
      <c r="G590" s="141">
        <v>571.29</v>
      </c>
      <c r="H590" s="269">
        <v>6599542</v>
      </c>
      <c r="I590" s="184">
        <f>+G590-G589</f>
        <v>186.39999999999998</v>
      </c>
      <c r="J590" s="264"/>
      <c r="K590" s="20">
        <v>0</v>
      </c>
      <c r="L590" s="51" t="s">
        <v>318</v>
      </c>
      <c r="M590" s="52">
        <v>50</v>
      </c>
      <c r="N590" s="33" t="s">
        <v>24</v>
      </c>
      <c r="O590" s="33">
        <v>1875</v>
      </c>
      <c r="P590" s="34"/>
      <c r="Q590" s="108"/>
      <c r="R590" s="4"/>
      <c r="S590" s="38"/>
      <c r="T590" s="267"/>
    </row>
    <row r="591" spans="1:20" ht="32.25" hidden="1" customHeight="1" x14ac:dyDescent="0.25">
      <c r="A591" s="19">
        <v>91191</v>
      </c>
      <c r="B591" s="104"/>
      <c r="C591" s="577"/>
      <c r="D591" s="528"/>
      <c r="E591" s="140">
        <v>4</v>
      </c>
      <c r="F591" s="140" t="s">
        <v>436</v>
      </c>
      <c r="G591" s="141">
        <v>757.69</v>
      </c>
      <c r="H591" s="269">
        <v>8752835</v>
      </c>
      <c r="I591" s="184">
        <f>+G591-G590</f>
        <v>186.40000000000009</v>
      </c>
      <c r="J591" s="264"/>
      <c r="K591" s="20">
        <v>0</v>
      </c>
      <c r="L591" s="51" t="s">
        <v>318</v>
      </c>
      <c r="M591" s="52">
        <v>50</v>
      </c>
      <c r="N591" s="33" t="s">
        <v>24</v>
      </c>
      <c r="O591" s="33">
        <v>1875</v>
      </c>
      <c r="P591" s="34"/>
      <c r="Q591" s="108"/>
      <c r="R591" s="4"/>
      <c r="S591" s="38"/>
      <c r="T591" s="267"/>
    </row>
    <row r="592" spans="1:20" ht="32.25" hidden="1" customHeight="1" thickBot="1" x14ac:dyDescent="0.3">
      <c r="A592" s="19">
        <v>91194</v>
      </c>
      <c r="B592" s="104"/>
      <c r="C592" s="578"/>
      <c r="D592" s="529"/>
      <c r="E592" s="163">
        <v>5</v>
      </c>
      <c r="F592" s="163" t="s">
        <v>437</v>
      </c>
      <c r="G592" s="164">
        <v>944.09</v>
      </c>
      <c r="H592" s="269">
        <v>10906128</v>
      </c>
      <c r="I592" s="181">
        <f>+G592-G591</f>
        <v>186.39999999999998</v>
      </c>
      <c r="J592" s="264"/>
      <c r="K592" s="20">
        <v>0</v>
      </c>
      <c r="L592" s="51" t="s">
        <v>318</v>
      </c>
      <c r="M592" s="52">
        <v>50</v>
      </c>
      <c r="N592" s="33" t="s">
        <v>24</v>
      </c>
      <c r="O592" s="33">
        <v>1875</v>
      </c>
      <c r="P592" s="34"/>
      <c r="Q592" s="108"/>
      <c r="R592" s="4"/>
      <c r="S592" s="38"/>
      <c r="T592" s="267"/>
    </row>
    <row r="593" spans="1:20" ht="30.75" hidden="1" customHeight="1" x14ac:dyDescent="0.25">
      <c r="A593" s="1"/>
      <c r="B593" s="104"/>
      <c r="C593" s="576">
        <v>91183</v>
      </c>
      <c r="D593" s="573" t="s">
        <v>441</v>
      </c>
      <c r="E593" s="161">
        <v>1</v>
      </c>
      <c r="F593" s="161" t="s">
        <v>433</v>
      </c>
      <c r="G593" s="162">
        <v>238.23</v>
      </c>
      <c r="H593" s="269">
        <v>2752033</v>
      </c>
      <c r="I593" s="175"/>
      <c r="J593" s="264"/>
      <c r="K593" s="20">
        <v>0</v>
      </c>
      <c r="L593" s="51" t="s">
        <v>318</v>
      </c>
      <c r="M593" s="52">
        <v>60</v>
      </c>
      <c r="N593" s="33" t="s">
        <v>24</v>
      </c>
      <c r="O593" s="33">
        <v>1875</v>
      </c>
      <c r="P593" s="34"/>
      <c r="Q5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593" s="25" t="s">
        <v>318</v>
      </c>
      <c r="S593" s="52">
        <v>60</v>
      </c>
      <c r="T593" s="267"/>
    </row>
    <row r="594" spans="1:20" ht="30.75" hidden="1" customHeight="1" x14ac:dyDescent="0.25">
      <c r="A594" s="19">
        <v>91186</v>
      </c>
      <c r="B594" s="104"/>
      <c r="C594" s="577"/>
      <c r="D594" s="574"/>
      <c r="E594" s="140">
        <v>2</v>
      </c>
      <c r="F594" s="140" t="s">
        <v>434</v>
      </c>
      <c r="G594" s="141">
        <v>461.91</v>
      </c>
      <c r="H594" s="269">
        <v>5335984</v>
      </c>
      <c r="I594" s="184">
        <f>+G594-G593</f>
        <v>223.68000000000004</v>
      </c>
      <c r="J594" s="264">
        <v>223.68000000000004</v>
      </c>
      <c r="K594" s="268">
        <v>2583951</v>
      </c>
      <c r="L594" s="51" t="s">
        <v>318</v>
      </c>
      <c r="M594" s="52">
        <v>60</v>
      </c>
      <c r="N594" s="33" t="s">
        <v>24</v>
      </c>
      <c r="O594" s="33">
        <v>1875</v>
      </c>
      <c r="P594" s="34"/>
      <c r="Q594" s="108"/>
      <c r="R594" s="4"/>
      <c r="S594" s="38"/>
      <c r="T594" s="267"/>
    </row>
    <row r="595" spans="1:20" ht="30.75" hidden="1" customHeight="1" x14ac:dyDescent="0.25">
      <c r="A595" s="19">
        <v>91189</v>
      </c>
      <c r="B595" s="104"/>
      <c r="C595" s="577"/>
      <c r="D595" s="574"/>
      <c r="E595" s="140">
        <v>3</v>
      </c>
      <c r="F595" s="140" t="s">
        <v>435</v>
      </c>
      <c r="G595" s="141">
        <v>685.59</v>
      </c>
      <c r="H595" s="269">
        <v>7919936</v>
      </c>
      <c r="I595" s="184">
        <f>+G595-G594</f>
        <v>223.68</v>
      </c>
      <c r="J595" s="264"/>
      <c r="K595" s="20">
        <v>0</v>
      </c>
      <c r="L595" s="51" t="s">
        <v>318</v>
      </c>
      <c r="M595" s="52">
        <v>60</v>
      </c>
      <c r="N595" s="33" t="s">
        <v>24</v>
      </c>
      <c r="O595" s="33">
        <v>1875</v>
      </c>
      <c r="P595" s="34"/>
      <c r="Q595" s="108"/>
      <c r="R595" s="4"/>
      <c r="S595" s="38"/>
      <c r="T595" s="267"/>
    </row>
    <row r="596" spans="1:20" ht="30.75" hidden="1" customHeight="1" x14ac:dyDescent="0.25">
      <c r="A596" s="19">
        <v>91192</v>
      </c>
      <c r="B596" s="104"/>
      <c r="C596" s="577"/>
      <c r="D596" s="574"/>
      <c r="E596" s="140">
        <v>4</v>
      </c>
      <c r="F596" s="140" t="s">
        <v>436</v>
      </c>
      <c r="G596" s="141">
        <v>909.27</v>
      </c>
      <c r="H596" s="269">
        <v>10503887</v>
      </c>
      <c r="I596" s="184">
        <f>+G596-G595</f>
        <v>223.67999999999995</v>
      </c>
      <c r="J596" s="264"/>
      <c r="K596" s="20">
        <v>0</v>
      </c>
      <c r="L596" s="51" t="s">
        <v>318</v>
      </c>
      <c r="M596" s="52">
        <v>60</v>
      </c>
      <c r="N596" s="33" t="s">
        <v>24</v>
      </c>
      <c r="O596" s="33">
        <v>1875</v>
      </c>
      <c r="P596" s="34"/>
      <c r="Q596" s="108"/>
      <c r="R596" s="4"/>
      <c r="S596" s="38"/>
      <c r="T596" s="267"/>
    </row>
    <row r="597" spans="1:20" ht="30.75" hidden="1" customHeight="1" thickBot="1" x14ac:dyDescent="0.3">
      <c r="A597" s="19">
        <v>91195</v>
      </c>
      <c r="B597" s="104"/>
      <c r="C597" s="578"/>
      <c r="D597" s="575"/>
      <c r="E597" s="163">
        <v>5</v>
      </c>
      <c r="F597" s="163" t="s">
        <v>437</v>
      </c>
      <c r="G597" s="164">
        <v>1132.95</v>
      </c>
      <c r="H597" s="269">
        <v>13087838</v>
      </c>
      <c r="I597" s="185">
        <f>+G597-G596</f>
        <v>223.68000000000006</v>
      </c>
      <c r="J597" s="264"/>
      <c r="K597" s="20">
        <v>0</v>
      </c>
      <c r="L597" s="51" t="s">
        <v>318</v>
      </c>
      <c r="M597" s="52">
        <v>60</v>
      </c>
      <c r="N597" s="33" t="s">
        <v>24</v>
      </c>
      <c r="O597" s="33">
        <v>1875</v>
      </c>
      <c r="P597" s="34"/>
      <c r="Q597" s="108"/>
      <c r="R597" s="4"/>
      <c r="S597" s="38"/>
      <c r="T597" s="267"/>
    </row>
    <row r="598" spans="1:20" ht="33" hidden="1" customHeight="1" x14ac:dyDescent="0.25">
      <c r="A598" s="1"/>
      <c r="B598" s="104"/>
      <c r="C598" s="532">
        <v>92181</v>
      </c>
      <c r="D598" s="527" t="s">
        <v>442</v>
      </c>
      <c r="E598" s="161">
        <v>1</v>
      </c>
      <c r="F598" s="161" t="s">
        <v>433</v>
      </c>
      <c r="G598" s="162">
        <v>277.93</v>
      </c>
      <c r="H598" s="269">
        <v>3210647</v>
      </c>
      <c r="I598" s="175"/>
      <c r="J598" s="264"/>
      <c r="K598" s="20">
        <v>0</v>
      </c>
      <c r="L598" s="51" t="s">
        <v>318</v>
      </c>
      <c r="M598" s="52">
        <v>70</v>
      </c>
      <c r="N598" s="33" t="s">
        <v>24</v>
      </c>
      <c r="O598" s="33">
        <v>1875</v>
      </c>
      <c r="P598" s="34"/>
      <c r="Q5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598" s="25" t="s">
        <v>318</v>
      </c>
      <c r="S598" s="52">
        <v>70</v>
      </c>
      <c r="T598" s="267"/>
    </row>
    <row r="599" spans="1:20" ht="33" hidden="1" customHeight="1" x14ac:dyDescent="0.25">
      <c r="A599" s="29">
        <v>92184</v>
      </c>
      <c r="B599" s="104"/>
      <c r="C599" s="533"/>
      <c r="D599" s="528"/>
      <c r="E599" s="140">
        <v>2</v>
      </c>
      <c r="F599" s="140" t="s">
        <v>434</v>
      </c>
      <c r="G599" s="141">
        <v>538.89</v>
      </c>
      <c r="H599" s="269">
        <v>6225257</v>
      </c>
      <c r="I599" s="184">
        <f>+G599-G598</f>
        <v>260.95999999999998</v>
      </c>
      <c r="J599" s="264">
        <v>260.95999999999998</v>
      </c>
      <c r="K599" s="268">
        <v>3014610</v>
      </c>
      <c r="L599" s="51" t="s">
        <v>318</v>
      </c>
      <c r="M599" s="52">
        <v>70</v>
      </c>
      <c r="N599" s="33" t="s">
        <v>24</v>
      </c>
      <c r="O599" s="33">
        <v>1875</v>
      </c>
      <c r="P599" s="34"/>
      <c r="Q599" s="108"/>
      <c r="R599" s="4"/>
      <c r="S599" s="38"/>
      <c r="T599" s="267"/>
    </row>
    <row r="600" spans="1:20" ht="33" hidden="1" customHeight="1" x14ac:dyDescent="0.25">
      <c r="A600" s="29">
        <v>92187</v>
      </c>
      <c r="B600" s="104"/>
      <c r="C600" s="533"/>
      <c r="D600" s="528"/>
      <c r="E600" s="140">
        <v>3</v>
      </c>
      <c r="F600" s="140" t="s">
        <v>435</v>
      </c>
      <c r="G600" s="141">
        <v>799.85</v>
      </c>
      <c r="H600" s="269">
        <v>9239867</v>
      </c>
      <c r="I600" s="184">
        <f>+G600-G599</f>
        <v>260.96000000000004</v>
      </c>
      <c r="J600" s="264"/>
      <c r="K600" s="20">
        <v>0</v>
      </c>
      <c r="L600" s="51" t="s">
        <v>318</v>
      </c>
      <c r="M600" s="52">
        <v>70</v>
      </c>
      <c r="N600" s="33" t="s">
        <v>24</v>
      </c>
      <c r="O600" s="33">
        <v>1875</v>
      </c>
      <c r="P600" s="34"/>
      <c r="Q600" s="108"/>
      <c r="R600" s="4"/>
      <c r="S600" s="38"/>
      <c r="T600" s="267"/>
    </row>
    <row r="601" spans="1:20" ht="33" hidden="1" customHeight="1" x14ac:dyDescent="0.25">
      <c r="A601" s="29">
        <v>92190</v>
      </c>
      <c r="B601" s="104"/>
      <c r="C601" s="533"/>
      <c r="D601" s="528"/>
      <c r="E601" s="140">
        <v>4</v>
      </c>
      <c r="F601" s="140" t="s">
        <v>436</v>
      </c>
      <c r="G601" s="141">
        <v>1060.81</v>
      </c>
      <c r="H601" s="269">
        <v>12254477</v>
      </c>
      <c r="I601" s="184">
        <f>+G601-G600</f>
        <v>260.95999999999992</v>
      </c>
      <c r="J601" s="264"/>
      <c r="K601" s="20">
        <v>0</v>
      </c>
      <c r="L601" s="51" t="s">
        <v>318</v>
      </c>
      <c r="M601" s="52">
        <v>70</v>
      </c>
      <c r="N601" s="33" t="s">
        <v>24</v>
      </c>
      <c r="O601" s="33">
        <v>1875</v>
      </c>
      <c r="P601" s="34"/>
      <c r="Q601" s="108"/>
      <c r="R601" s="4"/>
      <c r="S601" s="38"/>
      <c r="T601" s="267"/>
    </row>
    <row r="602" spans="1:20" ht="33" hidden="1" customHeight="1" thickBot="1" x14ac:dyDescent="0.3">
      <c r="A602" s="29">
        <v>92193</v>
      </c>
      <c r="B602" s="104"/>
      <c r="C602" s="534"/>
      <c r="D602" s="529"/>
      <c r="E602" s="163">
        <v>5</v>
      </c>
      <c r="F602" s="163" t="s">
        <v>437</v>
      </c>
      <c r="G602" s="164">
        <v>1321.77</v>
      </c>
      <c r="H602" s="269">
        <v>15269087</v>
      </c>
      <c r="I602" s="185">
        <f>+G602-G601</f>
        <v>260.96000000000004</v>
      </c>
      <c r="J602" s="264"/>
      <c r="K602" s="20">
        <v>0</v>
      </c>
      <c r="L602" s="51" t="s">
        <v>318</v>
      </c>
      <c r="M602" s="52">
        <v>70</v>
      </c>
      <c r="N602" s="33" t="s">
        <v>24</v>
      </c>
      <c r="O602" s="33">
        <v>1875</v>
      </c>
      <c r="P602" s="34"/>
      <c r="Q602" s="108"/>
      <c r="R602" s="4"/>
      <c r="S602" s="38"/>
      <c r="T602" s="267"/>
    </row>
    <row r="603" spans="1:20" ht="30.75" hidden="1" customHeight="1" x14ac:dyDescent="0.25">
      <c r="A603" s="1"/>
      <c r="B603" s="104"/>
      <c r="C603" s="532">
        <v>92182</v>
      </c>
      <c r="D603" s="573" t="s">
        <v>443</v>
      </c>
      <c r="E603" s="161">
        <v>1</v>
      </c>
      <c r="F603" s="161" t="s">
        <v>433</v>
      </c>
      <c r="G603" s="162">
        <v>317.58</v>
      </c>
      <c r="H603" s="269">
        <v>3668684</v>
      </c>
      <c r="I603" s="175"/>
      <c r="J603" s="264"/>
      <c r="K603" s="20">
        <v>0</v>
      </c>
      <c r="L603" s="51" t="s">
        <v>318</v>
      </c>
      <c r="M603" s="52">
        <v>80</v>
      </c>
      <c r="N603" s="33" t="s">
        <v>24</v>
      </c>
      <c r="O603" s="33">
        <v>1875</v>
      </c>
      <c r="P603" s="34"/>
      <c r="Q6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03" s="25" t="s">
        <v>318</v>
      </c>
      <c r="S603" s="52">
        <v>80</v>
      </c>
      <c r="T603" s="267"/>
    </row>
    <row r="604" spans="1:20" ht="30.75" hidden="1" customHeight="1" x14ac:dyDescent="0.25">
      <c r="A604" s="29">
        <v>92185</v>
      </c>
      <c r="B604" s="104"/>
      <c r="C604" s="533"/>
      <c r="D604" s="574"/>
      <c r="E604" s="140">
        <v>2</v>
      </c>
      <c r="F604" s="140" t="s">
        <v>434</v>
      </c>
      <c r="G604" s="141">
        <v>615.82000000000005</v>
      </c>
      <c r="H604" s="269">
        <v>7113953</v>
      </c>
      <c r="I604" s="184">
        <f>+G604-G603</f>
        <v>298.24000000000007</v>
      </c>
      <c r="J604" s="264">
        <v>298.24000000000007</v>
      </c>
      <c r="K604" s="268">
        <v>3445268</v>
      </c>
      <c r="L604" s="51" t="s">
        <v>318</v>
      </c>
      <c r="M604" s="52">
        <v>80</v>
      </c>
      <c r="N604" s="33" t="s">
        <v>24</v>
      </c>
      <c r="O604" s="33">
        <v>1875</v>
      </c>
      <c r="P604" s="34"/>
      <c r="Q604" s="108"/>
      <c r="R604" s="4"/>
      <c r="S604" s="38"/>
      <c r="T604" s="267"/>
    </row>
    <row r="605" spans="1:20" ht="30.75" hidden="1" customHeight="1" x14ac:dyDescent="0.25">
      <c r="A605" s="29">
        <v>92188</v>
      </c>
      <c r="B605" s="104"/>
      <c r="C605" s="533"/>
      <c r="D605" s="574"/>
      <c r="E605" s="140">
        <v>3</v>
      </c>
      <c r="F605" s="140" t="s">
        <v>435</v>
      </c>
      <c r="G605" s="141">
        <v>914.06</v>
      </c>
      <c r="H605" s="269">
        <v>10559221</v>
      </c>
      <c r="I605" s="184">
        <f>+G605-G604</f>
        <v>298.2399999999999</v>
      </c>
      <c r="J605" s="264"/>
      <c r="K605" s="20">
        <v>0</v>
      </c>
      <c r="L605" s="51" t="s">
        <v>318</v>
      </c>
      <c r="M605" s="52">
        <v>80</v>
      </c>
      <c r="N605" s="33" t="s">
        <v>24</v>
      </c>
      <c r="O605" s="33">
        <v>1875</v>
      </c>
      <c r="P605" s="34"/>
      <c r="Q605" s="108"/>
      <c r="R605" s="4"/>
      <c r="S605" s="38"/>
      <c r="T605" s="267"/>
    </row>
    <row r="606" spans="1:20" ht="30.75" hidden="1" customHeight="1" x14ac:dyDescent="0.25">
      <c r="A606" s="29">
        <v>92191</v>
      </c>
      <c r="B606" s="104"/>
      <c r="C606" s="533"/>
      <c r="D606" s="574"/>
      <c r="E606" s="140">
        <v>4</v>
      </c>
      <c r="F606" s="140" t="s">
        <v>436</v>
      </c>
      <c r="G606" s="141">
        <v>1212.3</v>
      </c>
      <c r="H606" s="269">
        <v>14004490</v>
      </c>
      <c r="I606" s="184">
        <f>+G606-G605</f>
        <v>298.24</v>
      </c>
      <c r="J606" s="264"/>
      <c r="K606" s="20">
        <v>0</v>
      </c>
      <c r="L606" s="51" t="s">
        <v>318</v>
      </c>
      <c r="M606" s="52">
        <v>80</v>
      </c>
      <c r="N606" s="33" t="s">
        <v>24</v>
      </c>
      <c r="O606" s="33">
        <v>1875</v>
      </c>
      <c r="P606" s="34"/>
      <c r="Q606" s="108"/>
      <c r="R606" s="4"/>
      <c r="S606" s="38"/>
      <c r="T606" s="267"/>
    </row>
    <row r="607" spans="1:20" ht="30.75" hidden="1" customHeight="1" thickBot="1" x14ac:dyDescent="0.3">
      <c r="A607" s="29">
        <v>92194</v>
      </c>
      <c r="B607" s="104"/>
      <c r="C607" s="534"/>
      <c r="D607" s="575"/>
      <c r="E607" s="163">
        <v>5</v>
      </c>
      <c r="F607" s="163" t="s">
        <v>437</v>
      </c>
      <c r="G607" s="164">
        <v>1510.55</v>
      </c>
      <c r="H607" s="269">
        <v>17449874</v>
      </c>
      <c r="I607" s="185">
        <f>+G607-G606</f>
        <v>298.25</v>
      </c>
      <c r="J607" s="264"/>
      <c r="K607" s="20">
        <v>0</v>
      </c>
      <c r="L607" s="51" t="s">
        <v>318</v>
      </c>
      <c r="M607" s="52">
        <v>80</v>
      </c>
      <c r="N607" s="33" t="s">
        <v>24</v>
      </c>
      <c r="O607" s="33">
        <v>1875</v>
      </c>
      <c r="P607" s="34"/>
      <c r="Q607" s="108"/>
      <c r="R607" s="4"/>
      <c r="S607" s="38"/>
      <c r="T607" s="267"/>
    </row>
    <row r="608" spans="1:20" ht="30.75" hidden="1" customHeight="1" x14ac:dyDescent="0.25">
      <c r="A608" s="1"/>
      <c r="B608" s="104"/>
      <c r="C608" s="532">
        <v>92183</v>
      </c>
      <c r="D608" s="527" t="s">
        <v>444</v>
      </c>
      <c r="E608" s="161">
        <v>1</v>
      </c>
      <c r="F608" s="161" t="s">
        <v>433</v>
      </c>
      <c r="G608" s="162">
        <v>357.28</v>
      </c>
      <c r="H608" s="269">
        <v>4127299</v>
      </c>
      <c r="I608" s="175"/>
      <c r="J608" s="264"/>
      <c r="K608" s="20">
        <v>0</v>
      </c>
      <c r="L608" s="51" t="s">
        <v>318</v>
      </c>
      <c r="M608" s="52">
        <v>90</v>
      </c>
      <c r="N608" s="33" t="s">
        <v>24</v>
      </c>
      <c r="O608" s="33">
        <v>1875</v>
      </c>
      <c r="P608" s="34"/>
      <c r="Q6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08" s="25" t="s">
        <v>318</v>
      </c>
      <c r="S608" s="52">
        <v>90</v>
      </c>
      <c r="T608" s="267"/>
    </row>
    <row r="609" spans="1:20" ht="30.75" hidden="1" customHeight="1" x14ac:dyDescent="0.25">
      <c r="A609" s="29">
        <v>92186</v>
      </c>
      <c r="B609" s="104"/>
      <c r="C609" s="533"/>
      <c r="D609" s="528"/>
      <c r="E609" s="140">
        <v>2</v>
      </c>
      <c r="F609" s="140" t="s">
        <v>434</v>
      </c>
      <c r="G609" s="141">
        <v>692.8</v>
      </c>
      <c r="H609" s="269">
        <v>8003226</v>
      </c>
      <c r="I609" s="190">
        <f>+G609-G608</f>
        <v>335.52</v>
      </c>
      <c r="J609" s="264">
        <v>335.52</v>
      </c>
      <c r="K609" s="268">
        <v>3875927</v>
      </c>
      <c r="L609" s="51" t="s">
        <v>318</v>
      </c>
      <c r="M609" s="52">
        <v>90</v>
      </c>
      <c r="N609" s="33" t="s">
        <v>24</v>
      </c>
      <c r="O609" s="33">
        <v>1875</v>
      </c>
      <c r="P609" s="34"/>
      <c r="Q609" s="108"/>
      <c r="R609" s="4"/>
      <c r="S609" s="38"/>
      <c r="T609" s="267"/>
    </row>
    <row r="610" spans="1:20" ht="30.75" hidden="1" customHeight="1" x14ac:dyDescent="0.25">
      <c r="A610" s="29">
        <v>92189</v>
      </c>
      <c r="B610" s="104"/>
      <c r="C610" s="533"/>
      <c r="D610" s="528"/>
      <c r="E610" s="140">
        <v>3</v>
      </c>
      <c r="F610" s="140" t="s">
        <v>435</v>
      </c>
      <c r="G610" s="141">
        <v>1028.32</v>
      </c>
      <c r="H610" s="269">
        <v>11879153</v>
      </c>
      <c r="I610" s="190">
        <f>+G610-G609</f>
        <v>335.52</v>
      </c>
      <c r="J610" s="109"/>
      <c r="K610" s="20">
        <v>0</v>
      </c>
      <c r="L610" s="51" t="s">
        <v>318</v>
      </c>
      <c r="M610" s="52">
        <v>90</v>
      </c>
      <c r="N610" s="33" t="s">
        <v>24</v>
      </c>
      <c r="O610" s="33">
        <v>1875</v>
      </c>
      <c r="P610" s="34"/>
      <c r="Q610" s="108"/>
      <c r="R610" s="4"/>
      <c r="S610" s="38"/>
      <c r="T610" s="267"/>
    </row>
    <row r="611" spans="1:20" ht="30.75" hidden="1" customHeight="1" x14ac:dyDescent="0.25">
      <c r="A611" s="29">
        <v>92192</v>
      </c>
      <c r="B611" s="104"/>
      <c r="C611" s="533"/>
      <c r="D611" s="528"/>
      <c r="E611" s="140">
        <v>4</v>
      </c>
      <c r="F611" s="140" t="s">
        <v>436</v>
      </c>
      <c r="G611" s="141">
        <v>1363.84</v>
      </c>
      <c r="H611" s="269">
        <v>15755080</v>
      </c>
      <c r="I611" s="190">
        <f>+G611-G610</f>
        <v>335.52</v>
      </c>
      <c r="J611" s="109"/>
      <c r="K611" s="20">
        <v>0</v>
      </c>
      <c r="L611" s="51" t="s">
        <v>318</v>
      </c>
      <c r="M611" s="52">
        <v>90</v>
      </c>
      <c r="N611" s="33" t="s">
        <v>24</v>
      </c>
      <c r="O611" s="33">
        <v>1875</v>
      </c>
      <c r="P611" s="34"/>
      <c r="Q611" s="108"/>
      <c r="R611" s="4"/>
      <c r="S611" s="38"/>
      <c r="T611" s="267"/>
    </row>
    <row r="612" spans="1:20" ht="30.75" hidden="1" customHeight="1" thickBot="1" x14ac:dyDescent="0.3">
      <c r="A612" s="29">
        <v>92195</v>
      </c>
      <c r="B612" s="104"/>
      <c r="C612" s="534"/>
      <c r="D612" s="529"/>
      <c r="E612" s="163">
        <v>5</v>
      </c>
      <c r="F612" s="163" t="s">
        <v>437</v>
      </c>
      <c r="G612" s="164">
        <v>1699.36</v>
      </c>
      <c r="H612" s="269">
        <v>19631007</v>
      </c>
      <c r="I612" s="181">
        <f>+G612-G611</f>
        <v>335.52</v>
      </c>
      <c r="J612" s="110"/>
      <c r="K612" s="20">
        <v>0</v>
      </c>
      <c r="L612" s="51" t="s">
        <v>318</v>
      </c>
      <c r="M612" s="52">
        <v>90</v>
      </c>
      <c r="N612" s="33" t="s">
        <v>24</v>
      </c>
      <c r="O612" s="33">
        <v>1875</v>
      </c>
      <c r="P612" s="34"/>
      <c r="Q612" s="108"/>
      <c r="R612" s="4"/>
      <c r="S612" s="38"/>
      <c r="T612" s="267"/>
    </row>
    <row r="613" spans="1:20" ht="15" hidden="1" customHeight="1" x14ac:dyDescent="0.25">
      <c r="A613" s="1"/>
      <c r="B613" s="5"/>
      <c r="C613" s="535" t="s">
        <v>445</v>
      </c>
      <c r="D613" s="536"/>
      <c r="E613" s="536"/>
      <c r="F613" s="536"/>
      <c r="G613" s="536"/>
      <c r="H613" s="537"/>
      <c r="I613" s="174"/>
      <c r="J613" s="37"/>
      <c r="K613" s="20">
        <v>0</v>
      </c>
      <c r="L613" s="31"/>
      <c r="M613" s="32" t="s">
        <v>45</v>
      </c>
      <c r="N613" s="33" t="s">
        <v>45</v>
      </c>
      <c r="O613" s="33"/>
      <c r="P613" s="34"/>
      <c r="Q613" s="108"/>
      <c r="R613" s="4"/>
      <c r="S613" s="38"/>
      <c r="T613" s="267"/>
    </row>
    <row r="614" spans="1:20" hidden="1" x14ac:dyDescent="0.25">
      <c r="A614" s="1"/>
      <c r="B614" s="59" t="s">
        <v>1</v>
      </c>
      <c r="C614" s="196" t="s">
        <v>1</v>
      </c>
      <c r="D614" s="196" t="s">
        <v>2</v>
      </c>
      <c r="E614" s="196" t="s">
        <v>3</v>
      </c>
      <c r="F614" s="196" t="s">
        <v>4</v>
      </c>
      <c r="G614" s="10" t="s">
        <v>5</v>
      </c>
      <c r="H614" s="269"/>
      <c r="I614" s="171"/>
      <c r="J614" s="254"/>
      <c r="K614" s="20">
        <v>0</v>
      </c>
      <c r="L614" s="31"/>
      <c r="M614" s="32" t="s">
        <v>45</v>
      </c>
      <c r="N614" s="33" t="s">
        <v>45</v>
      </c>
      <c r="O614" s="33"/>
      <c r="P614" s="34"/>
      <c r="Q614" s="108"/>
      <c r="R614" s="4"/>
      <c r="S614" s="38"/>
      <c r="T614" s="267"/>
    </row>
    <row r="615" spans="1:20" ht="28.5" hidden="1" x14ac:dyDescent="0.25">
      <c r="A615" s="1"/>
      <c r="B615" s="78">
        <v>4001</v>
      </c>
      <c r="C615" s="18">
        <v>4001</v>
      </c>
      <c r="D615" s="84" t="s">
        <v>446</v>
      </c>
      <c r="E615" s="19"/>
      <c r="F615" s="19" t="s">
        <v>22</v>
      </c>
      <c r="G615" s="14">
        <v>37.619999999999997</v>
      </c>
      <c r="H615" s="269">
        <v>434586</v>
      </c>
      <c r="I615" s="224"/>
      <c r="J615" s="273"/>
      <c r="K615" s="273">
        <v>0</v>
      </c>
      <c r="L615" s="16" t="s">
        <v>447</v>
      </c>
      <c r="M615" s="17">
        <v>100</v>
      </c>
      <c r="N615" s="3" t="s">
        <v>448</v>
      </c>
      <c r="O615" s="3">
        <v>926</v>
      </c>
      <c r="P615" s="4"/>
      <c r="Q6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15" s="16" t="s">
        <v>449</v>
      </c>
      <c r="S615" s="17">
        <v>100</v>
      </c>
      <c r="T615" s="267"/>
    </row>
    <row r="616" spans="1:20" ht="66" hidden="1" customHeight="1" thickBot="1" x14ac:dyDescent="0.3">
      <c r="A616" s="1"/>
      <c r="B616" s="78"/>
      <c r="C616" s="274">
        <v>90094</v>
      </c>
      <c r="D616" s="275" t="s">
        <v>450</v>
      </c>
      <c r="E616" s="276"/>
      <c r="F616" s="276" t="s">
        <v>22</v>
      </c>
      <c r="G616" s="277">
        <v>0</v>
      </c>
      <c r="H616" s="269">
        <v>0</v>
      </c>
      <c r="I616" s="224"/>
      <c r="J616" s="278"/>
      <c r="K616" s="273">
        <v>0</v>
      </c>
      <c r="L616" s="279" t="s">
        <v>449</v>
      </c>
      <c r="M616" s="17">
        <v>0</v>
      </c>
      <c r="N616" s="3" t="s">
        <v>448</v>
      </c>
      <c r="O616" s="3"/>
      <c r="P616" s="4"/>
      <c r="Q6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16" s="279" t="s">
        <v>449</v>
      </c>
      <c r="S616" s="17">
        <v>0</v>
      </c>
      <c r="T616" s="267"/>
    </row>
    <row r="617" spans="1:20" ht="36" hidden="1" customHeight="1" x14ac:dyDescent="0.25">
      <c r="A617" s="29"/>
      <c r="B617" s="78">
        <v>40011</v>
      </c>
      <c r="C617" s="519" t="s">
        <v>451</v>
      </c>
      <c r="D617" s="521" t="s">
        <v>452</v>
      </c>
      <c r="E617" s="161">
        <v>1</v>
      </c>
      <c r="F617" s="201" t="s">
        <v>453</v>
      </c>
      <c r="G617" s="162">
        <v>63.24</v>
      </c>
      <c r="H617" s="269">
        <v>730548</v>
      </c>
      <c r="I617" s="171"/>
      <c r="J617" s="15"/>
      <c r="K617" s="20">
        <v>0</v>
      </c>
      <c r="L617" s="31" t="s">
        <v>447</v>
      </c>
      <c r="M617" s="32">
        <v>100</v>
      </c>
      <c r="N617" s="33" t="s">
        <v>448</v>
      </c>
      <c r="O617" s="33">
        <v>926</v>
      </c>
      <c r="P617" s="34"/>
      <c r="Q6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17" s="16" t="s">
        <v>447</v>
      </c>
      <c r="S617" s="32">
        <v>100</v>
      </c>
      <c r="T617" s="267"/>
    </row>
    <row r="618" spans="1:20" ht="36" hidden="1" customHeight="1" x14ac:dyDescent="0.25">
      <c r="A618" s="18" t="s">
        <v>454</v>
      </c>
      <c r="B618" s="78"/>
      <c r="C618" s="523"/>
      <c r="D618" s="531"/>
      <c r="E618" s="140">
        <v>2</v>
      </c>
      <c r="F618" s="202" t="s">
        <v>455</v>
      </c>
      <c r="G618" s="141">
        <v>66.84</v>
      </c>
      <c r="H618" s="269">
        <v>772136</v>
      </c>
      <c r="I618" s="186">
        <f>+G618-G617</f>
        <v>3.6000000000000014</v>
      </c>
      <c r="J618" s="91"/>
      <c r="K618" s="20">
        <v>0</v>
      </c>
      <c r="L618" s="31" t="s">
        <v>447</v>
      </c>
      <c r="M618" s="32">
        <v>100</v>
      </c>
      <c r="N618" s="33" t="s">
        <v>448</v>
      </c>
      <c r="O618" s="33">
        <v>926</v>
      </c>
      <c r="P618" s="34"/>
      <c r="Q618" s="108"/>
      <c r="R618" s="4"/>
      <c r="S618" s="38"/>
      <c r="T618" s="267"/>
    </row>
    <row r="619" spans="1:20" ht="36" hidden="1" customHeight="1" x14ac:dyDescent="0.25">
      <c r="A619" s="18" t="s">
        <v>456</v>
      </c>
      <c r="B619" s="78"/>
      <c r="C619" s="523"/>
      <c r="D619" s="531"/>
      <c r="E619" s="140">
        <v>3</v>
      </c>
      <c r="F619" s="202" t="s">
        <v>457</v>
      </c>
      <c r="G619" s="141">
        <v>70.400000000000006</v>
      </c>
      <c r="H619" s="269">
        <v>813261</v>
      </c>
      <c r="I619" s="186">
        <f>+G619-G617</f>
        <v>7.1600000000000037</v>
      </c>
      <c r="J619" s="91"/>
      <c r="K619" s="20">
        <v>0</v>
      </c>
      <c r="L619" s="31" t="s">
        <v>447</v>
      </c>
      <c r="M619" s="32">
        <v>100</v>
      </c>
      <c r="N619" s="33" t="s">
        <v>448</v>
      </c>
      <c r="O619" s="33">
        <v>926</v>
      </c>
      <c r="P619" s="34"/>
      <c r="Q619" s="108"/>
      <c r="R619" s="4"/>
      <c r="S619" s="38"/>
      <c r="T619" s="267"/>
    </row>
    <row r="620" spans="1:20" ht="36" hidden="1" customHeight="1" thickBot="1" x14ac:dyDescent="0.3">
      <c r="A620" s="18" t="s">
        <v>458</v>
      </c>
      <c r="B620" s="78"/>
      <c r="C620" s="523"/>
      <c r="D620" s="531"/>
      <c r="E620" s="150">
        <v>4</v>
      </c>
      <c r="F620" s="235" t="s">
        <v>459</v>
      </c>
      <c r="G620" s="158">
        <v>73.92</v>
      </c>
      <c r="H620" s="269">
        <v>853924</v>
      </c>
      <c r="I620" s="186">
        <f>+G620-G617</f>
        <v>10.68</v>
      </c>
      <c r="J620" s="91"/>
      <c r="K620" s="20">
        <v>0</v>
      </c>
      <c r="L620" s="31" t="s">
        <v>447</v>
      </c>
      <c r="M620" s="32">
        <v>100</v>
      </c>
      <c r="N620" s="33" t="s">
        <v>448</v>
      </c>
      <c r="O620" s="33">
        <v>926</v>
      </c>
      <c r="P620" s="34"/>
      <c r="Q620" s="108"/>
      <c r="R620" s="4"/>
      <c r="S620" s="38"/>
      <c r="T620" s="267"/>
    </row>
    <row r="621" spans="1:20" ht="58.5" hidden="1" customHeight="1" x14ac:dyDescent="0.25">
      <c r="A621" s="18"/>
      <c r="B621" s="78"/>
      <c r="C621" s="576">
        <v>90095</v>
      </c>
      <c r="D621" s="527" t="s">
        <v>460</v>
      </c>
      <c r="E621" s="161">
        <v>1</v>
      </c>
      <c r="F621" s="201" t="s">
        <v>453</v>
      </c>
      <c r="G621" s="162">
        <v>0</v>
      </c>
      <c r="H621" s="269">
        <v>0</v>
      </c>
      <c r="I621" s="171"/>
      <c r="J621" s="15"/>
      <c r="K621" s="20">
        <v>0</v>
      </c>
      <c r="L621" s="31" t="s">
        <v>447</v>
      </c>
      <c r="M621" s="32">
        <v>0</v>
      </c>
      <c r="N621" s="33" t="s">
        <v>448</v>
      </c>
      <c r="O621" s="33">
        <v>926</v>
      </c>
      <c r="P621" s="34"/>
      <c r="Q6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21" s="16" t="s">
        <v>447</v>
      </c>
      <c r="S621" s="32">
        <v>0</v>
      </c>
      <c r="T621" s="267"/>
    </row>
    <row r="622" spans="1:20" ht="63" hidden="1" customHeight="1" x14ac:dyDescent="0.25">
      <c r="A622" s="18">
        <v>90096</v>
      </c>
      <c r="B622" s="78"/>
      <c r="C622" s="577"/>
      <c r="D622" s="528"/>
      <c r="E622" s="140">
        <v>2</v>
      </c>
      <c r="F622" s="202" t="s">
        <v>455</v>
      </c>
      <c r="G622" s="141">
        <v>0</v>
      </c>
      <c r="H622" s="269">
        <v>0</v>
      </c>
      <c r="I622" s="171"/>
      <c r="J622" s="15"/>
      <c r="K622" s="20">
        <v>0</v>
      </c>
      <c r="L622" s="31" t="s">
        <v>447</v>
      </c>
      <c r="M622" s="32">
        <v>0</v>
      </c>
      <c r="N622" s="33" t="s">
        <v>448</v>
      </c>
      <c r="O622" s="33">
        <v>926</v>
      </c>
      <c r="P622" s="34"/>
      <c r="Q622" s="108"/>
      <c r="R622" s="4"/>
      <c r="S622" s="38"/>
      <c r="T622" s="267"/>
    </row>
    <row r="623" spans="1:20" ht="61.5" hidden="1" customHeight="1" x14ac:dyDescent="0.25">
      <c r="A623" s="18">
        <v>90097</v>
      </c>
      <c r="B623" s="78"/>
      <c r="C623" s="577"/>
      <c r="D623" s="528"/>
      <c r="E623" s="140">
        <v>3</v>
      </c>
      <c r="F623" s="202" t="s">
        <v>457</v>
      </c>
      <c r="G623" s="141">
        <v>0</v>
      </c>
      <c r="H623" s="269">
        <v>0</v>
      </c>
      <c r="I623" s="171"/>
      <c r="J623" s="15"/>
      <c r="K623" s="20">
        <v>0</v>
      </c>
      <c r="L623" s="31" t="s">
        <v>447</v>
      </c>
      <c r="M623" s="32">
        <v>0</v>
      </c>
      <c r="N623" s="33" t="s">
        <v>448</v>
      </c>
      <c r="O623" s="33">
        <v>926</v>
      </c>
      <c r="P623" s="34"/>
      <c r="Q623" s="108"/>
      <c r="R623" s="4"/>
      <c r="S623" s="38"/>
      <c r="T623" s="267"/>
    </row>
    <row r="624" spans="1:20" ht="48.75" hidden="1" customHeight="1" thickBot="1" x14ac:dyDescent="0.3">
      <c r="A624" s="18">
        <v>90098</v>
      </c>
      <c r="B624" s="78"/>
      <c r="C624" s="578"/>
      <c r="D624" s="529"/>
      <c r="E624" s="163">
        <v>4</v>
      </c>
      <c r="F624" s="203" t="s">
        <v>459</v>
      </c>
      <c r="G624" s="164">
        <v>0</v>
      </c>
      <c r="H624" s="269">
        <v>0</v>
      </c>
      <c r="I624" s="171"/>
      <c r="J624" s="15"/>
      <c r="K624" s="20">
        <v>0</v>
      </c>
      <c r="L624" s="31" t="s">
        <v>447</v>
      </c>
      <c r="M624" s="32">
        <v>0</v>
      </c>
      <c r="N624" s="33" t="s">
        <v>448</v>
      </c>
      <c r="O624" s="33">
        <v>926</v>
      </c>
      <c r="P624" s="34"/>
      <c r="Q624" s="108"/>
      <c r="R624" s="4"/>
      <c r="S624" s="38"/>
      <c r="T624" s="267"/>
    </row>
    <row r="625" spans="1:20" ht="42.75" hidden="1" x14ac:dyDescent="0.25">
      <c r="A625" s="1"/>
      <c r="B625" s="78">
        <v>400121</v>
      </c>
      <c r="C625" s="204" t="s">
        <v>461</v>
      </c>
      <c r="D625" s="205" t="s">
        <v>462</v>
      </c>
      <c r="E625" s="151"/>
      <c r="F625" s="151" t="s">
        <v>22</v>
      </c>
      <c r="G625" s="195">
        <v>31.22</v>
      </c>
      <c r="H625" s="269">
        <v>360653</v>
      </c>
      <c r="I625" s="171"/>
      <c r="J625" s="20"/>
      <c r="K625" s="20">
        <v>0</v>
      </c>
      <c r="L625" s="31" t="s">
        <v>180</v>
      </c>
      <c r="M625" s="32">
        <v>100</v>
      </c>
      <c r="N625" s="33" t="s">
        <v>448</v>
      </c>
      <c r="O625" s="33">
        <v>426</v>
      </c>
      <c r="P625" s="34"/>
      <c r="Q62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25" s="16" t="s">
        <v>180</v>
      </c>
      <c r="S625" s="32">
        <v>100</v>
      </c>
      <c r="T625" s="267"/>
    </row>
    <row r="626" spans="1:20" ht="28.5" hidden="1" x14ac:dyDescent="0.25">
      <c r="A626" s="1"/>
      <c r="B626" s="78">
        <v>400122</v>
      </c>
      <c r="C626" s="155" t="s">
        <v>463</v>
      </c>
      <c r="D626" s="157" t="s">
        <v>464</v>
      </c>
      <c r="E626" s="140"/>
      <c r="F626" s="140" t="s">
        <v>22</v>
      </c>
      <c r="G626" s="141">
        <v>43.01</v>
      </c>
      <c r="H626" s="269">
        <v>496852</v>
      </c>
      <c r="I626" s="171"/>
      <c r="J626" s="20"/>
      <c r="K626" s="20">
        <v>0</v>
      </c>
      <c r="L626" s="31" t="s">
        <v>180</v>
      </c>
      <c r="M626" s="32">
        <v>100</v>
      </c>
      <c r="N626" s="33" t="s">
        <v>448</v>
      </c>
      <c r="O626" s="33">
        <v>426</v>
      </c>
      <c r="P626" s="34"/>
      <c r="Q62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26" s="16" t="s">
        <v>180</v>
      </c>
      <c r="S626" s="32">
        <v>100</v>
      </c>
      <c r="T626" s="267"/>
    </row>
    <row r="627" spans="1:20" ht="28.5" hidden="1" x14ac:dyDescent="0.25">
      <c r="A627" s="1"/>
      <c r="B627" s="78">
        <v>400123</v>
      </c>
      <c r="C627" s="155" t="s">
        <v>465</v>
      </c>
      <c r="D627" s="157" t="s">
        <v>466</v>
      </c>
      <c r="E627" s="140"/>
      <c r="F627" s="140" t="s">
        <v>22</v>
      </c>
      <c r="G627" s="141">
        <v>48.77</v>
      </c>
      <c r="H627" s="269">
        <v>563391</v>
      </c>
      <c r="I627" s="171"/>
      <c r="J627" s="20"/>
      <c r="K627" s="20">
        <v>0</v>
      </c>
      <c r="L627" s="31" t="s">
        <v>180</v>
      </c>
      <c r="M627" s="32">
        <v>100</v>
      </c>
      <c r="N627" s="33" t="s">
        <v>448</v>
      </c>
      <c r="O627" s="33">
        <v>426</v>
      </c>
      <c r="P627" s="34"/>
      <c r="Q62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27" s="16" t="s">
        <v>180</v>
      </c>
      <c r="S627" s="32">
        <v>100</v>
      </c>
      <c r="T627" s="267"/>
    </row>
    <row r="628" spans="1:20" ht="28.5" hidden="1" x14ac:dyDescent="0.25">
      <c r="A628" s="1"/>
      <c r="B628" s="78">
        <v>400124</v>
      </c>
      <c r="C628" s="155" t="s">
        <v>467</v>
      </c>
      <c r="D628" s="157" t="s">
        <v>468</v>
      </c>
      <c r="E628" s="140"/>
      <c r="F628" s="140" t="s">
        <v>22</v>
      </c>
      <c r="G628" s="141">
        <v>53.61</v>
      </c>
      <c r="H628" s="269">
        <v>619303</v>
      </c>
      <c r="I628" s="171"/>
      <c r="J628" s="20"/>
      <c r="K628" s="20">
        <v>0</v>
      </c>
      <c r="L628" s="31" t="s">
        <v>23</v>
      </c>
      <c r="M628" s="32">
        <v>100</v>
      </c>
      <c r="N628" s="33" t="s">
        <v>448</v>
      </c>
      <c r="O628" s="33">
        <v>426</v>
      </c>
      <c r="P628" s="111"/>
      <c r="Q62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28" s="16" t="s">
        <v>23</v>
      </c>
      <c r="S628" s="32">
        <v>100</v>
      </c>
      <c r="T628" s="267"/>
    </row>
    <row r="629" spans="1:20" ht="57" hidden="1" x14ac:dyDescent="0.25">
      <c r="A629" s="1"/>
      <c r="B629" s="78"/>
      <c r="C629" s="140">
        <v>90104</v>
      </c>
      <c r="D629" s="157" t="s">
        <v>469</v>
      </c>
      <c r="E629" s="140"/>
      <c r="F629" s="140" t="s">
        <v>22</v>
      </c>
      <c r="G629" s="141">
        <v>0</v>
      </c>
      <c r="H629" s="269">
        <v>0</v>
      </c>
      <c r="I629" s="171"/>
      <c r="J629" s="20"/>
      <c r="K629" s="20">
        <v>0</v>
      </c>
      <c r="L629" s="31" t="s">
        <v>23</v>
      </c>
      <c r="M629" s="32">
        <v>0</v>
      </c>
      <c r="N629" s="33" t="s">
        <v>448</v>
      </c>
      <c r="O629" s="33">
        <v>426</v>
      </c>
      <c r="P629" s="34"/>
      <c r="Q62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29" s="16" t="s">
        <v>23</v>
      </c>
      <c r="S629" s="32">
        <v>0</v>
      </c>
      <c r="T629" s="267"/>
    </row>
    <row r="630" spans="1:20" ht="28.5" hidden="1" x14ac:dyDescent="0.25">
      <c r="A630" s="1"/>
      <c r="B630" s="143">
        <v>400125</v>
      </c>
      <c r="C630" s="155" t="s">
        <v>470</v>
      </c>
      <c r="D630" s="157" t="s">
        <v>471</v>
      </c>
      <c r="E630" s="140"/>
      <c r="F630" s="140" t="s">
        <v>22</v>
      </c>
      <c r="G630" s="141">
        <v>74.48</v>
      </c>
      <c r="H630" s="269">
        <v>860393</v>
      </c>
      <c r="I630" s="171"/>
      <c r="J630" s="20"/>
      <c r="K630" s="20">
        <v>0</v>
      </c>
      <c r="L630" s="31" t="s">
        <v>23</v>
      </c>
      <c r="M630" s="32">
        <v>100</v>
      </c>
      <c r="N630" s="33" t="s">
        <v>448</v>
      </c>
      <c r="O630" s="33">
        <v>426</v>
      </c>
      <c r="P630" s="34"/>
      <c r="Q63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30" s="16" t="s">
        <v>23</v>
      </c>
      <c r="S630" s="32">
        <v>100</v>
      </c>
      <c r="T630" s="267"/>
    </row>
    <row r="631" spans="1:20" ht="57" hidden="1" x14ac:dyDescent="0.25">
      <c r="A631" s="1"/>
      <c r="B631" s="143"/>
      <c r="C631" s="140">
        <v>90105</v>
      </c>
      <c r="D631" s="157" t="s">
        <v>472</v>
      </c>
      <c r="E631" s="140"/>
      <c r="F631" s="140" t="s">
        <v>22</v>
      </c>
      <c r="G631" s="141">
        <v>0</v>
      </c>
      <c r="H631" s="269">
        <v>0</v>
      </c>
      <c r="I631" s="171"/>
      <c r="J631" s="20"/>
      <c r="K631" s="20">
        <v>0</v>
      </c>
      <c r="L631" s="31" t="s">
        <v>23</v>
      </c>
      <c r="M631" s="32">
        <v>0</v>
      </c>
      <c r="N631" s="33" t="s">
        <v>448</v>
      </c>
      <c r="O631" s="33">
        <v>426</v>
      </c>
      <c r="P631" s="34"/>
      <c r="Q63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31" s="16" t="s">
        <v>23</v>
      </c>
      <c r="S631" s="32">
        <v>0</v>
      </c>
      <c r="T631" s="267"/>
    </row>
    <row r="632" spans="1:20" ht="57" hidden="1" x14ac:dyDescent="0.25">
      <c r="A632" s="1"/>
      <c r="B632" s="78">
        <v>400126</v>
      </c>
      <c r="C632" s="155" t="s">
        <v>473</v>
      </c>
      <c r="D632" s="157" t="s">
        <v>474</v>
      </c>
      <c r="E632" s="140"/>
      <c r="F632" s="140" t="s">
        <v>22</v>
      </c>
      <c r="G632" s="141">
        <v>124.44</v>
      </c>
      <c r="H632" s="269">
        <v>1437531</v>
      </c>
      <c r="I632" s="171"/>
      <c r="J632" s="20"/>
      <c r="K632" s="20">
        <v>0</v>
      </c>
      <c r="L632" s="31" t="s">
        <v>23</v>
      </c>
      <c r="M632" s="32">
        <v>100</v>
      </c>
      <c r="N632" s="33" t="s">
        <v>448</v>
      </c>
      <c r="O632" s="33">
        <v>426</v>
      </c>
      <c r="P632" s="34"/>
      <c r="Q6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32" s="16" t="s">
        <v>23</v>
      </c>
      <c r="S632" s="32">
        <v>100</v>
      </c>
      <c r="T632" s="267"/>
    </row>
    <row r="633" spans="1:20" ht="85.5" hidden="1" x14ac:dyDescent="0.25">
      <c r="A633" s="1"/>
      <c r="B633" s="78"/>
      <c r="C633" s="140">
        <v>90106</v>
      </c>
      <c r="D633" s="157" t="s">
        <v>475</v>
      </c>
      <c r="E633" s="140"/>
      <c r="F633" s="140" t="s">
        <v>22</v>
      </c>
      <c r="G633" s="141">
        <v>0</v>
      </c>
      <c r="H633" s="269">
        <v>0</v>
      </c>
      <c r="I633" s="171"/>
      <c r="J633" s="20"/>
      <c r="K633" s="20">
        <v>0</v>
      </c>
      <c r="L633" s="31" t="s">
        <v>23</v>
      </c>
      <c r="M633" s="32">
        <v>0</v>
      </c>
      <c r="N633" s="33" t="s">
        <v>448</v>
      </c>
      <c r="O633" s="33">
        <v>426</v>
      </c>
      <c r="P633" s="34"/>
      <c r="Q6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33" s="16" t="s">
        <v>23</v>
      </c>
      <c r="S633" s="32">
        <v>0</v>
      </c>
      <c r="T633" s="267"/>
    </row>
    <row r="634" spans="1:20" ht="57" hidden="1" customHeight="1" x14ac:dyDescent="0.25">
      <c r="A634" s="1"/>
      <c r="B634" s="112">
        <v>400131</v>
      </c>
      <c r="C634" s="155" t="s">
        <v>476</v>
      </c>
      <c r="D634" s="157" t="s">
        <v>477</v>
      </c>
      <c r="E634" s="140"/>
      <c r="F634" s="140" t="s">
        <v>22</v>
      </c>
      <c r="G634" s="141">
        <v>56.32</v>
      </c>
      <c r="H634" s="269">
        <v>650609</v>
      </c>
      <c r="I634" s="171"/>
      <c r="J634" s="20"/>
      <c r="K634" s="20">
        <v>0</v>
      </c>
      <c r="L634" s="31" t="s">
        <v>186</v>
      </c>
      <c r="M634" s="32">
        <v>100</v>
      </c>
      <c r="N634" s="33" t="s">
        <v>448</v>
      </c>
      <c r="O634" s="33">
        <v>426</v>
      </c>
      <c r="P634" s="34"/>
      <c r="Q6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Vigente'!C679,'[1]Certificaciones y Autorizacione'!B:E,1,0))),"Auditorías y Certificaciones",IF(NOT(ISERROR(VLOOKUP('[1]Manual Tarifario Vigente'!C679,'[1]Plantas de Beneficio'!B:E,1,0))),"Inspección","Registro Sanitario y Trámites Asociados")))))</f>
        <v>Registro Sanitario y Trámites Asociados</v>
      </c>
      <c r="R634" s="16" t="s">
        <v>186</v>
      </c>
      <c r="S634" s="32">
        <v>100</v>
      </c>
      <c r="T634" s="267"/>
    </row>
    <row r="635" spans="1:20" ht="147" hidden="1" customHeight="1" thickBot="1" x14ac:dyDescent="0.3">
      <c r="A635" s="1"/>
      <c r="B635" s="112"/>
      <c r="C635" s="150">
        <v>90111</v>
      </c>
      <c r="D635" s="165" t="s">
        <v>478</v>
      </c>
      <c r="E635" s="150"/>
      <c r="F635" s="150" t="s">
        <v>22</v>
      </c>
      <c r="G635" s="158">
        <v>0</v>
      </c>
      <c r="H635" s="269">
        <v>0</v>
      </c>
      <c r="I635" s="172"/>
      <c r="J635" s="20"/>
      <c r="K635" s="20">
        <v>0</v>
      </c>
      <c r="L635" s="31" t="s">
        <v>186</v>
      </c>
      <c r="M635" s="32">
        <v>0</v>
      </c>
      <c r="N635" s="33" t="s">
        <v>448</v>
      </c>
      <c r="O635" s="33">
        <v>426</v>
      </c>
      <c r="P635" s="34"/>
      <c r="Q6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Vigente'!C680,'[1]Certificaciones y Autorizacione'!B:E,1,0))),"Auditorías y Certificaciones",IF(NOT(ISERROR(VLOOKUP('[1]Manual Tarifario Vigente'!C680,'[1]Plantas de Beneficio'!B:E,1,0))),"Inspección","Registro Sanitario y Trámites Asociados")))))</f>
        <v>Registro Sanitario y Trámites Asociados</v>
      </c>
      <c r="R635" s="16" t="s">
        <v>186</v>
      </c>
      <c r="S635" s="32">
        <v>0</v>
      </c>
      <c r="T635" s="267"/>
    </row>
    <row r="636" spans="1:20" ht="28.5" hidden="1" customHeight="1" x14ac:dyDescent="0.25">
      <c r="A636" s="29"/>
      <c r="B636" s="112">
        <v>400132</v>
      </c>
      <c r="C636" s="519" t="s">
        <v>479</v>
      </c>
      <c r="D636" s="573" t="s">
        <v>480</v>
      </c>
      <c r="E636" s="161">
        <v>1</v>
      </c>
      <c r="F636" s="210" t="s">
        <v>481</v>
      </c>
      <c r="G636" s="162">
        <v>59.63</v>
      </c>
      <c r="H636" s="269">
        <v>688846</v>
      </c>
      <c r="I636" s="175"/>
      <c r="J636" s="15"/>
      <c r="K636" s="20">
        <v>0</v>
      </c>
      <c r="L636" s="31" t="s">
        <v>186</v>
      </c>
      <c r="M636" s="32">
        <v>100</v>
      </c>
      <c r="N636" s="33" t="s">
        <v>448</v>
      </c>
      <c r="O636" s="33">
        <v>426</v>
      </c>
      <c r="P636" s="34"/>
      <c r="Q63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Vigente'!C681,'[1]Certificaciones y Autorizacione'!B:E,1,0))),"Auditorías y Certificaciones",IF(NOT(ISERROR(VLOOKUP('[1]Manual Tarifario Vigente'!C681,'[1]Plantas de Beneficio'!B:E,1,0))),"Inspección","Registro Sanitario y Trámites Asociados")))))</f>
        <v>Registro Sanitario y Trámites Asociados</v>
      </c>
      <c r="R636" s="16" t="s">
        <v>186</v>
      </c>
      <c r="S636" s="32">
        <v>100</v>
      </c>
      <c r="T636" s="267"/>
    </row>
    <row r="637" spans="1:20" ht="28.5" hidden="1" customHeight="1" x14ac:dyDescent="0.25">
      <c r="A637" s="18" t="s">
        <v>482</v>
      </c>
      <c r="B637" s="112"/>
      <c r="C637" s="523"/>
      <c r="D637" s="574"/>
      <c r="E637" s="140">
        <v>2</v>
      </c>
      <c r="F637" s="148" t="s">
        <v>483</v>
      </c>
      <c r="G637" s="141">
        <v>64.3</v>
      </c>
      <c r="H637" s="269">
        <v>742794</v>
      </c>
      <c r="I637" s="184">
        <f>+G637-G636</f>
        <v>4.6699999999999946</v>
      </c>
      <c r="J637" s="113"/>
      <c r="K637" s="20">
        <v>0</v>
      </c>
      <c r="L637" s="31" t="s">
        <v>186</v>
      </c>
      <c r="M637" s="32">
        <v>100</v>
      </c>
      <c r="N637" s="33" t="s">
        <v>448</v>
      </c>
      <c r="O637" s="33">
        <v>426</v>
      </c>
      <c r="P637" s="34"/>
      <c r="Q637" s="106"/>
      <c r="R637" s="4"/>
      <c r="S637" s="38"/>
      <c r="T637" s="267"/>
    </row>
    <row r="638" spans="1:20" ht="22.5" hidden="1" customHeight="1" x14ac:dyDescent="0.25">
      <c r="A638" s="18" t="s">
        <v>484</v>
      </c>
      <c r="B638" s="112"/>
      <c r="C638" s="523"/>
      <c r="D638" s="574"/>
      <c r="E638" s="140">
        <v>3</v>
      </c>
      <c r="F638" s="140" t="s">
        <v>485</v>
      </c>
      <c r="G638" s="141">
        <v>71</v>
      </c>
      <c r="H638" s="269">
        <v>820192</v>
      </c>
      <c r="I638" s="184">
        <f>+G638-G636</f>
        <v>11.369999999999997</v>
      </c>
      <c r="J638" s="113"/>
      <c r="K638" s="20">
        <v>0</v>
      </c>
      <c r="L638" s="31" t="s">
        <v>186</v>
      </c>
      <c r="M638" s="32">
        <v>100</v>
      </c>
      <c r="N638" s="33" t="s">
        <v>448</v>
      </c>
      <c r="O638" s="33">
        <v>426</v>
      </c>
      <c r="P638" s="34"/>
      <c r="Q638" s="106"/>
      <c r="R638" s="4"/>
      <c r="S638" s="38"/>
      <c r="T638" s="267"/>
    </row>
    <row r="639" spans="1:20" ht="21" hidden="1" customHeight="1" thickBot="1" x14ac:dyDescent="0.3">
      <c r="A639" s="18" t="s">
        <v>486</v>
      </c>
      <c r="B639" s="112"/>
      <c r="C639" s="520"/>
      <c r="D639" s="575"/>
      <c r="E639" s="163">
        <v>4</v>
      </c>
      <c r="F639" s="211" t="s">
        <v>487</v>
      </c>
      <c r="G639" s="164">
        <v>78.8</v>
      </c>
      <c r="H639" s="269">
        <v>910298</v>
      </c>
      <c r="I639" s="185">
        <f>+G639-G636</f>
        <v>19.169999999999995</v>
      </c>
      <c r="J639" s="113"/>
      <c r="K639" s="20">
        <v>0</v>
      </c>
      <c r="L639" s="31" t="s">
        <v>186</v>
      </c>
      <c r="M639" s="32">
        <v>100</v>
      </c>
      <c r="N639" s="33" t="s">
        <v>448</v>
      </c>
      <c r="O639" s="33">
        <v>426</v>
      </c>
      <c r="P639" s="34"/>
      <c r="Q639" s="106"/>
      <c r="R639" s="4"/>
      <c r="S639" s="38"/>
      <c r="T639" s="267"/>
    </row>
    <row r="640" spans="1:20" ht="42" hidden="1" customHeight="1" x14ac:dyDescent="0.25">
      <c r="A640" s="29"/>
      <c r="B640" s="112"/>
      <c r="C640" s="576">
        <v>90112</v>
      </c>
      <c r="D640" s="579" t="s">
        <v>488</v>
      </c>
      <c r="E640" s="161">
        <v>1</v>
      </c>
      <c r="F640" s="210" t="s">
        <v>481</v>
      </c>
      <c r="G640" s="162">
        <v>0</v>
      </c>
      <c r="H640" s="269">
        <v>0</v>
      </c>
      <c r="I640" s="175"/>
      <c r="J640" s="15"/>
      <c r="K640" s="20">
        <v>0</v>
      </c>
      <c r="L640" s="31" t="s">
        <v>186</v>
      </c>
      <c r="M640" s="32">
        <v>0</v>
      </c>
      <c r="N640" s="33" t="s">
        <v>448</v>
      </c>
      <c r="O640" s="33">
        <v>426</v>
      </c>
      <c r="P640" s="34"/>
      <c r="Q64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Vigente'!C682,'[1]Certificaciones y Autorizacione'!B:E,1,0))),"Auditorías y Certificaciones",IF(NOT(ISERROR(VLOOKUP('[1]Manual Tarifario Vigente'!C682,'[1]Plantas de Beneficio'!B:E,1,0))),"Inspección","Registro Sanitario y Trámites Asociados")))))</f>
        <v>Registro Sanitario y Trámites Asociados</v>
      </c>
      <c r="R640" s="16" t="s">
        <v>186</v>
      </c>
      <c r="S640" s="32">
        <v>0</v>
      </c>
      <c r="T640" s="267"/>
    </row>
    <row r="641" spans="1:20" ht="45.75" hidden="1" customHeight="1" x14ac:dyDescent="0.25">
      <c r="A641" s="19">
        <v>90113</v>
      </c>
      <c r="B641" s="112"/>
      <c r="C641" s="577"/>
      <c r="D641" s="574"/>
      <c r="E641" s="140">
        <v>2</v>
      </c>
      <c r="F641" s="148" t="s">
        <v>483</v>
      </c>
      <c r="G641" s="141">
        <v>0</v>
      </c>
      <c r="H641" s="269">
        <v>0</v>
      </c>
      <c r="I641" s="176"/>
      <c r="J641" s="15"/>
      <c r="K641" s="20">
        <v>0</v>
      </c>
      <c r="L641" s="31" t="s">
        <v>186</v>
      </c>
      <c r="M641" s="32">
        <v>0</v>
      </c>
      <c r="N641" s="33" t="s">
        <v>448</v>
      </c>
      <c r="O641" s="33">
        <v>426</v>
      </c>
      <c r="P641" s="34"/>
      <c r="Q641" s="106"/>
      <c r="R641" s="4"/>
      <c r="S641" s="38"/>
      <c r="T641" s="267"/>
    </row>
    <row r="642" spans="1:20" ht="38.25" hidden="1" customHeight="1" x14ac:dyDescent="0.25">
      <c r="A642" s="19">
        <v>90114</v>
      </c>
      <c r="B642" s="112"/>
      <c r="C642" s="577"/>
      <c r="D642" s="574"/>
      <c r="E642" s="140">
        <v>3</v>
      </c>
      <c r="F642" s="140" t="s">
        <v>485</v>
      </c>
      <c r="G642" s="141">
        <v>0</v>
      </c>
      <c r="H642" s="269">
        <v>0</v>
      </c>
      <c r="I642" s="176"/>
      <c r="J642" s="15"/>
      <c r="K642" s="20">
        <v>0</v>
      </c>
      <c r="L642" s="31" t="s">
        <v>186</v>
      </c>
      <c r="M642" s="32">
        <v>0</v>
      </c>
      <c r="N642" s="33" t="s">
        <v>448</v>
      </c>
      <c r="O642" s="33">
        <v>426</v>
      </c>
      <c r="P642" s="34"/>
      <c r="Q642" s="106"/>
      <c r="R642" s="4"/>
      <c r="S642" s="38"/>
      <c r="T642" s="267"/>
    </row>
    <row r="643" spans="1:20" ht="33" hidden="1" customHeight="1" thickBot="1" x14ac:dyDescent="0.3">
      <c r="A643" s="19">
        <v>90115</v>
      </c>
      <c r="B643" s="112"/>
      <c r="C643" s="578"/>
      <c r="D643" s="575"/>
      <c r="E643" s="163">
        <v>4</v>
      </c>
      <c r="F643" s="211" t="s">
        <v>487</v>
      </c>
      <c r="G643" s="164">
        <v>0</v>
      </c>
      <c r="H643" s="269">
        <v>0</v>
      </c>
      <c r="I643" s="177"/>
      <c r="J643" s="15"/>
      <c r="K643" s="20">
        <v>0</v>
      </c>
      <c r="L643" s="31" t="s">
        <v>186</v>
      </c>
      <c r="M643" s="32">
        <v>0</v>
      </c>
      <c r="N643" s="33" t="s">
        <v>448</v>
      </c>
      <c r="O643" s="33">
        <v>426</v>
      </c>
      <c r="P643" s="34"/>
      <c r="Q643" s="106"/>
      <c r="R643" s="4"/>
      <c r="S643" s="38"/>
      <c r="T643" s="267"/>
    </row>
    <row r="644" spans="1:20" ht="57" hidden="1" x14ac:dyDescent="0.25">
      <c r="A644" s="1"/>
      <c r="B644" s="112">
        <v>400136</v>
      </c>
      <c r="C644" s="204" t="s">
        <v>489</v>
      </c>
      <c r="D644" s="205" t="s">
        <v>490</v>
      </c>
      <c r="E644" s="151"/>
      <c r="F644" s="151" t="s">
        <v>22</v>
      </c>
      <c r="G644" s="195">
        <v>71.55</v>
      </c>
      <c r="H644" s="269">
        <v>826546</v>
      </c>
      <c r="I644" s="174"/>
      <c r="J644" s="20"/>
      <c r="K644" s="20">
        <v>0</v>
      </c>
      <c r="L644" s="31" t="s">
        <v>318</v>
      </c>
      <c r="M644" s="32">
        <v>100</v>
      </c>
      <c r="N644" s="33" t="s">
        <v>448</v>
      </c>
      <c r="O644" s="33">
        <v>426</v>
      </c>
      <c r="P644" s="34"/>
      <c r="Q64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44" s="16" t="s">
        <v>318</v>
      </c>
      <c r="S644" s="32">
        <v>100</v>
      </c>
      <c r="T644" s="267"/>
    </row>
    <row r="645" spans="1:20" ht="85.5" hidden="1" x14ac:dyDescent="0.25">
      <c r="A645" s="1"/>
      <c r="B645" s="112"/>
      <c r="C645" s="140">
        <v>90116</v>
      </c>
      <c r="D645" s="157" t="s">
        <v>491</v>
      </c>
      <c r="E645" s="140"/>
      <c r="F645" s="140" t="s">
        <v>22</v>
      </c>
      <c r="G645" s="141">
        <v>0</v>
      </c>
      <c r="H645" s="269">
        <v>0</v>
      </c>
      <c r="I645" s="171"/>
      <c r="J645" s="20"/>
      <c r="K645" s="20">
        <v>0</v>
      </c>
      <c r="L645" s="31" t="s">
        <v>318</v>
      </c>
      <c r="M645" s="32">
        <v>0</v>
      </c>
      <c r="N645" s="33" t="s">
        <v>448</v>
      </c>
      <c r="O645" s="33">
        <v>426</v>
      </c>
      <c r="P645" s="34"/>
      <c r="Q6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45" s="16" t="s">
        <v>318</v>
      </c>
      <c r="S645" s="32">
        <v>0</v>
      </c>
      <c r="T645" s="267"/>
    </row>
    <row r="646" spans="1:20" ht="57" hidden="1" x14ac:dyDescent="0.25">
      <c r="A646" s="1"/>
      <c r="B646" s="112">
        <v>400137</v>
      </c>
      <c r="C646" s="155" t="s">
        <v>492</v>
      </c>
      <c r="D646" s="157" t="s">
        <v>493</v>
      </c>
      <c r="E646" s="140"/>
      <c r="F646" s="140" t="s">
        <v>22</v>
      </c>
      <c r="G646" s="141">
        <v>91.78</v>
      </c>
      <c r="H646" s="269">
        <v>1060243</v>
      </c>
      <c r="I646" s="171"/>
      <c r="J646" s="20"/>
      <c r="K646" s="20">
        <v>0</v>
      </c>
      <c r="L646" s="31" t="s">
        <v>318</v>
      </c>
      <c r="M646" s="32">
        <v>100</v>
      </c>
      <c r="N646" s="33" t="s">
        <v>448</v>
      </c>
      <c r="O646" s="33">
        <v>426</v>
      </c>
      <c r="P646" s="34"/>
      <c r="Q64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46" s="16" t="s">
        <v>318</v>
      </c>
      <c r="S646" s="32">
        <v>100</v>
      </c>
      <c r="T646" s="267"/>
    </row>
    <row r="647" spans="1:20" ht="85.5" hidden="1" x14ac:dyDescent="0.25">
      <c r="A647" s="1"/>
      <c r="B647" s="112"/>
      <c r="C647" s="140">
        <v>90117</v>
      </c>
      <c r="D647" s="157" t="s">
        <v>494</v>
      </c>
      <c r="E647" s="140"/>
      <c r="F647" s="140" t="s">
        <v>22</v>
      </c>
      <c r="G647" s="141">
        <v>0</v>
      </c>
      <c r="H647" s="269">
        <v>0</v>
      </c>
      <c r="I647" s="171"/>
      <c r="J647" s="20"/>
      <c r="K647" s="20">
        <v>0</v>
      </c>
      <c r="L647" s="31" t="s">
        <v>318</v>
      </c>
      <c r="M647" s="32">
        <v>0</v>
      </c>
      <c r="N647" s="33" t="s">
        <v>448</v>
      </c>
      <c r="O647" s="33">
        <v>426</v>
      </c>
      <c r="P647" s="34"/>
      <c r="Q647"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47" s="16" t="s">
        <v>318</v>
      </c>
      <c r="S647" s="32">
        <v>0</v>
      </c>
      <c r="T647" s="267"/>
    </row>
    <row r="648" spans="1:20" ht="57" hidden="1" x14ac:dyDescent="0.25">
      <c r="A648" s="1"/>
      <c r="B648" s="112">
        <v>400138</v>
      </c>
      <c r="C648" s="155" t="s">
        <v>495</v>
      </c>
      <c r="D648" s="157" t="s">
        <v>496</v>
      </c>
      <c r="E648" s="140"/>
      <c r="F648" s="140" t="s">
        <v>22</v>
      </c>
      <c r="G648" s="141">
        <v>103.99</v>
      </c>
      <c r="H648" s="269">
        <v>1201292</v>
      </c>
      <c r="I648" s="171"/>
      <c r="J648" s="20"/>
      <c r="K648" s="20">
        <v>0</v>
      </c>
      <c r="L648" s="31" t="s">
        <v>318</v>
      </c>
      <c r="M648" s="32">
        <v>100</v>
      </c>
      <c r="N648" s="33" t="s">
        <v>448</v>
      </c>
      <c r="O648" s="33">
        <v>426</v>
      </c>
      <c r="P648" s="34"/>
      <c r="Q64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48" s="16" t="s">
        <v>318</v>
      </c>
      <c r="S648" s="32">
        <v>100</v>
      </c>
      <c r="T648" s="267"/>
    </row>
    <row r="649" spans="1:20" ht="85.5" hidden="1" x14ac:dyDescent="0.25">
      <c r="A649" s="1"/>
      <c r="B649" s="112"/>
      <c r="C649" s="140">
        <v>90118</v>
      </c>
      <c r="D649" s="157" t="s">
        <v>497</v>
      </c>
      <c r="E649" s="140"/>
      <c r="F649" s="140" t="s">
        <v>22</v>
      </c>
      <c r="G649" s="141">
        <v>0</v>
      </c>
      <c r="H649" s="269">
        <v>0</v>
      </c>
      <c r="I649" s="171"/>
      <c r="J649" s="20"/>
      <c r="K649" s="20">
        <v>0</v>
      </c>
      <c r="L649" s="31" t="s">
        <v>318</v>
      </c>
      <c r="M649" s="32">
        <v>0</v>
      </c>
      <c r="N649" s="33" t="s">
        <v>448</v>
      </c>
      <c r="O649" s="33">
        <v>426</v>
      </c>
      <c r="P649" s="34"/>
      <c r="Q64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49" s="16" t="s">
        <v>318</v>
      </c>
      <c r="S649" s="32">
        <v>0</v>
      </c>
      <c r="T649" s="267"/>
    </row>
    <row r="650" spans="1:20" ht="28.5" hidden="1" x14ac:dyDescent="0.25">
      <c r="A650" s="1"/>
      <c r="B650" s="112">
        <v>400139</v>
      </c>
      <c r="C650" s="155" t="s">
        <v>498</v>
      </c>
      <c r="D650" s="157" t="s">
        <v>499</v>
      </c>
      <c r="E650" s="140"/>
      <c r="F650" s="140" t="s">
        <v>22</v>
      </c>
      <c r="G650" s="141">
        <v>101.87</v>
      </c>
      <c r="H650" s="269">
        <v>1176802</v>
      </c>
      <c r="I650" s="171"/>
      <c r="J650" s="20"/>
      <c r="K650" s="20">
        <v>0</v>
      </c>
      <c r="L650" s="31" t="s">
        <v>23</v>
      </c>
      <c r="M650" s="32">
        <v>100</v>
      </c>
      <c r="N650" s="33" t="s">
        <v>448</v>
      </c>
      <c r="O650" s="33">
        <v>426</v>
      </c>
      <c r="P650" s="34"/>
      <c r="Q65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50" s="16" t="s">
        <v>23</v>
      </c>
      <c r="S650" s="32">
        <v>100</v>
      </c>
      <c r="T650" s="267"/>
    </row>
    <row r="651" spans="1:20" ht="57" hidden="1" x14ac:dyDescent="0.25">
      <c r="A651" s="1"/>
      <c r="B651" s="112"/>
      <c r="C651" s="140">
        <v>90119</v>
      </c>
      <c r="D651" s="157" t="s">
        <v>500</v>
      </c>
      <c r="E651" s="140"/>
      <c r="F651" s="140" t="s">
        <v>22</v>
      </c>
      <c r="G651" s="141">
        <v>0</v>
      </c>
      <c r="H651" s="269">
        <v>0</v>
      </c>
      <c r="I651" s="171"/>
      <c r="J651" s="20"/>
      <c r="K651" s="20">
        <v>0</v>
      </c>
      <c r="L651" s="31" t="s">
        <v>23</v>
      </c>
      <c r="M651" s="32">
        <v>0</v>
      </c>
      <c r="N651" s="33" t="s">
        <v>448</v>
      </c>
      <c r="O651" s="33">
        <v>426</v>
      </c>
      <c r="P651" s="34"/>
      <c r="Q65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51" s="16" t="s">
        <v>23</v>
      </c>
      <c r="S651" s="32">
        <v>0</v>
      </c>
      <c r="T651" s="267"/>
    </row>
    <row r="652" spans="1:20" ht="33" hidden="1" customHeight="1" x14ac:dyDescent="0.25">
      <c r="A652" s="1"/>
      <c r="B652" s="142">
        <v>400140</v>
      </c>
      <c r="C652" s="155" t="s">
        <v>501</v>
      </c>
      <c r="D652" s="157" t="s">
        <v>502</v>
      </c>
      <c r="E652" s="140"/>
      <c r="F652" s="140" t="s">
        <v>22</v>
      </c>
      <c r="G652" s="141">
        <v>135.76</v>
      </c>
      <c r="H652" s="269">
        <v>1568300</v>
      </c>
      <c r="I652" s="171"/>
      <c r="J652" s="20"/>
      <c r="K652" s="20">
        <v>0</v>
      </c>
      <c r="L652" s="31" t="s">
        <v>23</v>
      </c>
      <c r="M652" s="32">
        <v>100</v>
      </c>
      <c r="N652" s="33" t="s">
        <v>448</v>
      </c>
      <c r="O652" s="33">
        <v>426</v>
      </c>
      <c r="P652" s="34"/>
      <c r="Q6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52" s="16" t="s">
        <v>23</v>
      </c>
      <c r="S652" s="32">
        <v>100</v>
      </c>
      <c r="T652" s="267"/>
    </row>
    <row r="653" spans="1:20" ht="66.75" hidden="1" customHeight="1" x14ac:dyDescent="0.25">
      <c r="A653" s="1"/>
      <c r="B653" s="142"/>
      <c r="C653" s="140">
        <v>90120</v>
      </c>
      <c r="D653" s="157" t="s">
        <v>503</v>
      </c>
      <c r="E653" s="140"/>
      <c r="F653" s="140" t="s">
        <v>22</v>
      </c>
      <c r="G653" s="141">
        <v>0</v>
      </c>
      <c r="H653" s="269">
        <v>0</v>
      </c>
      <c r="I653" s="171"/>
      <c r="J653" s="20"/>
      <c r="K653" s="20">
        <v>0</v>
      </c>
      <c r="L653" s="31" t="s">
        <v>23</v>
      </c>
      <c r="M653" s="32">
        <v>0</v>
      </c>
      <c r="N653" s="33" t="s">
        <v>448</v>
      </c>
      <c r="O653" s="33">
        <v>426</v>
      </c>
      <c r="P653" s="34"/>
      <c r="Q6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53" s="16" t="s">
        <v>23</v>
      </c>
      <c r="S653" s="32">
        <v>0</v>
      </c>
      <c r="T653" s="267"/>
    </row>
    <row r="654" spans="1:20" ht="49.5" hidden="1" customHeight="1" x14ac:dyDescent="0.25">
      <c r="A654" s="1"/>
      <c r="B654" s="114">
        <v>400142</v>
      </c>
      <c r="C654" s="155" t="s">
        <v>504</v>
      </c>
      <c r="D654" s="157" t="s">
        <v>505</v>
      </c>
      <c r="E654" s="140"/>
      <c r="F654" s="140" t="s">
        <v>22</v>
      </c>
      <c r="G654" s="141">
        <v>30.03</v>
      </c>
      <c r="H654" s="269">
        <v>346907</v>
      </c>
      <c r="I654" s="171"/>
      <c r="J654" s="20"/>
      <c r="K654" s="20">
        <v>0</v>
      </c>
      <c r="L654" s="31" t="s">
        <v>186</v>
      </c>
      <c r="M654" s="32">
        <v>100</v>
      </c>
      <c r="N654" s="33" t="s">
        <v>448</v>
      </c>
      <c r="O654" s="33">
        <v>454</v>
      </c>
      <c r="P654" s="34"/>
      <c r="Q6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54" s="16" t="s">
        <v>186</v>
      </c>
      <c r="S654" s="32">
        <v>100</v>
      </c>
      <c r="T654" s="267"/>
    </row>
    <row r="655" spans="1:20" ht="48.75" hidden="1" customHeight="1" x14ac:dyDescent="0.25">
      <c r="A655" s="1"/>
      <c r="B655" s="114">
        <v>400166</v>
      </c>
      <c r="C655" s="155" t="s">
        <v>506</v>
      </c>
      <c r="D655" s="157" t="s">
        <v>507</v>
      </c>
      <c r="E655" s="140"/>
      <c r="F655" s="140" t="s">
        <v>22</v>
      </c>
      <c r="G655" s="141">
        <v>69.680000000000007</v>
      </c>
      <c r="H655" s="269">
        <v>804943</v>
      </c>
      <c r="I655" s="171"/>
      <c r="J655" s="20"/>
      <c r="K655" s="20">
        <v>0</v>
      </c>
      <c r="L655" s="31" t="s">
        <v>23</v>
      </c>
      <c r="M655" s="32">
        <v>100</v>
      </c>
      <c r="N655" s="33" t="s">
        <v>448</v>
      </c>
      <c r="O655" s="33">
        <v>426</v>
      </c>
      <c r="P655" s="34"/>
      <c r="Q6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55" s="16" t="s">
        <v>23</v>
      </c>
      <c r="S655" s="32">
        <v>100</v>
      </c>
      <c r="T655" s="267"/>
    </row>
    <row r="656" spans="1:20" ht="71.25" hidden="1" x14ac:dyDescent="0.25">
      <c r="A656" s="1"/>
      <c r="B656" s="114"/>
      <c r="C656" s="155">
        <v>90122</v>
      </c>
      <c r="D656" s="157" t="s">
        <v>508</v>
      </c>
      <c r="E656" s="140"/>
      <c r="F656" s="140" t="s">
        <v>22</v>
      </c>
      <c r="G656" s="141">
        <v>0</v>
      </c>
      <c r="H656" s="269">
        <v>0</v>
      </c>
      <c r="I656" s="171"/>
      <c r="J656" s="20"/>
      <c r="K656" s="20">
        <v>0</v>
      </c>
      <c r="L656" s="31" t="s">
        <v>23</v>
      </c>
      <c r="M656" s="32">
        <v>0</v>
      </c>
      <c r="N656" s="33" t="s">
        <v>448</v>
      </c>
      <c r="O656" s="33">
        <v>426</v>
      </c>
      <c r="P656" s="34"/>
      <c r="Q6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56" s="16" t="s">
        <v>23</v>
      </c>
      <c r="S656" s="32">
        <v>0</v>
      </c>
      <c r="T656" s="267"/>
    </row>
    <row r="657" spans="1:20" ht="42.75" hidden="1" x14ac:dyDescent="0.25">
      <c r="A657" s="1"/>
      <c r="B657" s="112">
        <v>400167</v>
      </c>
      <c r="C657" s="155" t="s">
        <v>509</v>
      </c>
      <c r="D657" s="157" t="s">
        <v>510</v>
      </c>
      <c r="E657" s="140"/>
      <c r="F657" s="140" t="s">
        <v>22</v>
      </c>
      <c r="G657" s="141">
        <v>125.07</v>
      </c>
      <c r="H657" s="269">
        <v>1444809</v>
      </c>
      <c r="I657" s="171"/>
      <c r="J657" s="20"/>
      <c r="K657" s="20">
        <v>0</v>
      </c>
      <c r="L657" s="31" t="s">
        <v>23</v>
      </c>
      <c r="M657" s="32">
        <v>100</v>
      </c>
      <c r="N657" s="33" t="s">
        <v>448</v>
      </c>
      <c r="O657" s="33">
        <v>426</v>
      </c>
      <c r="P657" s="34"/>
      <c r="Q6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57" s="16" t="s">
        <v>23</v>
      </c>
      <c r="S657" s="32">
        <v>100</v>
      </c>
      <c r="T657" s="267"/>
    </row>
    <row r="658" spans="1:20" ht="92.25" hidden="1" customHeight="1" x14ac:dyDescent="0.25">
      <c r="A658" s="1"/>
      <c r="B658" s="112"/>
      <c r="C658" s="140">
        <v>90123</v>
      </c>
      <c r="D658" s="157" t="s">
        <v>511</v>
      </c>
      <c r="E658" s="140"/>
      <c r="F658" s="140" t="s">
        <v>22</v>
      </c>
      <c r="G658" s="141">
        <v>0</v>
      </c>
      <c r="H658" s="269">
        <v>0</v>
      </c>
      <c r="I658" s="171"/>
      <c r="J658" s="20"/>
      <c r="K658" s="20">
        <v>0</v>
      </c>
      <c r="L658" s="31" t="s">
        <v>23</v>
      </c>
      <c r="M658" s="32">
        <v>0</v>
      </c>
      <c r="N658" s="33" t="s">
        <v>448</v>
      </c>
      <c r="O658" s="33">
        <v>426</v>
      </c>
      <c r="P658" s="34"/>
      <c r="Q6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58" s="16" t="s">
        <v>23</v>
      </c>
      <c r="S658" s="32">
        <v>0</v>
      </c>
      <c r="T658" s="267"/>
    </row>
    <row r="659" spans="1:20" ht="42.75" hidden="1" x14ac:dyDescent="0.25">
      <c r="A659" s="1"/>
      <c r="B659" s="112">
        <v>400168</v>
      </c>
      <c r="C659" s="155" t="s">
        <v>512</v>
      </c>
      <c r="D659" s="157" t="s">
        <v>513</v>
      </c>
      <c r="E659" s="140"/>
      <c r="F659" s="140" t="s">
        <v>22</v>
      </c>
      <c r="G659" s="141">
        <v>114.22</v>
      </c>
      <c r="H659" s="269">
        <v>1319469</v>
      </c>
      <c r="I659" s="171"/>
      <c r="J659" s="20"/>
      <c r="K659" s="20">
        <v>0</v>
      </c>
      <c r="L659" s="31" t="s">
        <v>23</v>
      </c>
      <c r="M659" s="32">
        <v>100</v>
      </c>
      <c r="N659" s="33" t="s">
        <v>448</v>
      </c>
      <c r="O659" s="33">
        <v>426</v>
      </c>
      <c r="P659" s="34"/>
      <c r="Q6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59" s="16" t="s">
        <v>23</v>
      </c>
      <c r="S659" s="32">
        <v>100</v>
      </c>
      <c r="T659" s="267"/>
    </row>
    <row r="660" spans="1:20" ht="71.25" hidden="1" x14ac:dyDescent="0.25">
      <c r="A660" s="1"/>
      <c r="B660" s="112"/>
      <c r="C660" s="140">
        <v>90124</v>
      </c>
      <c r="D660" s="157" t="s">
        <v>514</v>
      </c>
      <c r="E660" s="140"/>
      <c r="F660" s="140" t="s">
        <v>22</v>
      </c>
      <c r="G660" s="141">
        <v>0</v>
      </c>
      <c r="H660" s="269">
        <v>0</v>
      </c>
      <c r="I660" s="171"/>
      <c r="J660" s="20"/>
      <c r="K660" s="20">
        <v>0</v>
      </c>
      <c r="L660" s="31" t="s">
        <v>23</v>
      </c>
      <c r="M660" s="32">
        <v>0</v>
      </c>
      <c r="N660" s="33" t="s">
        <v>448</v>
      </c>
      <c r="O660" s="33">
        <v>426</v>
      </c>
      <c r="P660" s="34"/>
      <c r="Q6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60" s="16" t="s">
        <v>23</v>
      </c>
      <c r="S660" s="32">
        <v>0</v>
      </c>
      <c r="T660" s="267"/>
    </row>
    <row r="661" spans="1:20" ht="71.25" hidden="1" x14ac:dyDescent="0.25">
      <c r="A661" s="1"/>
      <c r="B661" s="112">
        <v>400169</v>
      </c>
      <c r="C661" s="155" t="s">
        <v>515</v>
      </c>
      <c r="D661" s="157" t="s">
        <v>516</v>
      </c>
      <c r="E661" s="140"/>
      <c r="F661" s="140" t="s">
        <v>22</v>
      </c>
      <c r="G661" s="141">
        <v>167.99</v>
      </c>
      <c r="H661" s="269">
        <v>1940620</v>
      </c>
      <c r="I661" s="171"/>
      <c r="J661" s="20"/>
      <c r="K661" s="20">
        <v>0</v>
      </c>
      <c r="L661" s="31" t="s">
        <v>23</v>
      </c>
      <c r="M661" s="32">
        <v>100</v>
      </c>
      <c r="N661" s="33" t="s">
        <v>448</v>
      </c>
      <c r="O661" s="33">
        <v>426</v>
      </c>
      <c r="P661" s="34"/>
      <c r="Q6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61" s="16" t="s">
        <v>23</v>
      </c>
      <c r="S661" s="32">
        <v>100</v>
      </c>
      <c r="T661" s="267"/>
    </row>
    <row r="662" spans="1:20" ht="99.75" hidden="1" x14ac:dyDescent="0.25">
      <c r="A662" s="1"/>
      <c r="B662" s="112"/>
      <c r="C662" s="140">
        <v>90125</v>
      </c>
      <c r="D662" s="157" t="s">
        <v>517</v>
      </c>
      <c r="E662" s="140"/>
      <c r="F662" s="140" t="s">
        <v>22</v>
      </c>
      <c r="G662" s="141">
        <v>0</v>
      </c>
      <c r="H662" s="269">
        <v>0</v>
      </c>
      <c r="I662" s="171"/>
      <c r="J662" s="20"/>
      <c r="K662" s="20">
        <v>0</v>
      </c>
      <c r="L662" s="31" t="s">
        <v>23</v>
      </c>
      <c r="M662" s="32">
        <v>0</v>
      </c>
      <c r="N662" s="33" t="s">
        <v>448</v>
      </c>
      <c r="O662" s="33">
        <v>426</v>
      </c>
      <c r="P662" s="34"/>
      <c r="Q6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62" s="16" t="s">
        <v>23</v>
      </c>
      <c r="S662" s="32">
        <v>0</v>
      </c>
      <c r="T662" s="267"/>
    </row>
    <row r="663" spans="1:20" ht="42.75" hidden="1" x14ac:dyDescent="0.25">
      <c r="A663" s="1"/>
      <c r="B663" s="112"/>
      <c r="C663" s="191" t="s">
        <v>518</v>
      </c>
      <c r="D663" s="157" t="s">
        <v>519</v>
      </c>
      <c r="E663" s="140"/>
      <c r="F663" s="140" t="s">
        <v>22</v>
      </c>
      <c r="G663" s="141">
        <v>37.96</v>
      </c>
      <c r="H663" s="269">
        <v>438514</v>
      </c>
      <c r="I663" s="171"/>
      <c r="J663" s="20"/>
      <c r="K663" s="20">
        <v>0</v>
      </c>
      <c r="L663" s="31" t="s">
        <v>23</v>
      </c>
      <c r="M663" s="32">
        <v>100</v>
      </c>
      <c r="N663" s="33" t="s">
        <v>448</v>
      </c>
      <c r="O663" s="33">
        <v>426</v>
      </c>
      <c r="P663" s="34"/>
      <c r="Q6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63" s="16" t="s">
        <v>23</v>
      </c>
      <c r="S663" s="32">
        <v>100</v>
      </c>
      <c r="T663" s="267"/>
    </row>
    <row r="664" spans="1:20" ht="71.25" hidden="1" x14ac:dyDescent="0.25">
      <c r="A664" s="1"/>
      <c r="B664" s="112"/>
      <c r="C664" s="191">
        <v>90131</v>
      </c>
      <c r="D664" s="157" t="s">
        <v>520</v>
      </c>
      <c r="E664" s="140"/>
      <c r="F664" s="140" t="s">
        <v>22</v>
      </c>
      <c r="G664" s="141">
        <v>0</v>
      </c>
      <c r="H664" s="269">
        <v>0</v>
      </c>
      <c r="I664" s="171"/>
      <c r="J664" s="20"/>
      <c r="K664" s="20">
        <v>0</v>
      </c>
      <c r="L664" s="31" t="s">
        <v>23</v>
      </c>
      <c r="M664" s="32">
        <v>0</v>
      </c>
      <c r="N664" s="33" t="s">
        <v>448</v>
      </c>
      <c r="O664" s="33">
        <v>426</v>
      </c>
      <c r="P664" s="34"/>
      <c r="Q6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64" s="16" t="s">
        <v>23</v>
      </c>
      <c r="S664" s="32">
        <v>0</v>
      </c>
      <c r="T664" s="267"/>
    </row>
    <row r="665" spans="1:20" ht="29.25" hidden="1" thickBot="1" x14ac:dyDescent="0.3">
      <c r="A665" s="1"/>
      <c r="B665" s="112"/>
      <c r="C665" s="212" t="s">
        <v>521</v>
      </c>
      <c r="D665" s="165" t="s">
        <v>522</v>
      </c>
      <c r="E665" s="150"/>
      <c r="F665" s="150" t="s">
        <v>22</v>
      </c>
      <c r="G665" s="158">
        <v>255.91</v>
      </c>
      <c r="H665" s="269">
        <v>2956272</v>
      </c>
      <c r="I665" s="172"/>
      <c r="J665" s="20"/>
      <c r="K665" s="20">
        <v>0</v>
      </c>
      <c r="L665" s="31" t="s">
        <v>23</v>
      </c>
      <c r="M665" s="32">
        <v>100</v>
      </c>
      <c r="N665" s="33" t="s">
        <v>448</v>
      </c>
      <c r="O665" s="33">
        <v>426</v>
      </c>
      <c r="P665" s="34"/>
      <c r="Q66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65" s="16" t="s">
        <v>23</v>
      </c>
      <c r="S665" s="32">
        <v>100</v>
      </c>
      <c r="T665" s="267"/>
    </row>
    <row r="666" spans="1:20" ht="16.5" hidden="1" customHeight="1" x14ac:dyDescent="0.25">
      <c r="A666" s="1"/>
      <c r="B666" s="569">
        <v>400173</v>
      </c>
      <c r="C666" s="591" t="s">
        <v>523</v>
      </c>
      <c r="D666" s="562" t="s">
        <v>524</v>
      </c>
      <c r="E666" s="280">
        <v>1</v>
      </c>
      <c r="F666" s="281" t="s">
        <v>525</v>
      </c>
      <c r="G666" s="282">
        <v>63.83</v>
      </c>
      <c r="H666" s="269">
        <v>737364</v>
      </c>
      <c r="I666" s="283"/>
      <c r="J666" s="273"/>
      <c r="K666" s="273">
        <v>0</v>
      </c>
      <c r="L666" s="16" t="s">
        <v>23</v>
      </c>
      <c r="M666" s="17">
        <v>100</v>
      </c>
      <c r="N666" s="3" t="s">
        <v>448</v>
      </c>
      <c r="O666" s="3">
        <v>426</v>
      </c>
      <c r="P666" s="4"/>
      <c r="Q666" s="108" t="s">
        <v>526</v>
      </c>
      <c r="R666" s="16" t="s">
        <v>23</v>
      </c>
      <c r="S666" s="17">
        <v>100</v>
      </c>
      <c r="T666" s="267"/>
    </row>
    <row r="667" spans="1:20" ht="21.75" hidden="1" customHeight="1" x14ac:dyDescent="0.25">
      <c r="A667" s="1"/>
      <c r="B667" s="569"/>
      <c r="C667" s="592"/>
      <c r="D667" s="563"/>
      <c r="E667" s="19">
        <v>2</v>
      </c>
      <c r="F667" s="284" t="s">
        <v>527</v>
      </c>
      <c r="G667" s="14">
        <v>76.81</v>
      </c>
      <c r="H667" s="269">
        <v>887309</v>
      </c>
      <c r="I667" s="285">
        <f>+G667-G666</f>
        <v>12.980000000000004</v>
      </c>
      <c r="J667" s="286"/>
      <c r="K667" s="273">
        <v>0</v>
      </c>
      <c r="L667" s="16" t="s">
        <v>23</v>
      </c>
      <c r="M667" s="17">
        <v>100</v>
      </c>
      <c r="N667" s="3" t="s">
        <v>448</v>
      </c>
      <c r="O667" s="3">
        <v>426</v>
      </c>
      <c r="P667" s="4"/>
      <c r="Q667" s="108" t="s">
        <v>526</v>
      </c>
      <c r="R667" s="16"/>
      <c r="S667" s="17"/>
      <c r="T667" s="267"/>
    </row>
    <row r="668" spans="1:20" ht="24.75" hidden="1" customHeight="1" x14ac:dyDescent="0.25">
      <c r="A668" s="1"/>
      <c r="B668" s="569"/>
      <c r="C668" s="592"/>
      <c r="D668" s="563"/>
      <c r="E668" s="19">
        <v>3</v>
      </c>
      <c r="F668" s="284" t="s">
        <v>528</v>
      </c>
      <c r="G668" s="14">
        <v>258.12</v>
      </c>
      <c r="H668" s="269">
        <v>2981802</v>
      </c>
      <c r="I668" s="285">
        <f>+G668-G666</f>
        <v>194.29000000000002</v>
      </c>
      <c r="J668" s="286"/>
      <c r="K668" s="273">
        <v>0</v>
      </c>
      <c r="L668" s="16" t="s">
        <v>23</v>
      </c>
      <c r="M668" s="17">
        <v>100</v>
      </c>
      <c r="N668" s="3" t="s">
        <v>448</v>
      </c>
      <c r="O668" s="3">
        <v>426</v>
      </c>
      <c r="P668" s="4"/>
      <c r="Q668" s="108" t="s">
        <v>526</v>
      </c>
      <c r="R668" s="16"/>
      <c r="S668" s="17"/>
      <c r="T668" s="267"/>
    </row>
    <row r="669" spans="1:20" ht="20.25" hidden="1" customHeight="1" x14ac:dyDescent="0.25">
      <c r="A669" s="1"/>
      <c r="B669" s="569"/>
      <c r="C669" s="592"/>
      <c r="D669" s="563"/>
      <c r="E669" s="19">
        <v>4</v>
      </c>
      <c r="F669" s="284" t="s">
        <v>529</v>
      </c>
      <c r="G669" s="14">
        <v>659.68</v>
      </c>
      <c r="H669" s="269">
        <v>7620623</v>
      </c>
      <c r="I669" s="285">
        <f>+G669-G666</f>
        <v>595.84999999999991</v>
      </c>
      <c r="J669" s="286"/>
      <c r="K669" s="273">
        <v>0</v>
      </c>
      <c r="L669" s="16" t="s">
        <v>23</v>
      </c>
      <c r="M669" s="17">
        <v>100</v>
      </c>
      <c r="N669" s="3" t="s">
        <v>448</v>
      </c>
      <c r="O669" s="3">
        <v>426</v>
      </c>
      <c r="P669" s="4"/>
      <c r="Q669" s="108" t="s">
        <v>526</v>
      </c>
      <c r="R669" s="16"/>
      <c r="S669" s="17"/>
      <c r="T669" s="267"/>
    </row>
    <row r="670" spans="1:20" ht="18.75" hidden="1" customHeight="1" thickBot="1" x14ac:dyDescent="0.3">
      <c r="A670" s="1"/>
      <c r="B670" s="569"/>
      <c r="C670" s="593"/>
      <c r="D670" s="564"/>
      <c r="E670" s="287">
        <v>5</v>
      </c>
      <c r="F670" s="288" t="s">
        <v>530</v>
      </c>
      <c r="G670" s="289">
        <v>761.72</v>
      </c>
      <c r="H670" s="269">
        <v>8799389</v>
      </c>
      <c r="I670" s="290">
        <f>+G670-G666</f>
        <v>697.89</v>
      </c>
      <c r="J670" s="286"/>
      <c r="K670" s="273">
        <v>0</v>
      </c>
      <c r="L670" s="16" t="s">
        <v>23</v>
      </c>
      <c r="M670" s="17">
        <v>100</v>
      </c>
      <c r="N670" s="3" t="s">
        <v>448</v>
      </c>
      <c r="O670" s="3">
        <v>426</v>
      </c>
      <c r="P670" s="4"/>
      <c r="Q670" s="108" t="s">
        <v>526</v>
      </c>
      <c r="R670" s="16"/>
      <c r="S670" s="17"/>
      <c r="T670" s="267"/>
    </row>
    <row r="671" spans="1:20" ht="30.75" hidden="1" customHeight="1" x14ac:dyDescent="0.25">
      <c r="A671" s="1"/>
      <c r="B671" s="569">
        <v>90134</v>
      </c>
      <c r="C671" s="592">
        <v>90134</v>
      </c>
      <c r="D671" s="563" t="s">
        <v>531</v>
      </c>
      <c r="E671" s="291">
        <v>1</v>
      </c>
      <c r="F671" s="292" t="s">
        <v>525</v>
      </c>
      <c r="G671" s="293">
        <v>0</v>
      </c>
      <c r="H671" s="269">
        <v>0</v>
      </c>
      <c r="I671" s="283"/>
      <c r="J671" s="273"/>
      <c r="K671" s="273">
        <v>0</v>
      </c>
      <c r="L671" s="16" t="s">
        <v>23</v>
      </c>
      <c r="M671" s="17">
        <v>0</v>
      </c>
      <c r="N671" s="3" t="s">
        <v>448</v>
      </c>
      <c r="O671" s="3">
        <v>426</v>
      </c>
      <c r="P671" s="4"/>
      <c r="Q671" s="108" t="s">
        <v>526</v>
      </c>
      <c r="R671" s="16" t="s">
        <v>23</v>
      </c>
      <c r="S671" s="17">
        <v>0</v>
      </c>
      <c r="T671" s="267"/>
    </row>
    <row r="672" spans="1:20" ht="30.75" hidden="1" customHeight="1" x14ac:dyDescent="0.25">
      <c r="A672" s="1"/>
      <c r="B672" s="569"/>
      <c r="C672" s="592"/>
      <c r="D672" s="563"/>
      <c r="E672" s="19">
        <v>2</v>
      </c>
      <c r="F672" s="284" t="s">
        <v>527</v>
      </c>
      <c r="G672" s="14">
        <v>0</v>
      </c>
      <c r="H672" s="269">
        <v>0</v>
      </c>
      <c r="I672" s="285"/>
      <c r="J672" s="273"/>
      <c r="K672" s="273">
        <v>0</v>
      </c>
      <c r="L672" s="16" t="s">
        <v>23</v>
      </c>
      <c r="M672" s="17">
        <v>0</v>
      </c>
      <c r="N672" s="3" t="s">
        <v>448</v>
      </c>
      <c r="O672" s="3">
        <v>426</v>
      </c>
      <c r="P672" s="4"/>
      <c r="Q672" s="108" t="s">
        <v>526</v>
      </c>
      <c r="R672" s="16"/>
      <c r="S672" s="17"/>
      <c r="T672" s="267"/>
    </row>
    <row r="673" spans="1:20" ht="33.75" hidden="1" customHeight="1" x14ac:dyDescent="0.25">
      <c r="A673" s="1"/>
      <c r="B673" s="569"/>
      <c r="C673" s="592"/>
      <c r="D673" s="563"/>
      <c r="E673" s="19">
        <v>3</v>
      </c>
      <c r="F673" s="284" t="s">
        <v>528</v>
      </c>
      <c r="G673" s="14">
        <v>0</v>
      </c>
      <c r="H673" s="269">
        <v>0</v>
      </c>
      <c r="I673" s="285"/>
      <c r="J673" s="273"/>
      <c r="K673" s="273">
        <v>0</v>
      </c>
      <c r="L673" s="16" t="s">
        <v>23</v>
      </c>
      <c r="M673" s="17">
        <v>0</v>
      </c>
      <c r="N673" s="3" t="s">
        <v>448</v>
      </c>
      <c r="O673" s="3">
        <v>426</v>
      </c>
      <c r="P673" s="4"/>
      <c r="Q673" s="108" t="s">
        <v>526</v>
      </c>
      <c r="R673" s="16"/>
      <c r="S673" s="17"/>
      <c r="T673" s="267"/>
    </row>
    <row r="674" spans="1:20" ht="26.25" hidden="1" customHeight="1" x14ac:dyDescent="0.25">
      <c r="A674" s="1"/>
      <c r="B674" s="569"/>
      <c r="C674" s="592"/>
      <c r="D674" s="563"/>
      <c r="E674" s="19">
        <v>4</v>
      </c>
      <c r="F674" s="284" t="s">
        <v>529</v>
      </c>
      <c r="G674" s="14">
        <v>0</v>
      </c>
      <c r="H674" s="269">
        <v>0</v>
      </c>
      <c r="I674" s="285"/>
      <c r="J674" s="273"/>
      <c r="K674" s="273">
        <v>0</v>
      </c>
      <c r="L674" s="16" t="s">
        <v>23</v>
      </c>
      <c r="M674" s="17">
        <v>0</v>
      </c>
      <c r="N674" s="3" t="s">
        <v>448</v>
      </c>
      <c r="O674" s="3">
        <v>426</v>
      </c>
      <c r="P674" s="4"/>
      <c r="Q674" s="108" t="s">
        <v>526</v>
      </c>
      <c r="R674" s="16"/>
      <c r="S674" s="17"/>
      <c r="T674" s="267"/>
    </row>
    <row r="675" spans="1:20" ht="34.5" hidden="1" customHeight="1" thickBot="1" x14ac:dyDescent="0.3">
      <c r="A675" s="1"/>
      <c r="B675" s="569"/>
      <c r="C675" s="592"/>
      <c r="D675" s="563"/>
      <c r="E675" s="276">
        <v>5</v>
      </c>
      <c r="F675" s="294" t="s">
        <v>530</v>
      </c>
      <c r="G675" s="277">
        <v>0</v>
      </c>
      <c r="H675" s="269">
        <v>0</v>
      </c>
      <c r="I675" s="290"/>
      <c r="J675" s="273"/>
      <c r="K675" s="273">
        <v>0</v>
      </c>
      <c r="L675" s="16" t="s">
        <v>23</v>
      </c>
      <c r="M675" s="17">
        <v>0</v>
      </c>
      <c r="N675" s="3" t="s">
        <v>448</v>
      </c>
      <c r="O675" s="3">
        <v>426</v>
      </c>
      <c r="P675" s="4"/>
      <c r="Q675" s="108" t="s">
        <v>526</v>
      </c>
      <c r="R675" s="16"/>
      <c r="S675" s="17"/>
      <c r="T675" s="267"/>
    </row>
    <row r="676" spans="1:20" ht="18.75" hidden="1" customHeight="1" x14ac:dyDescent="0.25">
      <c r="A676" s="1"/>
      <c r="B676" s="569">
        <v>400174</v>
      </c>
      <c r="C676" s="591" t="s">
        <v>532</v>
      </c>
      <c r="D676" s="562" t="s">
        <v>533</v>
      </c>
      <c r="E676" s="280">
        <v>1</v>
      </c>
      <c r="F676" s="281" t="s">
        <v>525</v>
      </c>
      <c r="G676" s="282">
        <v>65.44</v>
      </c>
      <c r="H676" s="269">
        <v>755963</v>
      </c>
      <c r="I676" s="283"/>
      <c r="J676" s="273"/>
      <c r="K676" s="273">
        <v>0</v>
      </c>
      <c r="L676" s="16" t="s">
        <v>23</v>
      </c>
      <c r="M676" s="17">
        <v>100</v>
      </c>
      <c r="N676" s="3" t="s">
        <v>448</v>
      </c>
      <c r="O676" s="3">
        <v>426</v>
      </c>
      <c r="P676" s="4"/>
      <c r="Q676" s="108" t="s">
        <v>526</v>
      </c>
      <c r="R676" s="16" t="s">
        <v>23</v>
      </c>
      <c r="S676" s="17">
        <v>100</v>
      </c>
      <c r="T676" s="267"/>
    </row>
    <row r="677" spans="1:20" ht="18.75" hidden="1" customHeight="1" x14ac:dyDescent="0.25">
      <c r="A677" s="1"/>
      <c r="B677" s="569"/>
      <c r="C677" s="592"/>
      <c r="D677" s="563"/>
      <c r="E677" s="19">
        <v>2</v>
      </c>
      <c r="F677" s="284" t="s">
        <v>527</v>
      </c>
      <c r="G677" s="14">
        <v>77.319999999999993</v>
      </c>
      <c r="H677" s="269">
        <v>893201</v>
      </c>
      <c r="I677" s="285">
        <f>+G677-G676</f>
        <v>11.879999999999995</v>
      </c>
      <c r="J677" s="286"/>
      <c r="K677" s="273">
        <v>0</v>
      </c>
      <c r="L677" s="16" t="s">
        <v>23</v>
      </c>
      <c r="M677" s="17">
        <v>100</v>
      </c>
      <c r="N677" s="3" t="s">
        <v>448</v>
      </c>
      <c r="O677" s="3">
        <v>426</v>
      </c>
      <c r="P677" s="4"/>
      <c r="Q677" s="108" t="s">
        <v>526</v>
      </c>
      <c r="R677" s="16"/>
      <c r="S677" s="17"/>
      <c r="T677" s="267"/>
    </row>
    <row r="678" spans="1:20" ht="18.75" hidden="1" customHeight="1" x14ac:dyDescent="0.25">
      <c r="A678" s="1"/>
      <c r="B678" s="569"/>
      <c r="C678" s="592"/>
      <c r="D678" s="563"/>
      <c r="E678" s="19">
        <v>3</v>
      </c>
      <c r="F678" s="284" t="s">
        <v>528</v>
      </c>
      <c r="G678" s="14">
        <v>280.77</v>
      </c>
      <c r="H678" s="269">
        <v>3243455</v>
      </c>
      <c r="I678" s="285">
        <f>+G678-G676</f>
        <v>215.32999999999998</v>
      </c>
      <c r="J678" s="286"/>
      <c r="K678" s="273">
        <v>0</v>
      </c>
      <c r="L678" s="16" t="s">
        <v>23</v>
      </c>
      <c r="M678" s="17">
        <v>100</v>
      </c>
      <c r="N678" s="3" t="s">
        <v>448</v>
      </c>
      <c r="O678" s="3">
        <v>426</v>
      </c>
      <c r="P678" s="4"/>
      <c r="Q678" s="108" t="s">
        <v>526</v>
      </c>
      <c r="R678" s="16"/>
      <c r="S678" s="17"/>
      <c r="T678" s="267"/>
    </row>
    <row r="679" spans="1:20" ht="18.75" hidden="1" customHeight="1" x14ac:dyDescent="0.25">
      <c r="A679" s="1"/>
      <c r="B679" s="569"/>
      <c r="C679" s="592"/>
      <c r="D679" s="563"/>
      <c r="E679" s="19">
        <v>4</v>
      </c>
      <c r="F679" s="284" t="s">
        <v>529</v>
      </c>
      <c r="G679" s="14">
        <v>718.84</v>
      </c>
      <c r="H679" s="269">
        <v>8304040</v>
      </c>
      <c r="I679" s="285">
        <f>+G679-G676</f>
        <v>653.40000000000009</v>
      </c>
      <c r="J679" s="286"/>
      <c r="K679" s="273">
        <v>0</v>
      </c>
      <c r="L679" s="16" t="s">
        <v>23</v>
      </c>
      <c r="M679" s="17">
        <v>100</v>
      </c>
      <c r="N679" s="3" t="s">
        <v>448</v>
      </c>
      <c r="O679" s="3">
        <v>426</v>
      </c>
      <c r="P679" s="4"/>
      <c r="Q679" s="108" t="s">
        <v>526</v>
      </c>
      <c r="R679" s="16"/>
      <c r="S679" s="17"/>
      <c r="T679" s="267"/>
    </row>
    <row r="680" spans="1:20" ht="26.25" hidden="1" customHeight="1" thickBot="1" x14ac:dyDescent="0.3">
      <c r="A680" s="1"/>
      <c r="B680" s="569"/>
      <c r="C680" s="593"/>
      <c r="D680" s="564"/>
      <c r="E680" s="287">
        <v>5</v>
      </c>
      <c r="F680" s="288" t="s">
        <v>534</v>
      </c>
      <c r="G680" s="289">
        <v>1630.19</v>
      </c>
      <c r="H680" s="269">
        <v>18831955</v>
      </c>
      <c r="I680" s="290">
        <f>+G680-G676</f>
        <v>1564.75</v>
      </c>
      <c r="J680" s="286"/>
      <c r="K680" s="273">
        <v>0</v>
      </c>
      <c r="L680" s="16" t="s">
        <v>23</v>
      </c>
      <c r="M680" s="17">
        <v>100</v>
      </c>
      <c r="N680" s="3" t="s">
        <v>448</v>
      </c>
      <c r="O680" s="3">
        <v>426</v>
      </c>
      <c r="P680" s="4"/>
      <c r="Q680" s="108" t="s">
        <v>526</v>
      </c>
      <c r="R680" s="16"/>
      <c r="S680" s="17"/>
      <c r="T680" s="267"/>
    </row>
    <row r="681" spans="1:20" ht="32.25" hidden="1" customHeight="1" x14ac:dyDescent="0.25">
      <c r="A681" s="1"/>
      <c r="B681" s="570">
        <v>90135</v>
      </c>
      <c r="C681" s="591">
        <v>90135</v>
      </c>
      <c r="D681" s="562" t="s">
        <v>535</v>
      </c>
      <c r="E681" s="280">
        <v>1</v>
      </c>
      <c r="F681" s="281" t="s">
        <v>525</v>
      </c>
      <c r="G681" s="282">
        <v>0</v>
      </c>
      <c r="H681" s="269">
        <v>0</v>
      </c>
      <c r="I681" s="283"/>
      <c r="J681" s="273"/>
      <c r="K681" s="273">
        <v>0</v>
      </c>
      <c r="L681" s="16" t="s">
        <v>23</v>
      </c>
      <c r="M681" s="17">
        <v>0</v>
      </c>
      <c r="N681" s="3" t="s">
        <v>448</v>
      </c>
      <c r="O681" s="3">
        <v>426</v>
      </c>
      <c r="P681" s="4"/>
      <c r="Q681" s="108" t="s">
        <v>526</v>
      </c>
      <c r="R681" s="16" t="s">
        <v>23</v>
      </c>
      <c r="S681" s="17">
        <v>0</v>
      </c>
      <c r="T681" s="267"/>
    </row>
    <row r="682" spans="1:20" ht="32.25" hidden="1" customHeight="1" x14ac:dyDescent="0.25">
      <c r="A682" s="1"/>
      <c r="B682" s="571"/>
      <c r="C682" s="592"/>
      <c r="D682" s="563"/>
      <c r="E682" s="19">
        <v>2</v>
      </c>
      <c r="F682" s="284" t="s">
        <v>527</v>
      </c>
      <c r="G682" s="14">
        <v>0</v>
      </c>
      <c r="H682" s="269">
        <v>0</v>
      </c>
      <c r="I682" s="285"/>
      <c r="J682" s="273"/>
      <c r="K682" s="273">
        <v>0</v>
      </c>
      <c r="L682" s="16" t="s">
        <v>23</v>
      </c>
      <c r="M682" s="17">
        <v>0</v>
      </c>
      <c r="N682" s="3" t="s">
        <v>448</v>
      </c>
      <c r="O682" s="3">
        <v>426</v>
      </c>
      <c r="P682" s="4"/>
      <c r="Q682" s="108" t="s">
        <v>526</v>
      </c>
      <c r="R682" s="16"/>
      <c r="S682" s="17"/>
      <c r="T682" s="267"/>
    </row>
    <row r="683" spans="1:20" ht="27.75" hidden="1" customHeight="1" x14ac:dyDescent="0.25">
      <c r="A683" s="1"/>
      <c r="B683" s="571"/>
      <c r="C683" s="592"/>
      <c r="D683" s="563"/>
      <c r="E683" s="19">
        <v>3</v>
      </c>
      <c r="F683" s="284" t="s">
        <v>528</v>
      </c>
      <c r="G683" s="14">
        <v>0</v>
      </c>
      <c r="H683" s="269">
        <v>0</v>
      </c>
      <c r="I683" s="285"/>
      <c r="J683" s="273"/>
      <c r="K683" s="273">
        <v>0</v>
      </c>
      <c r="L683" s="16" t="s">
        <v>23</v>
      </c>
      <c r="M683" s="17">
        <v>0</v>
      </c>
      <c r="N683" s="3" t="s">
        <v>448</v>
      </c>
      <c r="O683" s="3">
        <v>426</v>
      </c>
      <c r="P683" s="4"/>
      <c r="Q683" s="108" t="s">
        <v>526</v>
      </c>
      <c r="R683" s="16"/>
      <c r="S683" s="17"/>
      <c r="T683" s="267"/>
    </row>
    <row r="684" spans="1:20" ht="32.25" hidden="1" customHeight="1" x14ac:dyDescent="0.25">
      <c r="A684" s="1"/>
      <c r="B684" s="571"/>
      <c r="C684" s="592"/>
      <c r="D684" s="563"/>
      <c r="E684" s="19">
        <v>4</v>
      </c>
      <c r="F684" s="284" t="s">
        <v>529</v>
      </c>
      <c r="G684" s="14">
        <v>0</v>
      </c>
      <c r="H684" s="269">
        <v>0</v>
      </c>
      <c r="I684" s="285"/>
      <c r="J684" s="273"/>
      <c r="K684" s="273">
        <v>0</v>
      </c>
      <c r="L684" s="16" t="s">
        <v>23</v>
      </c>
      <c r="M684" s="17">
        <v>0</v>
      </c>
      <c r="N684" s="3" t="s">
        <v>448</v>
      </c>
      <c r="O684" s="3">
        <v>426</v>
      </c>
      <c r="P684" s="4"/>
      <c r="Q684" s="108" t="s">
        <v>526</v>
      </c>
      <c r="R684" s="16"/>
      <c r="S684" s="17"/>
      <c r="T684" s="267"/>
    </row>
    <row r="685" spans="1:20" ht="32.25" hidden="1" customHeight="1" thickBot="1" x14ac:dyDescent="0.3">
      <c r="A685" s="1"/>
      <c r="B685" s="571"/>
      <c r="C685" s="593"/>
      <c r="D685" s="564"/>
      <c r="E685" s="287">
        <v>5</v>
      </c>
      <c r="F685" s="288" t="s">
        <v>534</v>
      </c>
      <c r="G685" s="289">
        <v>0</v>
      </c>
      <c r="H685" s="269">
        <v>0</v>
      </c>
      <c r="I685" s="290"/>
      <c r="J685" s="273"/>
      <c r="K685" s="273">
        <v>0</v>
      </c>
      <c r="L685" s="16" t="s">
        <v>23</v>
      </c>
      <c r="M685" s="17">
        <v>0</v>
      </c>
      <c r="N685" s="3" t="s">
        <v>448</v>
      </c>
      <c r="O685" s="3">
        <v>426</v>
      </c>
      <c r="P685" s="4"/>
      <c r="Q685" s="108" t="s">
        <v>526</v>
      </c>
      <c r="R685" s="16"/>
      <c r="S685" s="17"/>
      <c r="T685" s="267"/>
    </row>
    <row r="686" spans="1:20" ht="19.5" hidden="1" customHeight="1" x14ac:dyDescent="0.25">
      <c r="A686" s="1"/>
      <c r="B686" s="569">
        <v>400175</v>
      </c>
      <c r="C686" s="591" t="s">
        <v>536</v>
      </c>
      <c r="D686" s="562" t="s">
        <v>537</v>
      </c>
      <c r="E686" s="280">
        <v>1</v>
      </c>
      <c r="F686" s="281" t="s">
        <v>525</v>
      </c>
      <c r="G686" s="282">
        <v>59.8</v>
      </c>
      <c r="H686" s="269">
        <v>690810</v>
      </c>
      <c r="I686" s="283"/>
      <c r="J686" s="273"/>
      <c r="K686" s="273">
        <v>0</v>
      </c>
      <c r="L686" s="16" t="s">
        <v>23</v>
      </c>
      <c r="M686" s="17">
        <v>100</v>
      </c>
      <c r="N686" s="3" t="s">
        <v>448</v>
      </c>
      <c r="O686" s="3">
        <v>426</v>
      </c>
      <c r="P686" s="4"/>
      <c r="Q686" s="108" t="s">
        <v>526</v>
      </c>
      <c r="R686" s="16" t="s">
        <v>23</v>
      </c>
      <c r="S686" s="17">
        <v>100</v>
      </c>
      <c r="T686" s="267"/>
    </row>
    <row r="687" spans="1:20" ht="19.5" hidden="1" customHeight="1" x14ac:dyDescent="0.25">
      <c r="A687" s="1"/>
      <c r="B687" s="569"/>
      <c r="C687" s="592"/>
      <c r="D687" s="563"/>
      <c r="E687" s="19">
        <v>2</v>
      </c>
      <c r="F687" s="284" t="s">
        <v>538</v>
      </c>
      <c r="G687" s="14">
        <v>72.989999999999995</v>
      </c>
      <c r="H687" s="269">
        <v>843180</v>
      </c>
      <c r="I687" s="285">
        <f>+G687-G686</f>
        <v>13.189999999999998</v>
      </c>
      <c r="J687" s="286"/>
      <c r="K687" s="273">
        <v>0</v>
      </c>
      <c r="L687" s="16" t="s">
        <v>23</v>
      </c>
      <c r="M687" s="17">
        <v>100</v>
      </c>
      <c r="N687" s="3" t="s">
        <v>448</v>
      </c>
      <c r="O687" s="3">
        <v>426</v>
      </c>
      <c r="P687" s="4"/>
      <c r="Q687" s="108" t="s">
        <v>526</v>
      </c>
      <c r="R687" s="16"/>
      <c r="S687" s="17"/>
      <c r="T687" s="267"/>
    </row>
    <row r="688" spans="1:20" ht="19.5" hidden="1" customHeight="1" x14ac:dyDescent="0.25">
      <c r="A688" s="1"/>
      <c r="B688" s="569"/>
      <c r="C688" s="592"/>
      <c r="D688" s="563"/>
      <c r="E688" s="19">
        <v>3</v>
      </c>
      <c r="F688" s="284" t="s">
        <v>528</v>
      </c>
      <c r="G688" s="14">
        <v>259.22000000000003</v>
      </c>
      <c r="H688" s="269">
        <v>2994509</v>
      </c>
      <c r="I688" s="285">
        <f>+G688-G686</f>
        <v>199.42000000000002</v>
      </c>
      <c r="J688" s="286"/>
      <c r="K688" s="273">
        <v>0</v>
      </c>
      <c r="L688" s="16" t="s">
        <v>23</v>
      </c>
      <c r="M688" s="17">
        <v>100</v>
      </c>
      <c r="N688" s="3" t="s">
        <v>448</v>
      </c>
      <c r="O688" s="3">
        <v>426</v>
      </c>
      <c r="P688" s="4"/>
      <c r="Q688" s="108" t="s">
        <v>526</v>
      </c>
      <c r="R688" s="16"/>
      <c r="S688" s="17"/>
      <c r="T688" s="267"/>
    </row>
    <row r="689" spans="1:20" ht="19.5" hidden="1" customHeight="1" x14ac:dyDescent="0.25">
      <c r="A689" s="1"/>
      <c r="B689" s="569"/>
      <c r="C689" s="592"/>
      <c r="D689" s="563"/>
      <c r="E689" s="19">
        <v>4</v>
      </c>
      <c r="F689" s="284" t="s">
        <v>529</v>
      </c>
      <c r="G689" s="14">
        <v>362.5</v>
      </c>
      <c r="H689" s="269">
        <v>4187600</v>
      </c>
      <c r="I689" s="285">
        <f>+G689-G686</f>
        <v>302.7</v>
      </c>
      <c r="J689" s="286"/>
      <c r="K689" s="273">
        <v>0</v>
      </c>
      <c r="L689" s="16" t="s">
        <v>23</v>
      </c>
      <c r="M689" s="17">
        <v>100</v>
      </c>
      <c r="N689" s="3" t="s">
        <v>448</v>
      </c>
      <c r="O689" s="3">
        <v>426</v>
      </c>
      <c r="P689" s="4"/>
      <c r="Q689" s="108" t="s">
        <v>526</v>
      </c>
      <c r="R689" s="16"/>
      <c r="S689" s="17"/>
      <c r="T689" s="267"/>
    </row>
    <row r="690" spans="1:20" ht="27.75" hidden="1" customHeight="1" thickBot="1" x14ac:dyDescent="0.3">
      <c r="A690" s="1"/>
      <c r="B690" s="569"/>
      <c r="C690" s="593"/>
      <c r="D690" s="564"/>
      <c r="E690" s="287">
        <v>5</v>
      </c>
      <c r="F690" s="288" t="s">
        <v>539</v>
      </c>
      <c r="G690" s="289">
        <v>556.66</v>
      </c>
      <c r="H690" s="269">
        <v>6430536</v>
      </c>
      <c r="I690" s="290">
        <f>+G690-G686</f>
        <v>496.85999999999996</v>
      </c>
      <c r="J690" s="286"/>
      <c r="K690" s="273">
        <v>0</v>
      </c>
      <c r="L690" s="16" t="s">
        <v>23</v>
      </c>
      <c r="M690" s="17">
        <v>100</v>
      </c>
      <c r="N690" s="3" t="s">
        <v>448</v>
      </c>
      <c r="O690" s="3">
        <v>426</v>
      </c>
      <c r="P690" s="4"/>
      <c r="Q690" s="108" t="s">
        <v>526</v>
      </c>
      <c r="R690" s="16"/>
      <c r="S690" s="17"/>
      <c r="T690" s="267"/>
    </row>
    <row r="691" spans="1:20" ht="33.75" hidden="1" customHeight="1" x14ac:dyDescent="0.25">
      <c r="A691" s="1"/>
      <c r="B691" s="569">
        <v>90196</v>
      </c>
      <c r="C691" s="591">
        <v>90136</v>
      </c>
      <c r="D691" s="562" t="s">
        <v>540</v>
      </c>
      <c r="E691" s="280">
        <v>1</v>
      </c>
      <c r="F691" s="281" t="s">
        <v>525</v>
      </c>
      <c r="G691" s="282">
        <v>0</v>
      </c>
      <c r="H691" s="269">
        <v>0</v>
      </c>
      <c r="I691" s="283"/>
      <c r="J691" s="273"/>
      <c r="K691" s="273">
        <v>0</v>
      </c>
      <c r="L691" s="16" t="s">
        <v>23</v>
      </c>
      <c r="M691" s="17">
        <v>0</v>
      </c>
      <c r="N691" s="3" t="s">
        <v>448</v>
      </c>
      <c r="O691" s="3">
        <v>426</v>
      </c>
      <c r="P691" s="4"/>
      <c r="Q691" s="108" t="s">
        <v>526</v>
      </c>
      <c r="R691" s="16" t="s">
        <v>23</v>
      </c>
      <c r="S691" s="17">
        <v>0</v>
      </c>
      <c r="T691" s="267"/>
    </row>
    <row r="692" spans="1:20" ht="33.75" hidden="1" customHeight="1" x14ac:dyDescent="0.25">
      <c r="A692" s="1"/>
      <c r="B692" s="569"/>
      <c r="C692" s="592"/>
      <c r="D692" s="563"/>
      <c r="E692" s="19">
        <v>2</v>
      </c>
      <c r="F692" s="284" t="s">
        <v>538</v>
      </c>
      <c r="G692" s="14">
        <v>0</v>
      </c>
      <c r="H692" s="269">
        <v>0</v>
      </c>
      <c r="I692" s="285"/>
      <c r="J692" s="273"/>
      <c r="K692" s="273">
        <v>0</v>
      </c>
      <c r="L692" s="16" t="s">
        <v>23</v>
      </c>
      <c r="M692" s="17">
        <v>0</v>
      </c>
      <c r="N692" s="3" t="s">
        <v>448</v>
      </c>
      <c r="O692" s="3">
        <v>426</v>
      </c>
      <c r="P692" s="4"/>
      <c r="Q692" s="108" t="s">
        <v>526</v>
      </c>
      <c r="R692" s="16"/>
      <c r="S692" s="17"/>
      <c r="T692" s="267"/>
    </row>
    <row r="693" spans="1:20" ht="33.75" hidden="1" customHeight="1" x14ac:dyDescent="0.25">
      <c r="A693" s="1"/>
      <c r="B693" s="569"/>
      <c r="C693" s="592"/>
      <c r="D693" s="563"/>
      <c r="E693" s="19">
        <v>3</v>
      </c>
      <c r="F693" s="284" t="s">
        <v>528</v>
      </c>
      <c r="G693" s="14">
        <v>0</v>
      </c>
      <c r="H693" s="269">
        <v>0</v>
      </c>
      <c r="I693" s="285"/>
      <c r="J693" s="273"/>
      <c r="K693" s="273">
        <v>0</v>
      </c>
      <c r="L693" s="16" t="s">
        <v>23</v>
      </c>
      <c r="M693" s="17">
        <v>0</v>
      </c>
      <c r="N693" s="3" t="s">
        <v>448</v>
      </c>
      <c r="O693" s="3">
        <v>426</v>
      </c>
      <c r="P693" s="4"/>
      <c r="Q693" s="108" t="s">
        <v>526</v>
      </c>
      <c r="R693" s="16"/>
      <c r="S693" s="17"/>
      <c r="T693" s="267"/>
    </row>
    <row r="694" spans="1:20" ht="33.75" hidden="1" customHeight="1" x14ac:dyDescent="0.25">
      <c r="A694" s="1"/>
      <c r="B694" s="569"/>
      <c r="C694" s="592"/>
      <c r="D694" s="563"/>
      <c r="E694" s="19">
        <v>4</v>
      </c>
      <c r="F694" s="284" t="s">
        <v>529</v>
      </c>
      <c r="G694" s="14">
        <v>0</v>
      </c>
      <c r="H694" s="269">
        <v>0</v>
      </c>
      <c r="I694" s="285"/>
      <c r="J694" s="273"/>
      <c r="K694" s="273">
        <v>0</v>
      </c>
      <c r="L694" s="16" t="s">
        <v>23</v>
      </c>
      <c r="M694" s="17">
        <v>0</v>
      </c>
      <c r="N694" s="3" t="s">
        <v>448</v>
      </c>
      <c r="O694" s="3">
        <v>426</v>
      </c>
      <c r="P694" s="4"/>
      <c r="Q694" s="108" t="s">
        <v>526</v>
      </c>
      <c r="R694" s="16"/>
      <c r="S694" s="17"/>
      <c r="T694" s="267"/>
    </row>
    <row r="695" spans="1:20" ht="33.75" hidden="1" customHeight="1" thickBot="1" x14ac:dyDescent="0.3">
      <c r="A695" s="1"/>
      <c r="B695" s="569"/>
      <c r="C695" s="593"/>
      <c r="D695" s="564"/>
      <c r="E695" s="287">
        <v>5</v>
      </c>
      <c r="F695" s="288" t="s">
        <v>539</v>
      </c>
      <c r="G695" s="289">
        <v>0</v>
      </c>
      <c r="H695" s="269">
        <v>0</v>
      </c>
      <c r="I695" s="290"/>
      <c r="J695" s="273"/>
      <c r="K695" s="273">
        <v>0</v>
      </c>
      <c r="L695" s="16" t="s">
        <v>23</v>
      </c>
      <c r="M695" s="17">
        <v>0</v>
      </c>
      <c r="N695" s="3" t="s">
        <v>448</v>
      </c>
      <c r="O695" s="3">
        <v>426</v>
      </c>
      <c r="P695" s="4"/>
      <c r="Q695" s="108" t="s">
        <v>526</v>
      </c>
      <c r="R695" s="16"/>
      <c r="S695" s="17"/>
      <c r="T695" s="267"/>
    </row>
    <row r="696" spans="1:20" ht="41.25" hidden="1" customHeight="1" x14ac:dyDescent="0.25">
      <c r="A696" s="1"/>
      <c r="B696" s="570">
        <v>400176</v>
      </c>
      <c r="C696" s="591" t="s">
        <v>541</v>
      </c>
      <c r="D696" s="562" t="s">
        <v>542</v>
      </c>
      <c r="E696" s="280">
        <v>1</v>
      </c>
      <c r="F696" s="281" t="s">
        <v>543</v>
      </c>
      <c r="G696" s="282">
        <v>43.18</v>
      </c>
      <c r="H696" s="269">
        <v>498815</v>
      </c>
      <c r="I696" s="283"/>
      <c r="J696" s="273"/>
      <c r="K696" s="273">
        <v>0</v>
      </c>
      <c r="L696" s="16" t="s">
        <v>23</v>
      </c>
      <c r="M696" s="17">
        <v>100</v>
      </c>
      <c r="N696" s="3" t="s">
        <v>448</v>
      </c>
      <c r="O696" s="3">
        <v>426</v>
      </c>
      <c r="P696" s="4"/>
      <c r="Q696" s="108" t="s">
        <v>526</v>
      </c>
      <c r="R696" s="16" t="s">
        <v>23</v>
      </c>
      <c r="S696" s="17">
        <v>100</v>
      </c>
      <c r="T696" s="267"/>
    </row>
    <row r="697" spans="1:20" ht="32.25" hidden="1" customHeight="1" x14ac:dyDescent="0.25">
      <c r="A697" s="1"/>
      <c r="B697" s="571"/>
      <c r="C697" s="592"/>
      <c r="D697" s="563"/>
      <c r="E697" s="19">
        <v>2</v>
      </c>
      <c r="F697" s="292" t="s">
        <v>544</v>
      </c>
      <c r="G697" s="14">
        <v>49.07</v>
      </c>
      <c r="H697" s="269">
        <v>566857</v>
      </c>
      <c r="I697" s="283">
        <f>+G697-G696</f>
        <v>5.8900000000000006</v>
      </c>
      <c r="J697" s="286"/>
      <c r="K697" s="273">
        <v>0</v>
      </c>
      <c r="L697" s="16" t="s">
        <v>23</v>
      </c>
      <c r="M697" s="17">
        <v>100</v>
      </c>
      <c r="N697" s="3" t="s">
        <v>448</v>
      </c>
      <c r="O697" s="3">
        <v>426</v>
      </c>
      <c r="P697" s="4"/>
      <c r="Q697" s="108" t="s">
        <v>526</v>
      </c>
      <c r="R697" s="16"/>
      <c r="S697" s="17"/>
      <c r="T697" s="267"/>
    </row>
    <row r="698" spans="1:20" ht="18" hidden="1" customHeight="1" x14ac:dyDescent="0.25">
      <c r="A698" s="1"/>
      <c r="B698" s="571"/>
      <c r="C698" s="592"/>
      <c r="D698" s="563"/>
      <c r="E698" s="19">
        <v>3</v>
      </c>
      <c r="F698" s="292" t="s">
        <v>545</v>
      </c>
      <c r="G698" s="14">
        <v>58.15</v>
      </c>
      <c r="H698" s="269">
        <v>671749</v>
      </c>
      <c r="I698" s="283">
        <f>+G698-G696</f>
        <v>14.969999999999999</v>
      </c>
      <c r="J698" s="286"/>
      <c r="K698" s="273">
        <v>0</v>
      </c>
      <c r="L698" s="16" t="s">
        <v>23</v>
      </c>
      <c r="M698" s="17">
        <v>100</v>
      </c>
      <c r="N698" s="3" t="s">
        <v>448</v>
      </c>
      <c r="O698" s="3">
        <v>426</v>
      </c>
      <c r="P698" s="4"/>
      <c r="Q698" s="108" t="s">
        <v>526</v>
      </c>
      <c r="R698" s="16"/>
      <c r="S698" s="17"/>
      <c r="T698" s="267"/>
    </row>
    <row r="699" spans="1:20" ht="48" hidden="1" customHeight="1" x14ac:dyDescent="0.25">
      <c r="A699" s="1"/>
      <c r="B699" s="571"/>
      <c r="C699" s="592"/>
      <c r="D699" s="563"/>
      <c r="E699" s="19">
        <v>4</v>
      </c>
      <c r="F699" s="292" t="s">
        <v>546</v>
      </c>
      <c r="G699" s="14">
        <v>385.99</v>
      </c>
      <c r="H699" s="269">
        <v>4458956</v>
      </c>
      <c r="I699" s="283">
        <f>+G699-G696</f>
        <v>342.81</v>
      </c>
      <c r="J699" s="286"/>
      <c r="K699" s="273">
        <v>0</v>
      </c>
      <c r="L699" s="16" t="s">
        <v>23</v>
      </c>
      <c r="M699" s="17">
        <v>100</v>
      </c>
      <c r="N699" s="3" t="s">
        <v>448</v>
      </c>
      <c r="O699" s="3">
        <v>426</v>
      </c>
      <c r="P699" s="4"/>
      <c r="Q699" s="108" t="s">
        <v>526</v>
      </c>
      <c r="R699" s="16"/>
      <c r="S699" s="17"/>
      <c r="T699" s="267"/>
    </row>
    <row r="700" spans="1:20" ht="32.25" hidden="1" customHeight="1" x14ac:dyDescent="0.25">
      <c r="A700" s="1"/>
      <c r="B700" s="571"/>
      <c r="C700" s="592"/>
      <c r="D700" s="563"/>
      <c r="E700" s="19">
        <v>5</v>
      </c>
      <c r="F700" s="292" t="s">
        <v>547</v>
      </c>
      <c r="G700" s="14">
        <v>594.23</v>
      </c>
      <c r="H700" s="269">
        <v>6864545</v>
      </c>
      <c r="I700" s="283">
        <f>+G700-G696</f>
        <v>551.05000000000007</v>
      </c>
      <c r="J700" s="286"/>
      <c r="K700" s="273">
        <v>0</v>
      </c>
      <c r="L700" s="16" t="s">
        <v>23</v>
      </c>
      <c r="M700" s="17">
        <v>100</v>
      </c>
      <c r="N700" s="3" t="s">
        <v>448</v>
      </c>
      <c r="O700" s="3">
        <v>426</v>
      </c>
      <c r="P700" s="4"/>
      <c r="Q700" s="108" t="s">
        <v>526</v>
      </c>
      <c r="R700" s="16"/>
      <c r="S700" s="17"/>
      <c r="T700" s="267"/>
    </row>
    <row r="701" spans="1:20" ht="41.25" hidden="1" customHeight="1" thickBot="1" x14ac:dyDescent="0.3">
      <c r="A701" s="1"/>
      <c r="B701" s="572"/>
      <c r="C701" s="593"/>
      <c r="D701" s="564"/>
      <c r="E701" s="295">
        <v>6</v>
      </c>
      <c r="F701" s="296" t="s">
        <v>548</v>
      </c>
      <c r="G701" s="289">
        <v>1038.5</v>
      </c>
      <c r="H701" s="269">
        <v>11996752</v>
      </c>
      <c r="I701" s="297">
        <f>+G701-G696</f>
        <v>995.32</v>
      </c>
      <c r="J701" s="286"/>
      <c r="K701" s="273">
        <v>0</v>
      </c>
      <c r="L701" s="16" t="s">
        <v>23</v>
      </c>
      <c r="M701" s="17">
        <v>100</v>
      </c>
      <c r="N701" s="3" t="s">
        <v>448</v>
      </c>
      <c r="O701" s="3">
        <v>426</v>
      </c>
      <c r="P701" s="4"/>
      <c r="Q701" s="108" t="s">
        <v>526</v>
      </c>
      <c r="R701" s="16"/>
      <c r="S701" s="17"/>
      <c r="T701" s="267"/>
    </row>
    <row r="702" spans="1:20" ht="38.25" hidden="1" customHeight="1" x14ac:dyDescent="0.25">
      <c r="A702" s="1"/>
      <c r="B702" s="570">
        <v>90137</v>
      </c>
      <c r="C702" s="591">
        <v>90137</v>
      </c>
      <c r="D702" s="562" t="s">
        <v>549</v>
      </c>
      <c r="E702" s="280">
        <v>1</v>
      </c>
      <c r="F702" s="281" t="s">
        <v>543</v>
      </c>
      <c r="G702" s="282">
        <v>0</v>
      </c>
      <c r="H702" s="269">
        <v>0</v>
      </c>
      <c r="I702" s="283"/>
      <c r="J702" s="273"/>
      <c r="K702" s="273">
        <v>0</v>
      </c>
      <c r="L702" s="16" t="s">
        <v>23</v>
      </c>
      <c r="M702" s="17">
        <v>0</v>
      </c>
      <c r="N702" s="3" t="s">
        <v>448</v>
      </c>
      <c r="O702" s="3">
        <v>426</v>
      </c>
      <c r="P702" s="4"/>
      <c r="Q702" s="108" t="s">
        <v>526</v>
      </c>
      <c r="R702" s="16" t="s">
        <v>23</v>
      </c>
      <c r="S702" s="17">
        <v>0</v>
      </c>
      <c r="T702" s="267"/>
    </row>
    <row r="703" spans="1:20" ht="38.25" hidden="1" customHeight="1" x14ac:dyDescent="0.25">
      <c r="A703" s="1"/>
      <c r="B703" s="571"/>
      <c r="C703" s="592"/>
      <c r="D703" s="563"/>
      <c r="E703" s="19">
        <v>2</v>
      </c>
      <c r="F703" s="292" t="s">
        <v>544</v>
      </c>
      <c r="G703" s="14">
        <v>0</v>
      </c>
      <c r="H703" s="269">
        <v>0</v>
      </c>
      <c r="I703" s="285"/>
      <c r="J703" s="273"/>
      <c r="K703" s="273">
        <v>0</v>
      </c>
      <c r="L703" s="16" t="s">
        <v>23</v>
      </c>
      <c r="M703" s="17">
        <v>0</v>
      </c>
      <c r="N703" s="3" t="s">
        <v>448</v>
      </c>
      <c r="O703" s="3">
        <v>426</v>
      </c>
      <c r="P703" s="4"/>
      <c r="Q703" s="108" t="s">
        <v>526</v>
      </c>
      <c r="R703" s="16"/>
      <c r="S703" s="17"/>
      <c r="T703" s="267"/>
    </row>
    <row r="704" spans="1:20" ht="38.25" hidden="1" customHeight="1" x14ac:dyDescent="0.25">
      <c r="A704" s="1"/>
      <c r="B704" s="571"/>
      <c r="C704" s="592"/>
      <c r="D704" s="563"/>
      <c r="E704" s="19">
        <v>3</v>
      </c>
      <c r="F704" s="292" t="s">
        <v>545</v>
      </c>
      <c r="G704" s="14">
        <v>0</v>
      </c>
      <c r="H704" s="269">
        <v>0</v>
      </c>
      <c r="I704" s="285"/>
      <c r="J704" s="273"/>
      <c r="K704" s="273">
        <v>0</v>
      </c>
      <c r="L704" s="16" t="s">
        <v>23</v>
      </c>
      <c r="M704" s="17">
        <v>0</v>
      </c>
      <c r="N704" s="3" t="s">
        <v>448</v>
      </c>
      <c r="O704" s="3">
        <v>426</v>
      </c>
      <c r="P704" s="4"/>
      <c r="Q704" s="108" t="s">
        <v>526</v>
      </c>
      <c r="R704" s="16"/>
      <c r="S704" s="17"/>
      <c r="T704" s="267"/>
    </row>
    <row r="705" spans="1:20" ht="48.75" hidden="1" customHeight="1" x14ac:dyDescent="0.25">
      <c r="A705" s="1"/>
      <c r="B705" s="571"/>
      <c r="C705" s="592"/>
      <c r="D705" s="563"/>
      <c r="E705" s="19">
        <v>4</v>
      </c>
      <c r="F705" s="292" t="s">
        <v>546</v>
      </c>
      <c r="G705" s="14">
        <v>0</v>
      </c>
      <c r="H705" s="269">
        <v>0</v>
      </c>
      <c r="I705" s="285"/>
      <c r="J705" s="273"/>
      <c r="K705" s="273">
        <v>0</v>
      </c>
      <c r="L705" s="16" t="s">
        <v>23</v>
      </c>
      <c r="M705" s="17">
        <v>0</v>
      </c>
      <c r="N705" s="3" t="s">
        <v>448</v>
      </c>
      <c r="O705" s="3">
        <v>426</v>
      </c>
      <c r="P705" s="4"/>
      <c r="Q705" s="108" t="s">
        <v>526</v>
      </c>
      <c r="R705" s="16"/>
      <c r="S705" s="17"/>
      <c r="T705" s="267"/>
    </row>
    <row r="706" spans="1:20" ht="38.25" hidden="1" customHeight="1" x14ac:dyDescent="0.25">
      <c r="A706" s="1"/>
      <c r="B706" s="571"/>
      <c r="C706" s="592"/>
      <c r="D706" s="563"/>
      <c r="E706" s="19">
        <v>5</v>
      </c>
      <c r="F706" s="292" t="s">
        <v>547</v>
      </c>
      <c r="G706" s="14">
        <v>0</v>
      </c>
      <c r="H706" s="269">
        <v>0</v>
      </c>
      <c r="I706" s="285"/>
      <c r="J706" s="273"/>
      <c r="K706" s="273">
        <v>0</v>
      </c>
      <c r="L706" s="16" t="s">
        <v>23</v>
      </c>
      <c r="M706" s="17">
        <v>0</v>
      </c>
      <c r="N706" s="3" t="s">
        <v>448</v>
      </c>
      <c r="O706" s="3">
        <v>426</v>
      </c>
      <c r="P706" s="4"/>
      <c r="Q706" s="108" t="s">
        <v>526</v>
      </c>
      <c r="R706" s="16"/>
      <c r="S706" s="17"/>
      <c r="T706" s="267"/>
    </row>
    <row r="707" spans="1:20" ht="32.25" hidden="1" customHeight="1" thickBot="1" x14ac:dyDescent="0.3">
      <c r="A707" s="1"/>
      <c r="B707" s="571"/>
      <c r="C707" s="593"/>
      <c r="D707" s="564"/>
      <c r="E707" s="295">
        <v>6</v>
      </c>
      <c r="F707" s="296" t="s">
        <v>548</v>
      </c>
      <c r="G707" s="289">
        <v>0</v>
      </c>
      <c r="H707" s="269">
        <v>0</v>
      </c>
      <c r="I707" s="290"/>
      <c r="J707" s="273"/>
      <c r="K707" s="273">
        <v>0</v>
      </c>
      <c r="L707" s="16" t="s">
        <v>23</v>
      </c>
      <c r="M707" s="17">
        <v>0</v>
      </c>
      <c r="N707" s="3" t="s">
        <v>448</v>
      </c>
      <c r="O707" s="3">
        <v>426</v>
      </c>
      <c r="P707" s="4"/>
      <c r="Q707" s="108" t="s">
        <v>526</v>
      </c>
      <c r="R707" s="16"/>
      <c r="S707" s="17"/>
      <c r="T707" s="267"/>
    </row>
    <row r="708" spans="1:20" ht="40.5" hidden="1" customHeight="1" x14ac:dyDescent="0.25">
      <c r="A708" s="1"/>
      <c r="B708" s="569">
        <v>400177</v>
      </c>
      <c r="C708" s="591" t="s">
        <v>550</v>
      </c>
      <c r="D708" s="562" t="s">
        <v>551</v>
      </c>
      <c r="E708" s="280">
        <v>1</v>
      </c>
      <c r="F708" s="281" t="s">
        <v>543</v>
      </c>
      <c r="G708" s="282">
        <v>45</v>
      </c>
      <c r="H708" s="269">
        <v>519840</v>
      </c>
      <c r="I708" s="283"/>
      <c r="J708" s="273"/>
      <c r="K708" s="273">
        <v>0</v>
      </c>
      <c r="L708" s="16" t="s">
        <v>23</v>
      </c>
      <c r="M708" s="17">
        <v>100</v>
      </c>
      <c r="N708" s="3" t="s">
        <v>448</v>
      </c>
      <c r="O708" s="3">
        <v>426</v>
      </c>
      <c r="P708" s="4"/>
      <c r="Q708" s="108" t="s">
        <v>526</v>
      </c>
      <c r="R708" s="16" t="s">
        <v>23</v>
      </c>
      <c r="S708" s="17">
        <v>100</v>
      </c>
      <c r="T708" s="267"/>
    </row>
    <row r="709" spans="1:20" ht="40.5" hidden="1" customHeight="1" x14ac:dyDescent="0.25">
      <c r="A709" s="1"/>
      <c r="B709" s="569"/>
      <c r="C709" s="592"/>
      <c r="D709" s="563"/>
      <c r="E709" s="19">
        <v>2</v>
      </c>
      <c r="F709" s="284" t="s">
        <v>552</v>
      </c>
      <c r="G709" s="14">
        <v>51.49</v>
      </c>
      <c r="H709" s="269">
        <v>594812</v>
      </c>
      <c r="I709" s="285">
        <f>+G709-G708</f>
        <v>6.490000000000002</v>
      </c>
      <c r="J709" s="286"/>
      <c r="K709" s="273">
        <v>0</v>
      </c>
      <c r="L709" s="16" t="s">
        <v>23</v>
      </c>
      <c r="M709" s="17">
        <v>100</v>
      </c>
      <c r="N709" s="3" t="s">
        <v>448</v>
      </c>
      <c r="O709" s="3">
        <v>426</v>
      </c>
      <c r="P709" s="4"/>
      <c r="Q709" s="108" t="s">
        <v>526</v>
      </c>
      <c r="R709" s="16"/>
      <c r="S709" s="17"/>
      <c r="T709" s="267"/>
    </row>
    <row r="710" spans="1:20" ht="25.9" hidden="1" customHeight="1" x14ac:dyDescent="0.25">
      <c r="A710" s="1"/>
      <c r="B710" s="569"/>
      <c r="C710" s="592"/>
      <c r="D710" s="563"/>
      <c r="E710" s="19">
        <v>3</v>
      </c>
      <c r="F710" s="284" t="s">
        <v>545</v>
      </c>
      <c r="G710" s="14">
        <v>58.15</v>
      </c>
      <c r="H710" s="269">
        <v>671749</v>
      </c>
      <c r="I710" s="285">
        <f>+G710-G708</f>
        <v>13.149999999999999</v>
      </c>
      <c r="J710" s="286"/>
      <c r="K710" s="273">
        <v>0</v>
      </c>
      <c r="L710" s="16" t="s">
        <v>23</v>
      </c>
      <c r="M710" s="17">
        <v>100</v>
      </c>
      <c r="N710" s="3" t="s">
        <v>448</v>
      </c>
      <c r="O710" s="3">
        <v>426</v>
      </c>
      <c r="P710" s="4"/>
      <c r="Q710" s="108" t="s">
        <v>526</v>
      </c>
      <c r="R710" s="16"/>
      <c r="S710" s="17"/>
      <c r="T710" s="267"/>
    </row>
    <row r="711" spans="1:20" ht="46.5" hidden="1" customHeight="1" x14ac:dyDescent="0.25">
      <c r="A711" s="1"/>
      <c r="B711" s="569"/>
      <c r="C711" s="592"/>
      <c r="D711" s="563"/>
      <c r="E711" s="19">
        <v>4</v>
      </c>
      <c r="F711" s="284" t="s">
        <v>546</v>
      </c>
      <c r="G711" s="14">
        <v>457.71</v>
      </c>
      <c r="H711" s="269">
        <v>5287466</v>
      </c>
      <c r="I711" s="285">
        <f>+G711-G708</f>
        <v>412.71</v>
      </c>
      <c r="J711" s="286"/>
      <c r="K711" s="273">
        <v>0</v>
      </c>
      <c r="L711" s="16" t="s">
        <v>23</v>
      </c>
      <c r="M711" s="17">
        <v>100</v>
      </c>
      <c r="N711" s="3" t="s">
        <v>448</v>
      </c>
      <c r="O711" s="3">
        <v>426</v>
      </c>
      <c r="P711" s="4"/>
      <c r="Q711" s="108" t="s">
        <v>526</v>
      </c>
      <c r="R711" s="16"/>
      <c r="S711" s="17"/>
      <c r="T711" s="267"/>
    </row>
    <row r="712" spans="1:20" ht="47.25" hidden="1" customHeight="1" thickBot="1" x14ac:dyDescent="0.3">
      <c r="A712" s="1"/>
      <c r="B712" s="569"/>
      <c r="C712" s="593"/>
      <c r="D712" s="564"/>
      <c r="E712" s="287">
        <v>5</v>
      </c>
      <c r="F712" s="288" t="s">
        <v>553</v>
      </c>
      <c r="G712" s="289">
        <v>1038.5</v>
      </c>
      <c r="H712" s="269">
        <v>11996752</v>
      </c>
      <c r="I712" s="290">
        <f>+G712-G708</f>
        <v>993.5</v>
      </c>
      <c r="J712" s="286"/>
      <c r="K712" s="273">
        <v>0</v>
      </c>
      <c r="L712" s="16" t="s">
        <v>23</v>
      </c>
      <c r="M712" s="17">
        <v>100</v>
      </c>
      <c r="N712" s="3" t="s">
        <v>448</v>
      </c>
      <c r="O712" s="3">
        <v>426</v>
      </c>
      <c r="P712" s="4"/>
      <c r="Q712" s="108" t="s">
        <v>526</v>
      </c>
      <c r="R712" s="16"/>
      <c r="S712" s="17"/>
      <c r="T712" s="267"/>
    </row>
    <row r="713" spans="1:20" ht="40.5" hidden="1" customHeight="1" x14ac:dyDescent="0.25">
      <c r="A713" s="1"/>
      <c r="B713" s="570">
        <v>90138</v>
      </c>
      <c r="C713" s="591">
        <v>90138</v>
      </c>
      <c r="D713" s="562" t="s">
        <v>554</v>
      </c>
      <c r="E713" s="280">
        <v>1</v>
      </c>
      <c r="F713" s="281" t="s">
        <v>543</v>
      </c>
      <c r="G713" s="282">
        <v>0</v>
      </c>
      <c r="H713" s="269">
        <v>0</v>
      </c>
      <c r="I713" s="297"/>
      <c r="J713" s="273"/>
      <c r="K713" s="273">
        <v>0</v>
      </c>
      <c r="L713" s="16" t="s">
        <v>23</v>
      </c>
      <c r="M713" s="17">
        <v>0</v>
      </c>
      <c r="N713" s="3" t="s">
        <v>448</v>
      </c>
      <c r="O713" s="3">
        <v>426</v>
      </c>
      <c r="P713" s="4"/>
      <c r="Q713" s="108" t="s">
        <v>526</v>
      </c>
      <c r="R713" s="16" t="s">
        <v>23</v>
      </c>
      <c r="S713" s="17">
        <v>0</v>
      </c>
      <c r="T713" s="267"/>
    </row>
    <row r="714" spans="1:20" ht="40.5" hidden="1" customHeight="1" x14ac:dyDescent="0.25">
      <c r="A714" s="1"/>
      <c r="B714" s="571"/>
      <c r="C714" s="592"/>
      <c r="D714" s="563"/>
      <c r="E714" s="19">
        <v>2</v>
      </c>
      <c r="F714" s="284" t="s">
        <v>552</v>
      </c>
      <c r="G714" s="14">
        <v>0</v>
      </c>
      <c r="H714" s="269">
        <v>0</v>
      </c>
      <c r="I714" s="290"/>
      <c r="J714" s="273"/>
      <c r="K714" s="273">
        <v>0</v>
      </c>
      <c r="L714" s="16" t="s">
        <v>23</v>
      </c>
      <c r="M714" s="17">
        <v>0</v>
      </c>
      <c r="N714" s="3" t="s">
        <v>448</v>
      </c>
      <c r="O714" s="3">
        <v>426</v>
      </c>
      <c r="P714" s="4"/>
      <c r="Q714" s="108" t="s">
        <v>526</v>
      </c>
      <c r="R714" s="16"/>
      <c r="S714" s="17"/>
      <c r="T714" s="267"/>
    </row>
    <row r="715" spans="1:20" ht="26.25" hidden="1" customHeight="1" x14ac:dyDescent="0.25">
      <c r="A715" s="1"/>
      <c r="B715" s="571"/>
      <c r="C715" s="592"/>
      <c r="D715" s="563"/>
      <c r="E715" s="19">
        <v>3</v>
      </c>
      <c r="F715" s="284" t="s">
        <v>545</v>
      </c>
      <c r="G715" s="14">
        <v>0</v>
      </c>
      <c r="H715" s="269">
        <v>0</v>
      </c>
      <c r="I715" s="290"/>
      <c r="J715" s="273"/>
      <c r="K715" s="273">
        <v>0</v>
      </c>
      <c r="L715" s="16" t="s">
        <v>23</v>
      </c>
      <c r="M715" s="17">
        <v>0</v>
      </c>
      <c r="N715" s="3" t="s">
        <v>448</v>
      </c>
      <c r="O715" s="3">
        <v>426</v>
      </c>
      <c r="P715" s="4"/>
      <c r="Q715" s="108" t="s">
        <v>526</v>
      </c>
      <c r="R715" s="16"/>
      <c r="S715" s="17"/>
      <c r="T715" s="267"/>
    </row>
    <row r="716" spans="1:20" ht="43.15" hidden="1" customHeight="1" x14ac:dyDescent="0.25">
      <c r="A716" s="1"/>
      <c r="B716" s="571"/>
      <c r="C716" s="592"/>
      <c r="D716" s="563"/>
      <c r="E716" s="19">
        <v>4</v>
      </c>
      <c r="F716" s="284" t="s">
        <v>546</v>
      </c>
      <c r="G716" s="14">
        <v>0</v>
      </c>
      <c r="H716" s="269">
        <v>0</v>
      </c>
      <c r="I716" s="290"/>
      <c r="J716" s="273"/>
      <c r="K716" s="273">
        <v>0</v>
      </c>
      <c r="L716" s="16" t="s">
        <v>23</v>
      </c>
      <c r="M716" s="17">
        <v>0</v>
      </c>
      <c r="N716" s="3" t="s">
        <v>448</v>
      </c>
      <c r="O716" s="3">
        <v>426</v>
      </c>
      <c r="P716" s="4"/>
      <c r="Q716" s="108" t="s">
        <v>526</v>
      </c>
      <c r="R716" s="16"/>
      <c r="S716" s="17"/>
      <c r="T716" s="267"/>
    </row>
    <row r="717" spans="1:20" ht="43.5" hidden="1" customHeight="1" thickBot="1" x14ac:dyDescent="0.3">
      <c r="A717" s="1"/>
      <c r="B717" s="571"/>
      <c r="C717" s="593"/>
      <c r="D717" s="564"/>
      <c r="E717" s="287">
        <v>5</v>
      </c>
      <c r="F717" s="288" t="s">
        <v>553</v>
      </c>
      <c r="G717" s="289">
        <v>0</v>
      </c>
      <c r="H717" s="269">
        <v>0</v>
      </c>
      <c r="I717" s="290"/>
      <c r="J717" s="273"/>
      <c r="K717" s="273">
        <v>0</v>
      </c>
      <c r="L717" s="16" t="s">
        <v>23</v>
      </c>
      <c r="M717" s="17">
        <v>0</v>
      </c>
      <c r="N717" s="3" t="s">
        <v>448</v>
      </c>
      <c r="O717" s="3">
        <v>426</v>
      </c>
      <c r="P717" s="4"/>
      <c r="Q717" s="108" t="s">
        <v>526</v>
      </c>
      <c r="R717" s="16"/>
      <c r="S717" s="17"/>
      <c r="T717" s="267"/>
    </row>
    <row r="718" spans="1:20" ht="32.25" hidden="1" customHeight="1" x14ac:dyDescent="0.25">
      <c r="A718" s="1"/>
      <c r="B718" s="569">
        <v>400178</v>
      </c>
      <c r="C718" s="591" t="s">
        <v>555</v>
      </c>
      <c r="D718" s="562" t="s">
        <v>556</v>
      </c>
      <c r="E718" s="280">
        <v>1</v>
      </c>
      <c r="F718" s="281" t="s">
        <v>557</v>
      </c>
      <c r="G718" s="282">
        <v>43.77</v>
      </c>
      <c r="H718" s="269">
        <v>505631</v>
      </c>
      <c r="I718" s="283"/>
      <c r="J718" s="273"/>
      <c r="K718" s="273">
        <v>0</v>
      </c>
      <c r="L718" s="16" t="s">
        <v>23</v>
      </c>
      <c r="M718" s="17">
        <v>100</v>
      </c>
      <c r="N718" s="3" t="s">
        <v>448</v>
      </c>
      <c r="O718" s="3">
        <v>426</v>
      </c>
      <c r="P718" s="4"/>
      <c r="Q718" s="108" t="s">
        <v>526</v>
      </c>
      <c r="R718" s="16" t="s">
        <v>23</v>
      </c>
      <c r="S718" s="17">
        <v>100</v>
      </c>
      <c r="T718" s="267"/>
    </row>
    <row r="719" spans="1:20" ht="32.25" hidden="1" customHeight="1" x14ac:dyDescent="0.25">
      <c r="A719" s="1"/>
      <c r="B719" s="569"/>
      <c r="C719" s="592"/>
      <c r="D719" s="563"/>
      <c r="E719" s="19">
        <v>2</v>
      </c>
      <c r="F719" s="284" t="s">
        <v>558</v>
      </c>
      <c r="G719" s="14">
        <v>178.43</v>
      </c>
      <c r="H719" s="269">
        <v>2061223</v>
      </c>
      <c r="I719" s="285">
        <f>+G719-G718</f>
        <v>134.66</v>
      </c>
      <c r="J719" s="286"/>
      <c r="K719" s="273">
        <v>0</v>
      </c>
      <c r="L719" s="16" t="s">
        <v>23</v>
      </c>
      <c r="M719" s="17">
        <v>100</v>
      </c>
      <c r="N719" s="3" t="s">
        <v>448</v>
      </c>
      <c r="O719" s="3">
        <v>426</v>
      </c>
      <c r="P719" s="4"/>
      <c r="Q719" s="108" t="s">
        <v>526</v>
      </c>
      <c r="R719" s="16"/>
      <c r="S719" s="17"/>
      <c r="T719" s="267"/>
    </row>
    <row r="720" spans="1:20" ht="32.25" hidden="1" customHeight="1" x14ac:dyDescent="0.25">
      <c r="A720" s="1"/>
      <c r="B720" s="569"/>
      <c r="C720" s="592"/>
      <c r="D720" s="563"/>
      <c r="E720" s="19">
        <v>3</v>
      </c>
      <c r="F720" s="284" t="s">
        <v>559</v>
      </c>
      <c r="G720" s="14">
        <v>155.22999999999999</v>
      </c>
      <c r="H720" s="269">
        <v>1793217</v>
      </c>
      <c r="I720" s="285">
        <f>+G720-G718</f>
        <v>111.45999999999998</v>
      </c>
      <c r="J720" s="286"/>
      <c r="K720" s="273">
        <v>0</v>
      </c>
      <c r="L720" s="16" t="s">
        <v>23</v>
      </c>
      <c r="M720" s="17">
        <v>100</v>
      </c>
      <c r="N720" s="3" t="s">
        <v>448</v>
      </c>
      <c r="O720" s="3">
        <v>426</v>
      </c>
      <c r="P720" s="4"/>
      <c r="Q720" s="108" t="s">
        <v>526</v>
      </c>
      <c r="R720" s="16"/>
      <c r="S720" s="17"/>
      <c r="T720" s="267"/>
    </row>
    <row r="721" spans="1:20" ht="32.25" hidden="1" customHeight="1" thickBot="1" x14ac:dyDescent="0.3">
      <c r="A721" s="1"/>
      <c r="B721" s="569"/>
      <c r="C721" s="593"/>
      <c r="D721" s="564"/>
      <c r="E721" s="287">
        <v>4</v>
      </c>
      <c r="F721" s="288" t="s">
        <v>560</v>
      </c>
      <c r="G721" s="289">
        <v>263.8</v>
      </c>
      <c r="H721" s="269">
        <v>3047418</v>
      </c>
      <c r="I721" s="290">
        <f>+G721-G718</f>
        <v>220.03</v>
      </c>
      <c r="J721" s="286"/>
      <c r="K721" s="273">
        <v>0</v>
      </c>
      <c r="L721" s="16" t="s">
        <v>23</v>
      </c>
      <c r="M721" s="17">
        <v>100</v>
      </c>
      <c r="N721" s="3" t="s">
        <v>448</v>
      </c>
      <c r="O721" s="3">
        <v>426</v>
      </c>
      <c r="P721" s="4"/>
      <c r="Q721" s="108" t="s">
        <v>526</v>
      </c>
      <c r="R721" s="16"/>
      <c r="S721" s="17"/>
      <c r="T721" s="267"/>
    </row>
    <row r="722" spans="1:20" ht="32.25" hidden="1" customHeight="1" x14ac:dyDescent="0.25">
      <c r="A722" s="1"/>
      <c r="B722" s="569">
        <v>90139</v>
      </c>
      <c r="C722" s="591">
        <v>90139</v>
      </c>
      <c r="D722" s="562" t="s">
        <v>561</v>
      </c>
      <c r="E722" s="280">
        <v>1</v>
      </c>
      <c r="F722" s="281" t="s">
        <v>557</v>
      </c>
      <c r="G722" s="282">
        <v>0</v>
      </c>
      <c r="H722" s="269">
        <v>0</v>
      </c>
      <c r="I722" s="283"/>
      <c r="J722" s="273"/>
      <c r="K722" s="273">
        <v>0</v>
      </c>
      <c r="L722" s="16" t="s">
        <v>23</v>
      </c>
      <c r="M722" s="17">
        <v>0</v>
      </c>
      <c r="N722" s="3" t="s">
        <v>448</v>
      </c>
      <c r="O722" s="3">
        <v>426</v>
      </c>
      <c r="P722" s="4"/>
      <c r="Q722" s="108" t="s">
        <v>526</v>
      </c>
      <c r="R722" s="16" t="s">
        <v>23</v>
      </c>
      <c r="S722" s="17">
        <v>0</v>
      </c>
      <c r="T722" s="267"/>
    </row>
    <row r="723" spans="1:20" ht="32.25" hidden="1" customHeight="1" x14ac:dyDescent="0.25">
      <c r="A723" s="1"/>
      <c r="B723" s="569"/>
      <c r="C723" s="592"/>
      <c r="D723" s="563"/>
      <c r="E723" s="19">
        <v>2</v>
      </c>
      <c r="F723" s="284" t="s">
        <v>558</v>
      </c>
      <c r="G723" s="14">
        <v>0</v>
      </c>
      <c r="H723" s="269">
        <v>0</v>
      </c>
      <c r="I723" s="285"/>
      <c r="J723" s="273"/>
      <c r="K723" s="273">
        <v>0</v>
      </c>
      <c r="L723" s="16" t="s">
        <v>23</v>
      </c>
      <c r="M723" s="17">
        <v>0</v>
      </c>
      <c r="N723" s="3" t="s">
        <v>448</v>
      </c>
      <c r="O723" s="3">
        <v>426</v>
      </c>
      <c r="P723" s="4"/>
      <c r="Q723" s="108" t="s">
        <v>526</v>
      </c>
      <c r="R723" s="16"/>
      <c r="S723" s="17"/>
      <c r="T723" s="267"/>
    </row>
    <row r="724" spans="1:20" ht="32.25" hidden="1" customHeight="1" x14ac:dyDescent="0.25">
      <c r="A724" s="1"/>
      <c r="B724" s="569"/>
      <c r="C724" s="592"/>
      <c r="D724" s="563"/>
      <c r="E724" s="19">
        <v>3</v>
      </c>
      <c r="F724" s="284" t="s">
        <v>559</v>
      </c>
      <c r="G724" s="14">
        <v>0</v>
      </c>
      <c r="H724" s="269">
        <v>0</v>
      </c>
      <c r="I724" s="285"/>
      <c r="J724" s="273"/>
      <c r="K724" s="273">
        <v>0</v>
      </c>
      <c r="L724" s="16" t="s">
        <v>23</v>
      </c>
      <c r="M724" s="17">
        <v>0</v>
      </c>
      <c r="N724" s="3" t="s">
        <v>448</v>
      </c>
      <c r="O724" s="3">
        <v>426</v>
      </c>
      <c r="P724" s="4"/>
      <c r="Q724" s="108" t="s">
        <v>526</v>
      </c>
      <c r="R724" s="16"/>
      <c r="S724" s="17"/>
      <c r="T724" s="267"/>
    </row>
    <row r="725" spans="1:20" ht="32.25" hidden="1" customHeight="1" thickBot="1" x14ac:dyDescent="0.3">
      <c r="A725" s="1"/>
      <c r="B725" s="569"/>
      <c r="C725" s="593"/>
      <c r="D725" s="564"/>
      <c r="E725" s="287">
        <v>4</v>
      </c>
      <c r="F725" s="288" t="s">
        <v>560</v>
      </c>
      <c r="G725" s="289">
        <v>0</v>
      </c>
      <c r="H725" s="269">
        <v>0</v>
      </c>
      <c r="I725" s="290"/>
      <c r="J725" s="273"/>
      <c r="K725" s="273">
        <v>0</v>
      </c>
      <c r="L725" s="16" t="s">
        <v>23</v>
      </c>
      <c r="M725" s="17">
        <v>0</v>
      </c>
      <c r="N725" s="3" t="s">
        <v>448</v>
      </c>
      <c r="O725" s="3">
        <v>426</v>
      </c>
      <c r="P725" s="4"/>
      <c r="Q725" s="108" t="s">
        <v>526</v>
      </c>
      <c r="R725" s="16"/>
      <c r="S725" s="17"/>
      <c r="T725" s="267"/>
    </row>
    <row r="726" spans="1:20" hidden="1" x14ac:dyDescent="0.25">
      <c r="A726" s="1"/>
      <c r="B726" s="85">
        <v>4002</v>
      </c>
      <c r="C726" s="298">
        <v>4002</v>
      </c>
      <c r="D726" s="541" t="s">
        <v>562</v>
      </c>
      <c r="E726" s="542"/>
      <c r="F726" s="542"/>
      <c r="G726" s="542"/>
      <c r="H726" s="543"/>
      <c r="I726" s="223"/>
      <c r="J726" s="278"/>
      <c r="K726" s="273">
        <v>0</v>
      </c>
      <c r="L726" s="16"/>
      <c r="M726" s="17" t="s">
        <v>45</v>
      </c>
      <c r="N726" s="3" t="s">
        <v>45</v>
      </c>
      <c r="O726" s="3"/>
      <c r="P726" s="4"/>
      <c r="Q726" s="108"/>
      <c r="R726" s="16"/>
      <c r="S726" s="17"/>
      <c r="T726" s="267"/>
    </row>
    <row r="727" spans="1:20" ht="42.75" hidden="1" x14ac:dyDescent="0.25">
      <c r="A727" s="1"/>
      <c r="B727" s="85">
        <v>40022</v>
      </c>
      <c r="C727" s="18" t="s">
        <v>563</v>
      </c>
      <c r="D727" s="84" t="s">
        <v>564</v>
      </c>
      <c r="E727" s="19"/>
      <c r="F727" s="19" t="s">
        <v>22</v>
      </c>
      <c r="G727" s="14">
        <v>12.68</v>
      </c>
      <c r="H727" s="269">
        <v>146479</v>
      </c>
      <c r="I727" s="224"/>
      <c r="J727" s="273"/>
      <c r="K727" s="273">
        <v>0</v>
      </c>
      <c r="L727" s="16" t="s">
        <v>186</v>
      </c>
      <c r="M727" s="17">
        <v>100</v>
      </c>
      <c r="N727" s="3" t="s">
        <v>565</v>
      </c>
      <c r="O727" s="3">
        <v>454</v>
      </c>
      <c r="P727" s="4"/>
      <c r="Q7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27" s="16" t="s">
        <v>186</v>
      </c>
      <c r="S727" s="17">
        <v>100</v>
      </c>
      <c r="T727" s="267"/>
    </row>
    <row r="728" spans="1:20" ht="42.75" hidden="1" x14ac:dyDescent="0.25">
      <c r="A728" s="1"/>
      <c r="B728" s="78">
        <v>40023</v>
      </c>
      <c r="C728" s="18" t="s">
        <v>566</v>
      </c>
      <c r="D728" s="84" t="s">
        <v>567</v>
      </c>
      <c r="E728" s="19"/>
      <c r="F728" s="19" t="s">
        <v>22</v>
      </c>
      <c r="G728" s="14">
        <v>28.54</v>
      </c>
      <c r="H728" s="269">
        <v>329694</v>
      </c>
      <c r="I728" s="224"/>
      <c r="J728" s="273"/>
      <c r="K728" s="273">
        <v>0</v>
      </c>
      <c r="L728" s="16" t="s">
        <v>449</v>
      </c>
      <c r="M728" s="17">
        <v>100</v>
      </c>
      <c r="N728" s="3" t="s">
        <v>565</v>
      </c>
      <c r="O728" s="3">
        <v>454</v>
      </c>
      <c r="P728" s="4"/>
      <c r="Q7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28" s="16" t="s">
        <v>449</v>
      </c>
      <c r="S728" s="17">
        <v>100</v>
      </c>
      <c r="T728" s="267"/>
    </row>
    <row r="729" spans="1:20" hidden="1" x14ac:dyDescent="0.25">
      <c r="A729" s="1"/>
      <c r="B729" s="78">
        <v>40024</v>
      </c>
      <c r="C729" s="155" t="s">
        <v>568</v>
      </c>
      <c r="D729" s="157" t="s">
        <v>569</v>
      </c>
      <c r="E729" s="140"/>
      <c r="F729" s="140" t="s">
        <v>22</v>
      </c>
      <c r="G729" s="141">
        <v>2.19</v>
      </c>
      <c r="H729" s="269">
        <v>25299</v>
      </c>
      <c r="I729" s="171"/>
      <c r="J729" s="20"/>
      <c r="K729" s="20">
        <v>0</v>
      </c>
      <c r="L729" s="31" t="s">
        <v>449</v>
      </c>
      <c r="M729" s="32">
        <v>100</v>
      </c>
      <c r="N729" s="33" t="s">
        <v>565</v>
      </c>
      <c r="O729" s="33">
        <v>454</v>
      </c>
      <c r="P729" s="34"/>
      <c r="Q7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29" s="16" t="s">
        <v>449</v>
      </c>
      <c r="S729" s="32">
        <v>100</v>
      </c>
      <c r="T729" s="267"/>
    </row>
    <row r="730" spans="1:20" ht="15.75" hidden="1" thickBot="1" x14ac:dyDescent="0.3">
      <c r="A730" s="1"/>
      <c r="B730" s="78">
        <v>40025</v>
      </c>
      <c r="C730" s="152" t="s">
        <v>570</v>
      </c>
      <c r="D730" s="165" t="s">
        <v>571</v>
      </c>
      <c r="E730" s="150"/>
      <c r="F730" s="150" t="s">
        <v>22</v>
      </c>
      <c r="G730" s="158">
        <v>13.91</v>
      </c>
      <c r="H730" s="269">
        <v>160688</v>
      </c>
      <c r="I730" s="172"/>
      <c r="J730" s="20"/>
      <c r="K730" s="20">
        <v>0</v>
      </c>
      <c r="L730" s="31" t="s">
        <v>449</v>
      </c>
      <c r="M730" s="32">
        <v>100</v>
      </c>
      <c r="N730" s="33" t="s">
        <v>565</v>
      </c>
      <c r="O730" s="33">
        <v>454</v>
      </c>
      <c r="P730" s="34"/>
      <c r="Q7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30" s="16" t="s">
        <v>449</v>
      </c>
      <c r="S730" s="32">
        <v>100</v>
      </c>
      <c r="T730" s="267"/>
    </row>
    <row r="731" spans="1:20" ht="23.25" hidden="1" customHeight="1" x14ac:dyDescent="0.25">
      <c r="A731" s="29"/>
      <c r="B731" s="78">
        <v>40026</v>
      </c>
      <c r="C731" s="519" t="s">
        <v>572</v>
      </c>
      <c r="D731" s="527" t="s">
        <v>573</v>
      </c>
      <c r="E731" s="161">
        <v>1</v>
      </c>
      <c r="F731" s="161" t="s">
        <v>574</v>
      </c>
      <c r="G731" s="162">
        <v>29.99</v>
      </c>
      <c r="H731" s="269">
        <v>346444</v>
      </c>
      <c r="I731" s="175"/>
      <c r="J731" s="91"/>
      <c r="K731" s="20">
        <v>0</v>
      </c>
      <c r="L731" s="31" t="s">
        <v>23</v>
      </c>
      <c r="M731" s="32">
        <v>100</v>
      </c>
      <c r="N731" s="33" t="s">
        <v>565</v>
      </c>
      <c r="O731" s="33">
        <v>454</v>
      </c>
      <c r="P731" s="34"/>
      <c r="Q7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31" s="16" t="s">
        <v>23</v>
      </c>
      <c r="S731" s="32">
        <v>100</v>
      </c>
      <c r="T731" s="267"/>
    </row>
    <row r="732" spans="1:20" ht="23.25" hidden="1" customHeight="1" x14ac:dyDescent="0.25">
      <c r="A732" s="18" t="s">
        <v>575</v>
      </c>
      <c r="B732" s="78"/>
      <c r="C732" s="523"/>
      <c r="D732" s="528"/>
      <c r="E732" s="140">
        <v>2</v>
      </c>
      <c r="F732" s="140" t="s">
        <v>576</v>
      </c>
      <c r="G732" s="141">
        <v>30.88</v>
      </c>
      <c r="H732" s="269">
        <v>356726</v>
      </c>
      <c r="I732" s="184">
        <f>+G732-G731</f>
        <v>0.89000000000000057</v>
      </c>
      <c r="J732" s="91"/>
      <c r="K732" s="20">
        <v>0</v>
      </c>
      <c r="L732" s="31" t="s">
        <v>23</v>
      </c>
      <c r="M732" s="32">
        <v>100</v>
      </c>
      <c r="N732" s="33" t="s">
        <v>565</v>
      </c>
      <c r="O732" s="33">
        <v>454</v>
      </c>
      <c r="P732" s="34"/>
      <c r="Q732" s="108"/>
      <c r="R732" s="4"/>
      <c r="S732" s="38"/>
      <c r="T732" s="267"/>
    </row>
    <row r="733" spans="1:20" ht="23.25" hidden="1" customHeight="1" x14ac:dyDescent="0.25">
      <c r="A733" s="18" t="s">
        <v>577</v>
      </c>
      <c r="B733" s="78"/>
      <c r="C733" s="523"/>
      <c r="D733" s="528"/>
      <c r="E733" s="140">
        <v>3</v>
      </c>
      <c r="F733" s="140" t="s">
        <v>578</v>
      </c>
      <c r="G733" s="141">
        <v>31.77</v>
      </c>
      <c r="H733" s="269">
        <v>367007</v>
      </c>
      <c r="I733" s="184">
        <f>+G733-G731</f>
        <v>1.7800000000000011</v>
      </c>
      <c r="J733" s="91"/>
      <c r="K733" s="20">
        <v>0</v>
      </c>
      <c r="L733" s="31" t="s">
        <v>23</v>
      </c>
      <c r="M733" s="32">
        <v>100</v>
      </c>
      <c r="N733" s="33" t="s">
        <v>565</v>
      </c>
      <c r="O733" s="33">
        <v>454</v>
      </c>
      <c r="P733" s="34"/>
      <c r="Q733" s="108"/>
      <c r="R733" s="4"/>
      <c r="S733" s="38"/>
      <c r="T733" s="267"/>
    </row>
    <row r="734" spans="1:20" ht="23.25" hidden="1" customHeight="1" thickBot="1" x14ac:dyDescent="0.3">
      <c r="A734" s="18" t="s">
        <v>579</v>
      </c>
      <c r="B734" s="78"/>
      <c r="C734" s="520"/>
      <c r="D734" s="529"/>
      <c r="E734" s="163">
        <v>4</v>
      </c>
      <c r="F734" s="163" t="s">
        <v>580</v>
      </c>
      <c r="G734" s="164">
        <v>34.01</v>
      </c>
      <c r="H734" s="269">
        <v>392884</v>
      </c>
      <c r="I734" s="185">
        <f>+G734-G731</f>
        <v>4.0199999999999996</v>
      </c>
      <c r="J734" s="91"/>
      <c r="K734" s="20">
        <v>0</v>
      </c>
      <c r="L734" s="31" t="s">
        <v>23</v>
      </c>
      <c r="M734" s="32">
        <v>100</v>
      </c>
      <c r="N734" s="33" t="s">
        <v>565</v>
      </c>
      <c r="O734" s="33">
        <v>454</v>
      </c>
      <c r="P734" s="34"/>
      <c r="Q734" s="108"/>
      <c r="R734" s="4"/>
      <c r="S734" s="38"/>
      <c r="T734" s="267"/>
    </row>
    <row r="735" spans="1:20" ht="19.5" hidden="1" customHeight="1" x14ac:dyDescent="0.25">
      <c r="A735" s="29"/>
      <c r="B735" s="78">
        <v>400210</v>
      </c>
      <c r="C735" s="519" t="s">
        <v>581</v>
      </c>
      <c r="D735" s="527" t="s">
        <v>582</v>
      </c>
      <c r="E735" s="210">
        <v>1</v>
      </c>
      <c r="F735" s="210" t="s">
        <v>583</v>
      </c>
      <c r="G735" s="162">
        <v>45.81</v>
      </c>
      <c r="H735" s="269">
        <v>529197</v>
      </c>
      <c r="I735" s="175"/>
      <c r="J735" s="15"/>
      <c r="K735" s="20">
        <v>0</v>
      </c>
      <c r="L735" s="31" t="s">
        <v>186</v>
      </c>
      <c r="M735" s="32">
        <v>100</v>
      </c>
      <c r="N735" s="33" t="s">
        <v>565</v>
      </c>
      <c r="O735" s="33">
        <v>454</v>
      </c>
      <c r="P735" s="34"/>
      <c r="Q73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35" s="16" t="s">
        <v>186</v>
      </c>
      <c r="S735" s="32">
        <v>100</v>
      </c>
      <c r="T735" s="267"/>
    </row>
    <row r="736" spans="1:20" ht="19.5" hidden="1" customHeight="1" x14ac:dyDescent="0.25">
      <c r="A736" s="18" t="s">
        <v>584</v>
      </c>
      <c r="B736" s="78"/>
      <c r="C736" s="523"/>
      <c r="D736" s="528"/>
      <c r="E736" s="148">
        <v>2</v>
      </c>
      <c r="F736" s="148" t="s">
        <v>585</v>
      </c>
      <c r="G736" s="141">
        <v>48.48</v>
      </c>
      <c r="H736" s="269">
        <v>560041</v>
      </c>
      <c r="I736" s="184">
        <f>+G736-G735</f>
        <v>2.6699999999999946</v>
      </c>
      <c r="J736" s="91"/>
      <c r="K736" s="20">
        <v>0</v>
      </c>
      <c r="L736" s="31" t="s">
        <v>186</v>
      </c>
      <c r="M736" s="32">
        <v>100</v>
      </c>
      <c r="N736" s="33" t="s">
        <v>565</v>
      </c>
      <c r="O736" s="33"/>
      <c r="P736" s="34"/>
      <c r="Q736" s="106"/>
      <c r="R736" s="4"/>
      <c r="S736" s="38"/>
      <c r="T736" s="267"/>
    </row>
    <row r="737" spans="1:20" ht="19.5" hidden="1" customHeight="1" x14ac:dyDescent="0.25">
      <c r="A737" s="18" t="s">
        <v>586</v>
      </c>
      <c r="B737" s="78"/>
      <c r="C737" s="523"/>
      <c r="D737" s="528"/>
      <c r="E737" s="148">
        <v>3</v>
      </c>
      <c r="F737" s="148" t="s">
        <v>587</v>
      </c>
      <c r="G737" s="141">
        <v>51.87</v>
      </c>
      <c r="H737" s="269">
        <v>599202</v>
      </c>
      <c r="I737" s="184">
        <f>+G737-G735</f>
        <v>6.0599999999999952</v>
      </c>
      <c r="J737" s="91"/>
      <c r="K737" s="20">
        <v>0</v>
      </c>
      <c r="L737" s="31" t="s">
        <v>186</v>
      </c>
      <c r="M737" s="32">
        <v>100</v>
      </c>
      <c r="N737" s="33" t="s">
        <v>565</v>
      </c>
      <c r="O737" s="33"/>
      <c r="P737" s="34"/>
      <c r="Q737" s="106"/>
      <c r="R737" s="4"/>
      <c r="S737" s="38"/>
      <c r="T737" s="267"/>
    </row>
    <row r="738" spans="1:20" ht="19.5" hidden="1" customHeight="1" x14ac:dyDescent="0.25">
      <c r="A738" s="18" t="s">
        <v>588</v>
      </c>
      <c r="B738" s="78"/>
      <c r="C738" s="523"/>
      <c r="D738" s="528"/>
      <c r="E738" s="148">
        <v>4</v>
      </c>
      <c r="F738" s="148" t="s">
        <v>589</v>
      </c>
      <c r="G738" s="141">
        <v>55.22</v>
      </c>
      <c r="H738" s="269">
        <v>637901</v>
      </c>
      <c r="I738" s="184">
        <f>+G738-G735</f>
        <v>9.4099999999999966</v>
      </c>
      <c r="J738" s="91"/>
      <c r="K738" s="20">
        <v>0</v>
      </c>
      <c r="L738" s="31" t="s">
        <v>186</v>
      </c>
      <c r="M738" s="32">
        <v>100</v>
      </c>
      <c r="N738" s="33" t="s">
        <v>565</v>
      </c>
      <c r="O738" s="33"/>
      <c r="P738" s="34"/>
      <c r="Q738" s="106"/>
      <c r="R738" s="4"/>
      <c r="S738" s="38"/>
      <c r="T738" s="267"/>
    </row>
    <row r="739" spans="1:20" ht="19.5" hidden="1" customHeight="1" thickBot="1" x14ac:dyDescent="0.3">
      <c r="A739" s="18" t="s">
        <v>590</v>
      </c>
      <c r="B739" s="78"/>
      <c r="C739" s="520"/>
      <c r="D739" s="529"/>
      <c r="E739" s="211">
        <v>5</v>
      </c>
      <c r="F739" s="211" t="s">
        <v>591</v>
      </c>
      <c r="G739" s="164">
        <v>69.900000000000006</v>
      </c>
      <c r="H739" s="269">
        <v>807485</v>
      </c>
      <c r="I739" s="185">
        <f>+G739-G735</f>
        <v>24.090000000000003</v>
      </c>
      <c r="J739" s="91"/>
      <c r="K739" s="20">
        <v>0</v>
      </c>
      <c r="L739" s="31" t="s">
        <v>186</v>
      </c>
      <c r="M739" s="32">
        <v>100</v>
      </c>
      <c r="N739" s="33" t="s">
        <v>565</v>
      </c>
      <c r="O739" s="33"/>
      <c r="P739" s="34"/>
      <c r="Q739" s="106"/>
      <c r="R739" s="4"/>
      <c r="S739" s="38"/>
      <c r="T739" s="267"/>
    </row>
    <row r="740" spans="1:20" ht="21" hidden="1" customHeight="1" x14ac:dyDescent="0.25">
      <c r="A740" s="29"/>
      <c r="B740" s="78">
        <v>400215</v>
      </c>
      <c r="C740" s="519" t="s">
        <v>592</v>
      </c>
      <c r="D740" s="527" t="s">
        <v>593</v>
      </c>
      <c r="E740" s="161">
        <v>1</v>
      </c>
      <c r="F740" s="161" t="s">
        <v>594</v>
      </c>
      <c r="G740" s="162">
        <v>27.19</v>
      </c>
      <c r="H740" s="269">
        <v>314099</v>
      </c>
      <c r="I740" s="175"/>
      <c r="J740" s="15"/>
      <c r="K740" s="20">
        <v>0</v>
      </c>
      <c r="L740" s="31" t="s">
        <v>595</v>
      </c>
      <c r="M740" s="32">
        <v>100</v>
      </c>
      <c r="N740" s="33" t="s">
        <v>565</v>
      </c>
      <c r="O740" s="33">
        <v>454</v>
      </c>
      <c r="P740" s="34"/>
      <c r="Q7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40" s="16" t="s">
        <v>595</v>
      </c>
      <c r="S740" s="32">
        <v>100</v>
      </c>
      <c r="T740" s="267"/>
    </row>
    <row r="741" spans="1:20" ht="21" hidden="1" customHeight="1" x14ac:dyDescent="0.25">
      <c r="A741" s="18" t="s">
        <v>596</v>
      </c>
      <c r="B741" s="78"/>
      <c r="C741" s="523"/>
      <c r="D741" s="528"/>
      <c r="E741" s="140">
        <v>2</v>
      </c>
      <c r="F741" s="140" t="s">
        <v>597</v>
      </c>
      <c r="G741" s="141">
        <v>28.88</v>
      </c>
      <c r="H741" s="269">
        <v>333622</v>
      </c>
      <c r="I741" s="184">
        <f>+G741-G740</f>
        <v>1.6899999999999977</v>
      </c>
      <c r="J741" s="187"/>
      <c r="K741" s="20">
        <v>0</v>
      </c>
      <c r="L741" s="31" t="s">
        <v>595</v>
      </c>
      <c r="M741" s="32">
        <v>100</v>
      </c>
      <c r="N741" s="33" t="s">
        <v>565</v>
      </c>
      <c r="O741" s="33"/>
      <c r="P741" s="34"/>
      <c r="Q741" s="108"/>
      <c r="R741" s="4"/>
      <c r="S741" s="38"/>
      <c r="T741" s="267"/>
    </row>
    <row r="742" spans="1:20" ht="21" hidden="1" customHeight="1" x14ac:dyDescent="0.25">
      <c r="A742" s="18" t="s">
        <v>598</v>
      </c>
      <c r="B742" s="78"/>
      <c r="C742" s="523"/>
      <c r="D742" s="528"/>
      <c r="E742" s="140">
        <v>3</v>
      </c>
      <c r="F742" s="140" t="s">
        <v>599</v>
      </c>
      <c r="G742" s="141">
        <v>30.79</v>
      </c>
      <c r="H742" s="269">
        <v>355686</v>
      </c>
      <c r="I742" s="184">
        <f>+G742-G740</f>
        <v>3.5999999999999979</v>
      </c>
      <c r="J742" s="187"/>
      <c r="K742" s="20">
        <v>0</v>
      </c>
      <c r="L742" s="31" t="s">
        <v>595</v>
      </c>
      <c r="M742" s="32">
        <v>100</v>
      </c>
      <c r="N742" s="33" t="s">
        <v>565</v>
      </c>
      <c r="O742" s="33"/>
      <c r="P742" s="34"/>
      <c r="Q742" s="108"/>
      <c r="R742" s="4"/>
      <c r="S742" s="38"/>
      <c r="T742" s="267"/>
    </row>
    <row r="743" spans="1:20" ht="21" hidden="1" customHeight="1" x14ac:dyDescent="0.25">
      <c r="A743" s="18" t="s">
        <v>600</v>
      </c>
      <c r="B743" s="78"/>
      <c r="C743" s="523"/>
      <c r="D743" s="528"/>
      <c r="E743" s="140">
        <v>4</v>
      </c>
      <c r="F743" s="140" t="s">
        <v>601</v>
      </c>
      <c r="G743" s="141">
        <v>32.659999999999997</v>
      </c>
      <c r="H743" s="269">
        <v>377288</v>
      </c>
      <c r="I743" s="184">
        <f>+G743-G740</f>
        <v>5.4699999999999953</v>
      </c>
      <c r="J743" s="187"/>
      <c r="K743" s="20">
        <v>0</v>
      </c>
      <c r="L743" s="31" t="s">
        <v>595</v>
      </c>
      <c r="M743" s="32">
        <v>100</v>
      </c>
      <c r="N743" s="33" t="s">
        <v>565</v>
      </c>
      <c r="O743" s="33"/>
      <c r="P743" s="34"/>
      <c r="Q743" s="108"/>
      <c r="R743" s="4"/>
      <c r="S743" s="38"/>
      <c r="T743" s="267"/>
    </row>
    <row r="744" spans="1:20" ht="21" hidden="1" customHeight="1" thickBot="1" x14ac:dyDescent="0.3">
      <c r="A744" s="18" t="s">
        <v>602</v>
      </c>
      <c r="B744" s="78"/>
      <c r="C744" s="520"/>
      <c r="D744" s="529"/>
      <c r="E744" s="163">
        <v>5</v>
      </c>
      <c r="F744" s="163" t="s">
        <v>603</v>
      </c>
      <c r="G744" s="164">
        <v>41.95</v>
      </c>
      <c r="H744" s="269">
        <v>484606</v>
      </c>
      <c r="I744" s="185">
        <f>+G744-G740</f>
        <v>14.760000000000002</v>
      </c>
      <c r="J744" s="187"/>
      <c r="K744" s="20">
        <v>0</v>
      </c>
      <c r="L744" s="31" t="s">
        <v>595</v>
      </c>
      <c r="M744" s="32">
        <v>100</v>
      </c>
      <c r="N744" s="33" t="s">
        <v>565</v>
      </c>
      <c r="O744" s="33"/>
      <c r="P744" s="34"/>
      <c r="Q744" s="108"/>
      <c r="R744" s="4"/>
      <c r="S744" s="38"/>
      <c r="T744" s="267"/>
    </row>
    <row r="745" spans="1:20" ht="28.5" hidden="1" customHeight="1" x14ac:dyDescent="0.25">
      <c r="A745" s="29"/>
      <c r="B745" s="78">
        <v>400220</v>
      </c>
      <c r="C745" s="519" t="s">
        <v>604</v>
      </c>
      <c r="D745" s="527" t="s">
        <v>605</v>
      </c>
      <c r="E745" s="161">
        <v>1</v>
      </c>
      <c r="F745" s="161" t="s">
        <v>606</v>
      </c>
      <c r="G745" s="162">
        <v>31.68</v>
      </c>
      <c r="H745" s="269">
        <v>365967</v>
      </c>
      <c r="I745" s="175"/>
      <c r="J745" s="15"/>
      <c r="K745" s="20">
        <v>0</v>
      </c>
      <c r="L745" s="31" t="s">
        <v>186</v>
      </c>
      <c r="M745" s="32">
        <v>100</v>
      </c>
      <c r="N745" s="33" t="s">
        <v>565</v>
      </c>
      <c r="O745" s="33">
        <v>454</v>
      </c>
      <c r="P745" s="34"/>
      <c r="Q74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45" s="16" t="s">
        <v>186</v>
      </c>
      <c r="S745" s="32">
        <v>100</v>
      </c>
      <c r="T745" s="267"/>
    </row>
    <row r="746" spans="1:20" ht="28.5" hidden="1" customHeight="1" x14ac:dyDescent="0.25">
      <c r="A746" s="18" t="s">
        <v>607</v>
      </c>
      <c r="B746" s="78"/>
      <c r="C746" s="523"/>
      <c r="D746" s="528"/>
      <c r="E746" s="140">
        <v>2</v>
      </c>
      <c r="F746" s="140" t="s">
        <v>608</v>
      </c>
      <c r="G746" s="141">
        <v>34.01</v>
      </c>
      <c r="H746" s="269">
        <v>392884</v>
      </c>
      <c r="I746" s="184">
        <f>+G746-G745</f>
        <v>2.3299999999999983</v>
      </c>
      <c r="J746" s="187"/>
      <c r="K746" s="20">
        <v>0</v>
      </c>
      <c r="L746" s="31" t="s">
        <v>186</v>
      </c>
      <c r="M746" s="32">
        <v>100</v>
      </c>
      <c r="N746" s="33" t="s">
        <v>565</v>
      </c>
      <c r="O746" s="33"/>
      <c r="P746" s="34"/>
      <c r="Q746" s="106"/>
      <c r="R746" s="4"/>
      <c r="S746" s="38"/>
      <c r="T746" s="267"/>
    </row>
    <row r="747" spans="1:20" ht="28.5" hidden="1" customHeight="1" thickBot="1" x14ac:dyDescent="0.3">
      <c r="A747" s="18" t="s">
        <v>609</v>
      </c>
      <c r="B747" s="78"/>
      <c r="C747" s="520"/>
      <c r="D747" s="529"/>
      <c r="E747" s="163">
        <v>3</v>
      </c>
      <c r="F747" s="163" t="s">
        <v>610</v>
      </c>
      <c r="G747" s="164">
        <v>39.32</v>
      </c>
      <c r="H747" s="269">
        <v>454225</v>
      </c>
      <c r="I747" s="185">
        <f>+G747-G745</f>
        <v>7.6400000000000006</v>
      </c>
      <c r="J747" s="187"/>
      <c r="K747" s="20">
        <v>0</v>
      </c>
      <c r="L747" s="31" t="s">
        <v>186</v>
      </c>
      <c r="M747" s="32">
        <v>100</v>
      </c>
      <c r="N747" s="33" t="s">
        <v>565</v>
      </c>
      <c r="O747" s="33"/>
      <c r="P747" s="34"/>
      <c r="Q747" s="106"/>
      <c r="R747" s="4"/>
      <c r="S747" s="38"/>
      <c r="T747" s="267"/>
    </row>
    <row r="748" spans="1:20" ht="28.5" hidden="1" x14ac:dyDescent="0.25">
      <c r="A748" s="1"/>
      <c r="B748" s="78">
        <v>400223</v>
      </c>
      <c r="C748" s="299" t="s">
        <v>611</v>
      </c>
      <c r="D748" s="300" t="s">
        <v>612</v>
      </c>
      <c r="E748" s="301"/>
      <c r="F748" s="291" t="s">
        <v>22</v>
      </c>
      <c r="G748" s="293">
        <v>53.48</v>
      </c>
      <c r="H748" s="269">
        <v>617801</v>
      </c>
      <c r="I748" s="223"/>
      <c r="J748" s="115"/>
      <c r="K748" s="273">
        <v>0</v>
      </c>
      <c r="L748" s="16" t="s">
        <v>23</v>
      </c>
      <c r="M748" s="17">
        <v>100</v>
      </c>
      <c r="N748" s="3" t="s">
        <v>565</v>
      </c>
      <c r="O748" s="3">
        <v>454</v>
      </c>
      <c r="P748" s="4"/>
      <c r="Q7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48" s="16" t="s">
        <v>23</v>
      </c>
      <c r="S748" s="17">
        <v>100</v>
      </c>
      <c r="T748" s="267"/>
    </row>
    <row r="749" spans="1:20" hidden="1" x14ac:dyDescent="0.25">
      <c r="A749" s="1"/>
      <c r="B749" s="78">
        <v>400224</v>
      </c>
      <c r="C749" s="155" t="s">
        <v>613</v>
      </c>
      <c r="D749" s="157" t="s">
        <v>614</v>
      </c>
      <c r="E749" s="202"/>
      <c r="F749" s="140" t="s">
        <v>22</v>
      </c>
      <c r="G749" s="141">
        <v>118.12</v>
      </c>
      <c r="H749" s="269">
        <v>1364522</v>
      </c>
      <c r="I749" s="171"/>
      <c r="J749" s="15"/>
      <c r="K749" s="20">
        <v>0</v>
      </c>
      <c r="L749" s="31" t="s">
        <v>23</v>
      </c>
      <c r="M749" s="32">
        <v>100</v>
      </c>
      <c r="N749" s="33" t="s">
        <v>565</v>
      </c>
      <c r="O749" s="33">
        <v>454</v>
      </c>
      <c r="P749" s="34"/>
      <c r="Q7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49" s="16" t="s">
        <v>23</v>
      </c>
      <c r="S749" s="32">
        <v>100</v>
      </c>
      <c r="T749" s="267"/>
    </row>
    <row r="750" spans="1:20" ht="28.5" hidden="1" x14ac:dyDescent="0.25">
      <c r="A750" s="1"/>
      <c r="B750" s="78">
        <v>400225</v>
      </c>
      <c r="C750" s="155" t="s">
        <v>615</v>
      </c>
      <c r="D750" s="157" t="s">
        <v>616</v>
      </c>
      <c r="E750" s="202"/>
      <c r="F750" s="140" t="s">
        <v>22</v>
      </c>
      <c r="G750" s="141">
        <v>153.19</v>
      </c>
      <c r="H750" s="269">
        <v>1769651</v>
      </c>
      <c r="I750" s="171"/>
      <c r="J750" s="15"/>
      <c r="K750" s="20">
        <v>0</v>
      </c>
      <c r="L750" s="31" t="s">
        <v>23</v>
      </c>
      <c r="M750" s="32">
        <v>100</v>
      </c>
      <c r="N750" s="33" t="s">
        <v>565</v>
      </c>
      <c r="O750" s="33">
        <v>454</v>
      </c>
      <c r="P750" s="34"/>
      <c r="Q7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50" s="16" t="s">
        <v>23</v>
      </c>
      <c r="S750" s="32">
        <v>100</v>
      </c>
      <c r="T750" s="267"/>
    </row>
    <row r="751" spans="1:20" ht="18" hidden="1" customHeight="1" thickBot="1" x14ac:dyDescent="0.3">
      <c r="A751" s="1"/>
      <c r="B751" s="78">
        <v>400226</v>
      </c>
      <c r="C751" s="152" t="s">
        <v>617</v>
      </c>
      <c r="D751" s="165" t="s">
        <v>618</v>
      </c>
      <c r="E751" s="150"/>
      <c r="F751" s="150" t="s">
        <v>22</v>
      </c>
      <c r="G751" s="158">
        <v>138.6</v>
      </c>
      <c r="H751" s="269">
        <v>1601107</v>
      </c>
      <c r="I751" s="172"/>
      <c r="J751" s="15"/>
      <c r="K751" s="20">
        <v>0</v>
      </c>
      <c r="L751" s="31" t="s">
        <v>23</v>
      </c>
      <c r="M751" s="32">
        <v>100</v>
      </c>
      <c r="N751" s="33" t="s">
        <v>565</v>
      </c>
      <c r="O751" s="33">
        <v>454</v>
      </c>
      <c r="P751" s="34"/>
      <c r="Q7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51" s="16" t="s">
        <v>23</v>
      </c>
      <c r="S751" s="32">
        <v>100</v>
      </c>
      <c r="T751" s="267"/>
    </row>
    <row r="752" spans="1:20" ht="28.5" hidden="1" customHeight="1" x14ac:dyDescent="0.25">
      <c r="A752" s="29"/>
      <c r="B752" s="78">
        <v>400227</v>
      </c>
      <c r="C752" s="519" t="s">
        <v>619</v>
      </c>
      <c r="D752" s="527" t="s">
        <v>620</v>
      </c>
      <c r="E752" s="161">
        <v>1</v>
      </c>
      <c r="F752" s="161" t="s">
        <v>621</v>
      </c>
      <c r="G752" s="162">
        <v>18.66</v>
      </c>
      <c r="H752" s="269">
        <v>215560</v>
      </c>
      <c r="I752" s="175"/>
      <c r="J752" s="15"/>
      <c r="K752" s="20">
        <v>0</v>
      </c>
      <c r="L752" s="31" t="s">
        <v>595</v>
      </c>
      <c r="M752" s="32">
        <v>100</v>
      </c>
      <c r="N752" s="33" t="s">
        <v>565</v>
      </c>
      <c r="O752" s="33">
        <v>454</v>
      </c>
      <c r="P752" s="34"/>
      <c r="Q75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52" s="16" t="s">
        <v>595</v>
      </c>
      <c r="S752" s="32">
        <v>100</v>
      </c>
      <c r="T752" s="267"/>
    </row>
    <row r="753" spans="1:21" ht="28.5" hidden="1" customHeight="1" x14ac:dyDescent="0.25">
      <c r="A753" s="18" t="s">
        <v>622</v>
      </c>
      <c r="B753" s="78"/>
      <c r="C753" s="523"/>
      <c r="D753" s="528"/>
      <c r="E753" s="140">
        <v>2</v>
      </c>
      <c r="F753" s="140" t="s">
        <v>623</v>
      </c>
      <c r="G753" s="141">
        <v>24.22</v>
      </c>
      <c r="H753" s="269">
        <v>279789</v>
      </c>
      <c r="I753" s="184">
        <f>+G753-G752</f>
        <v>5.5599999999999987</v>
      </c>
      <c r="J753" s="187"/>
      <c r="K753" s="20">
        <v>0</v>
      </c>
      <c r="L753" s="31" t="s">
        <v>595</v>
      </c>
      <c r="M753" s="32">
        <v>100</v>
      </c>
      <c r="N753" s="33" t="s">
        <v>565</v>
      </c>
      <c r="O753" s="33"/>
      <c r="P753" s="34"/>
      <c r="Q753" s="106"/>
      <c r="R753" s="4"/>
      <c r="S753" s="38"/>
      <c r="T753" s="267"/>
    </row>
    <row r="754" spans="1:21" ht="28.5" hidden="1" customHeight="1" x14ac:dyDescent="0.25">
      <c r="A754" s="18" t="s">
        <v>624</v>
      </c>
      <c r="B754" s="78"/>
      <c r="C754" s="523"/>
      <c r="D754" s="528"/>
      <c r="E754" s="140">
        <v>3</v>
      </c>
      <c r="F754" s="140" t="s">
        <v>625</v>
      </c>
      <c r="G754" s="141">
        <v>29.22</v>
      </c>
      <c r="H754" s="269">
        <v>337549</v>
      </c>
      <c r="I754" s="184">
        <f>+G754-G752</f>
        <v>10.559999999999999</v>
      </c>
      <c r="J754" s="187"/>
      <c r="K754" s="20">
        <v>0</v>
      </c>
      <c r="L754" s="31" t="s">
        <v>595</v>
      </c>
      <c r="M754" s="32">
        <v>100</v>
      </c>
      <c r="N754" s="33" t="s">
        <v>565</v>
      </c>
      <c r="O754" s="33"/>
      <c r="P754" s="34"/>
      <c r="Q754" s="106"/>
      <c r="R754" s="4"/>
      <c r="S754" s="38"/>
      <c r="T754" s="267"/>
    </row>
    <row r="755" spans="1:21" ht="28.5" hidden="1" customHeight="1" x14ac:dyDescent="0.25">
      <c r="A755" s="18" t="s">
        <v>626</v>
      </c>
      <c r="B755" s="78"/>
      <c r="C755" s="523"/>
      <c r="D755" s="528"/>
      <c r="E755" s="140">
        <v>4</v>
      </c>
      <c r="F755" s="140" t="s">
        <v>627</v>
      </c>
      <c r="G755" s="141">
        <v>34.74</v>
      </c>
      <c r="H755" s="269">
        <v>401316</v>
      </c>
      <c r="I755" s="184">
        <f>+G755-G752</f>
        <v>16.080000000000002</v>
      </c>
      <c r="J755" s="187"/>
      <c r="K755" s="20">
        <v>0</v>
      </c>
      <c r="L755" s="31" t="s">
        <v>595</v>
      </c>
      <c r="M755" s="32">
        <v>100</v>
      </c>
      <c r="N755" s="33" t="s">
        <v>565</v>
      </c>
      <c r="O755" s="33"/>
      <c r="P755" s="34"/>
      <c r="Q755" s="106"/>
      <c r="R755" s="4"/>
      <c r="S755" s="38"/>
      <c r="T755" s="267"/>
    </row>
    <row r="756" spans="1:21" ht="28.5" hidden="1" customHeight="1" thickBot="1" x14ac:dyDescent="0.3">
      <c r="A756" s="18" t="s">
        <v>628</v>
      </c>
      <c r="B756" s="78"/>
      <c r="C756" s="520"/>
      <c r="D756" s="529"/>
      <c r="E756" s="163">
        <v>5</v>
      </c>
      <c r="F756" s="163" t="s">
        <v>629</v>
      </c>
      <c r="G756" s="164">
        <v>39.74</v>
      </c>
      <c r="H756" s="269">
        <v>459076</v>
      </c>
      <c r="I756" s="185">
        <f>+G756-G752</f>
        <v>21.080000000000002</v>
      </c>
      <c r="J756" s="187"/>
      <c r="K756" s="20">
        <v>0</v>
      </c>
      <c r="L756" s="31" t="s">
        <v>595</v>
      </c>
      <c r="M756" s="32">
        <v>100</v>
      </c>
      <c r="N756" s="33" t="s">
        <v>565</v>
      </c>
      <c r="O756" s="33"/>
      <c r="P756" s="34"/>
      <c r="Q756" s="106"/>
      <c r="R756" s="4"/>
      <c r="S756" s="38"/>
      <c r="T756" s="267"/>
    </row>
    <row r="757" spans="1:21" ht="47.25" hidden="1" customHeight="1" x14ac:dyDescent="0.25">
      <c r="A757" s="1"/>
      <c r="B757" s="78">
        <v>400232</v>
      </c>
      <c r="C757" s="204" t="s">
        <v>630</v>
      </c>
      <c r="D757" s="205" t="s">
        <v>631</v>
      </c>
      <c r="E757" s="151"/>
      <c r="F757" s="151" t="s">
        <v>22</v>
      </c>
      <c r="G757" s="195">
        <v>19.510000000000002</v>
      </c>
      <c r="H757" s="269">
        <v>225380</v>
      </c>
      <c r="I757" s="174"/>
      <c r="J757" s="15"/>
      <c r="K757" s="20">
        <v>0</v>
      </c>
      <c r="L757" s="31" t="s">
        <v>449</v>
      </c>
      <c r="M757" s="32">
        <v>100</v>
      </c>
      <c r="N757" s="33" t="s">
        <v>565</v>
      </c>
      <c r="O757" s="33">
        <v>454</v>
      </c>
      <c r="P757" s="34"/>
      <c r="Q7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57" s="16" t="s">
        <v>449</v>
      </c>
      <c r="S757" s="32">
        <v>100</v>
      </c>
      <c r="T757" s="267"/>
    </row>
    <row r="758" spans="1:21" ht="60.75" hidden="1" customHeight="1" x14ac:dyDescent="0.25">
      <c r="A758" s="1"/>
      <c r="B758" s="78">
        <v>400233</v>
      </c>
      <c r="C758" s="155" t="s">
        <v>632</v>
      </c>
      <c r="D758" s="157" t="s">
        <v>633</v>
      </c>
      <c r="E758" s="140"/>
      <c r="F758" s="140" t="s">
        <v>22</v>
      </c>
      <c r="G758" s="141">
        <v>20.99</v>
      </c>
      <c r="H758" s="269">
        <v>242476</v>
      </c>
      <c r="I758" s="171"/>
      <c r="J758" s="15"/>
      <c r="K758" s="20">
        <v>0</v>
      </c>
      <c r="L758" s="31" t="s">
        <v>449</v>
      </c>
      <c r="M758" s="32">
        <v>100</v>
      </c>
      <c r="N758" s="33" t="s">
        <v>565</v>
      </c>
      <c r="O758" s="33">
        <v>454</v>
      </c>
      <c r="P758" s="34"/>
      <c r="Q7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58" s="16" t="s">
        <v>449</v>
      </c>
      <c r="S758" s="32">
        <v>100</v>
      </c>
      <c r="T758" s="267"/>
    </row>
    <row r="759" spans="1:21" ht="57" hidden="1" customHeight="1" x14ac:dyDescent="0.25">
      <c r="A759" s="1"/>
      <c r="B759" s="78">
        <v>400234</v>
      </c>
      <c r="C759" s="155" t="s">
        <v>634</v>
      </c>
      <c r="D759" s="157" t="s">
        <v>635</v>
      </c>
      <c r="E759" s="140"/>
      <c r="F759" s="140" t="s">
        <v>22</v>
      </c>
      <c r="G759" s="141">
        <v>39.36</v>
      </c>
      <c r="H759" s="269">
        <v>454687</v>
      </c>
      <c r="I759" s="171"/>
      <c r="J759" s="15"/>
      <c r="K759" s="20">
        <v>0</v>
      </c>
      <c r="L759" s="31" t="s">
        <v>449</v>
      </c>
      <c r="M759" s="32">
        <v>100</v>
      </c>
      <c r="N759" s="33" t="s">
        <v>565</v>
      </c>
      <c r="O759" s="33">
        <v>454</v>
      </c>
      <c r="P759" s="34"/>
      <c r="Q7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59" s="16" t="s">
        <v>449</v>
      </c>
      <c r="S759" s="32">
        <v>100</v>
      </c>
      <c r="T759" s="267"/>
    </row>
    <row r="760" spans="1:21" ht="28.5" hidden="1" x14ac:dyDescent="0.25">
      <c r="A760" s="1"/>
      <c r="B760" s="78">
        <v>400236</v>
      </c>
      <c r="C760" s="155" t="s">
        <v>636</v>
      </c>
      <c r="D760" s="157" t="s">
        <v>637</v>
      </c>
      <c r="E760" s="140"/>
      <c r="F760" s="140" t="s">
        <v>22</v>
      </c>
      <c r="G760" s="141">
        <v>23.58</v>
      </c>
      <c r="H760" s="269">
        <v>272396</v>
      </c>
      <c r="I760" s="171"/>
      <c r="J760" s="15"/>
      <c r="K760" s="20">
        <v>0</v>
      </c>
      <c r="L760" s="31" t="s">
        <v>318</v>
      </c>
      <c r="M760" s="32">
        <v>100</v>
      </c>
      <c r="N760" s="33" t="s">
        <v>565</v>
      </c>
      <c r="O760" s="33">
        <v>454</v>
      </c>
      <c r="P760" s="34"/>
      <c r="Q7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60" s="16" t="s">
        <v>318</v>
      </c>
      <c r="S760" s="32">
        <v>100</v>
      </c>
      <c r="T760" s="267"/>
    </row>
    <row r="761" spans="1:21" ht="28.5" hidden="1" x14ac:dyDescent="0.25">
      <c r="A761" s="1"/>
      <c r="B761" s="78">
        <v>400237</v>
      </c>
      <c r="C761" s="155" t="s">
        <v>638</v>
      </c>
      <c r="D761" s="157" t="s">
        <v>639</v>
      </c>
      <c r="E761" s="140"/>
      <c r="F761" s="140" t="s">
        <v>22</v>
      </c>
      <c r="G761" s="141">
        <v>66.42</v>
      </c>
      <c r="H761" s="269">
        <v>767284</v>
      </c>
      <c r="I761" s="171"/>
      <c r="J761" s="15"/>
      <c r="K761" s="20">
        <v>0</v>
      </c>
      <c r="L761" s="31" t="s">
        <v>266</v>
      </c>
      <c r="M761" s="32">
        <v>100</v>
      </c>
      <c r="N761" s="33" t="s">
        <v>565</v>
      </c>
      <c r="O761" s="33">
        <v>454</v>
      </c>
      <c r="P761" s="34"/>
      <c r="Q7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61" s="16" t="s">
        <v>266</v>
      </c>
      <c r="S761" s="32">
        <v>100</v>
      </c>
      <c r="T761" s="267"/>
    </row>
    <row r="762" spans="1:21" ht="42.75" hidden="1" x14ac:dyDescent="0.25">
      <c r="A762" s="1"/>
      <c r="B762" s="78">
        <v>400238</v>
      </c>
      <c r="C762" s="155" t="s">
        <v>640</v>
      </c>
      <c r="D762" s="157" t="s">
        <v>641</v>
      </c>
      <c r="E762" s="140"/>
      <c r="F762" s="140" t="s">
        <v>22</v>
      </c>
      <c r="G762" s="141">
        <v>223.51</v>
      </c>
      <c r="H762" s="269">
        <v>2581988</v>
      </c>
      <c r="I762" s="171"/>
      <c r="J762" s="15"/>
      <c r="K762" s="20">
        <v>0</v>
      </c>
      <c r="L762" s="31" t="s">
        <v>186</v>
      </c>
      <c r="M762" s="32">
        <v>100</v>
      </c>
      <c r="N762" s="33" t="s">
        <v>565</v>
      </c>
      <c r="O762" s="33">
        <v>454</v>
      </c>
      <c r="P762" s="34"/>
      <c r="Q7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62" s="16" t="s">
        <v>186</v>
      </c>
      <c r="S762" s="32">
        <v>100</v>
      </c>
      <c r="T762" s="267"/>
    </row>
    <row r="763" spans="1:21" ht="28.5" hidden="1" x14ac:dyDescent="0.25">
      <c r="A763" s="1"/>
      <c r="B763" s="89"/>
      <c r="C763" s="155" t="s">
        <v>642</v>
      </c>
      <c r="D763" s="157" t="s">
        <v>643</v>
      </c>
      <c r="E763" s="140"/>
      <c r="F763" s="140" t="s">
        <v>22</v>
      </c>
      <c r="G763" s="141">
        <v>24.73</v>
      </c>
      <c r="H763" s="269">
        <v>285681</v>
      </c>
      <c r="I763" s="171"/>
      <c r="J763" s="115"/>
      <c r="K763" s="20">
        <v>0</v>
      </c>
      <c r="L763" s="16" t="s">
        <v>644</v>
      </c>
      <c r="M763" s="17">
        <v>100</v>
      </c>
      <c r="N763" s="3" t="s">
        <v>565</v>
      </c>
      <c r="O763" s="3">
        <v>454</v>
      </c>
      <c r="P763" s="4"/>
      <c r="Q7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63" s="16" t="s">
        <v>645</v>
      </c>
      <c r="S763" s="17">
        <v>100</v>
      </c>
      <c r="T763" s="267"/>
    </row>
    <row r="764" spans="1:21" hidden="1" x14ac:dyDescent="0.25">
      <c r="A764" s="1"/>
      <c r="B764" s="89">
        <v>4003</v>
      </c>
      <c r="C764" s="155">
        <v>4003</v>
      </c>
      <c r="D764" s="157" t="s">
        <v>646</v>
      </c>
      <c r="E764" s="140"/>
      <c r="F764" s="140" t="s">
        <v>22</v>
      </c>
      <c r="G764" s="141">
        <v>1.91</v>
      </c>
      <c r="H764" s="269">
        <v>22064</v>
      </c>
      <c r="I764" s="171"/>
      <c r="J764" s="115"/>
      <c r="K764" s="20">
        <v>0</v>
      </c>
      <c r="L764" s="16" t="s">
        <v>644</v>
      </c>
      <c r="M764" s="17">
        <v>100</v>
      </c>
      <c r="N764" s="3" t="s">
        <v>565</v>
      </c>
      <c r="O764" s="3">
        <v>503</v>
      </c>
      <c r="P764" s="4"/>
      <c r="Q7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64" s="16" t="s">
        <v>644</v>
      </c>
      <c r="S764" s="17">
        <v>100</v>
      </c>
      <c r="T764" s="267"/>
    </row>
    <row r="765" spans="1:21" ht="28.5" hidden="1" x14ac:dyDescent="0.25">
      <c r="A765" s="1"/>
      <c r="B765" s="89"/>
      <c r="C765" s="155" t="s">
        <v>647</v>
      </c>
      <c r="D765" s="157" t="s">
        <v>648</v>
      </c>
      <c r="E765" s="140" t="s">
        <v>22</v>
      </c>
      <c r="F765" s="140" t="s">
        <v>22</v>
      </c>
      <c r="G765" s="141">
        <v>1.0900000000000001</v>
      </c>
      <c r="H765" s="269">
        <v>12592</v>
      </c>
      <c r="I765" s="172"/>
      <c r="J765" s="115"/>
      <c r="K765" s="20">
        <v>0</v>
      </c>
      <c r="L765" s="16"/>
      <c r="M765" s="17"/>
      <c r="N765" s="3"/>
      <c r="O765" s="3"/>
      <c r="P765" s="4"/>
      <c r="Q765" s="108"/>
      <c r="R765" s="2"/>
      <c r="S765" s="3"/>
      <c r="T765" s="267"/>
      <c r="U765" s="255"/>
    </row>
    <row r="766" spans="1:21" ht="15.75" hidden="1" thickBot="1" x14ac:dyDescent="0.3">
      <c r="A766" s="1"/>
      <c r="B766" s="78">
        <v>4004</v>
      </c>
      <c r="C766" s="212">
        <v>4004</v>
      </c>
      <c r="D766" s="547" t="s">
        <v>649</v>
      </c>
      <c r="E766" s="548"/>
      <c r="F766" s="548"/>
      <c r="G766" s="548"/>
      <c r="H766" s="549"/>
      <c r="I766" s="172"/>
      <c r="J766" s="15"/>
      <c r="K766" s="20">
        <v>0</v>
      </c>
      <c r="L766" s="31" t="s">
        <v>449</v>
      </c>
      <c r="M766" s="32" t="s">
        <v>45</v>
      </c>
      <c r="N766" s="33" t="s">
        <v>45</v>
      </c>
      <c r="O766" s="33"/>
      <c r="P766" s="34"/>
      <c r="Q766" s="108"/>
      <c r="R766" s="4"/>
      <c r="S766" s="38"/>
      <c r="T766" s="267"/>
    </row>
    <row r="767" spans="1:21" ht="28.5" hidden="1" customHeight="1" x14ac:dyDescent="0.25">
      <c r="A767" s="64"/>
      <c r="B767" s="116">
        <v>40041</v>
      </c>
      <c r="C767" s="519" t="s">
        <v>650</v>
      </c>
      <c r="D767" s="527" t="s">
        <v>651</v>
      </c>
      <c r="E767" s="161">
        <v>1</v>
      </c>
      <c r="F767" s="201" t="s">
        <v>652</v>
      </c>
      <c r="G767" s="162">
        <v>36.35</v>
      </c>
      <c r="H767" s="269">
        <v>419915</v>
      </c>
      <c r="I767" s="175"/>
      <c r="J767" s="15"/>
      <c r="K767" s="20">
        <v>0</v>
      </c>
      <c r="L767" s="31" t="s">
        <v>449</v>
      </c>
      <c r="M767" s="32">
        <v>100</v>
      </c>
      <c r="N767" s="33" t="s">
        <v>565</v>
      </c>
      <c r="O767" s="33">
        <v>1705</v>
      </c>
      <c r="P767" s="34"/>
      <c r="Q7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67" s="16" t="s">
        <v>449</v>
      </c>
      <c r="S767" s="32">
        <v>100</v>
      </c>
      <c r="T767" s="267"/>
    </row>
    <row r="768" spans="1:21" ht="29.25" hidden="1" customHeight="1" x14ac:dyDescent="0.25">
      <c r="A768" s="117" t="s">
        <v>653</v>
      </c>
      <c r="B768" s="116"/>
      <c r="C768" s="523"/>
      <c r="D768" s="528"/>
      <c r="E768" s="140">
        <v>2</v>
      </c>
      <c r="F768" s="202" t="s">
        <v>654</v>
      </c>
      <c r="G768" s="141">
        <v>108.7</v>
      </c>
      <c r="H768" s="269">
        <v>1255702</v>
      </c>
      <c r="I768" s="184">
        <f>+G768-G767</f>
        <v>72.349999999999994</v>
      </c>
      <c r="J768" s="187"/>
      <c r="K768" s="20">
        <v>0</v>
      </c>
      <c r="L768" s="31" t="s">
        <v>449</v>
      </c>
      <c r="M768" s="32">
        <v>100</v>
      </c>
      <c r="N768" s="33" t="s">
        <v>565</v>
      </c>
      <c r="O768" s="33"/>
      <c r="P768" s="34"/>
      <c r="Q768" s="108"/>
      <c r="R768" s="4"/>
      <c r="S768" s="38"/>
      <c r="T768" s="267"/>
    </row>
    <row r="769" spans="1:20" ht="27" hidden="1" customHeight="1" thickBot="1" x14ac:dyDescent="0.3">
      <c r="A769" s="118" t="s">
        <v>655</v>
      </c>
      <c r="B769" s="116"/>
      <c r="C769" s="520"/>
      <c r="D769" s="529"/>
      <c r="E769" s="163">
        <v>3</v>
      </c>
      <c r="F769" s="203" t="s">
        <v>656</v>
      </c>
      <c r="G769" s="164">
        <v>161.41999999999999</v>
      </c>
      <c r="H769" s="269">
        <v>1864724</v>
      </c>
      <c r="I769" s="185">
        <f>+G769-G767</f>
        <v>125.07</v>
      </c>
      <c r="J769" s="187"/>
      <c r="K769" s="20">
        <v>0</v>
      </c>
      <c r="L769" s="31" t="s">
        <v>449</v>
      </c>
      <c r="M769" s="32">
        <v>100</v>
      </c>
      <c r="N769" s="33" t="s">
        <v>565</v>
      </c>
      <c r="O769" s="33"/>
      <c r="P769" s="34"/>
      <c r="Q769" s="108"/>
      <c r="R769" s="4"/>
      <c r="S769" s="38"/>
      <c r="T769" s="267"/>
    </row>
    <row r="770" spans="1:20" ht="15.75" hidden="1" thickBot="1" x14ac:dyDescent="0.3">
      <c r="A770" s="1"/>
      <c r="B770" s="78">
        <v>4006</v>
      </c>
      <c r="C770" s="213">
        <v>4006</v>
      </c>
      <c r="D770" s="556" t="s">
        <v>657</v>
      </c>
      <c r="E770" s="557"/>
      <c r="F770" s="557"/>
      <c r="G770" s="557"/>
      <c r="H770" s="558"/>
      <c r="I770" s="178"/>
      <c r="J770" s="30"/>
      <c r="K770" s="20">
        <v>0</v>
      </c>
      <c r="L770" s="31"/>
      <c r="M770" s="32" t="s">
        <v>45</v>
      </c>
      <c r="N770" s="33" t="s">
        <v>45</v>
      </c>
      <c r="O770" s="33"/>
      <c r="P770" s="34"/>
      <c r="Q7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70" s="4"/>
      <c r="S770" s="38"/>
      <c r="T770" s="267"/>
    </row>
    <row r="771" spans="1:20" ht="37.5" hidden="1" customHeight="1" x14ac:dyDescent="0.25">
      <c r="A771" s="29"/>
      <c r="B771" s="85">
        <v>40061</v>
      </c>
      <c r="C771" s="559" t="s">
        <v>658</v>
      </c>
      <c r="D771" s="587" t="s">
        <v>659</v>
      </c>
      <c r="E771" s="280">
        <v>1</v>
      </c>
      <c r="F771" s="280" t="s">
        <v>660</v>
      </c>
      <c r="G771" s="282">
        <v>2648.21</v>
      </c>
      <c r="H771" s="269">
        <v>30592122</v>
      </c>
      <c r="I771" s="283"/>
      <c r="J771" s="115"/>
      <c r="K771" s="273">
        <v>0</v>
      </c>
      <c r="L771" s="16" t="s">
        <v>23</v>
      </c>
      <c r="M771" s="17">
        <v>100</v>
      </c>
      <c r="N771" s="3" t="s">
        <v>565</v>
      </c>
      <c r="O771" s="3">
        <v>243</v>
      </c>
      <c r="P771" s="4"/>
      <c r="Q7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71" s="16" t="s">
        <v>23</v>
      </c>
      <c r="S771" s="17">
        <v>100</v>
      </c>
      <c r="T771" s="267"/>
    </row>
    <row r="772" spans="1:20" ht="37.5" hidden="1" customHeight="1" x14ac:dyDescent="0.25">
      <c r="A772" s="18" t="s">
        <v>661</v>
      </c>
      <c r="B772" s="85"/>
      <c r="C772" s="560"/>
      <c r="D772" s="588"/>
      <c r="E772" s="19">
        <v>2</v>
      </c>
      <c r="F772" s="19" t="s">
        <v>662</v>
      </c>
      <c r="G772" s="14">
        <v>4851.51</v>
      </c>
      <c r="H772" s="269">
        <v>56044644</v>
      </c>
      <c r="I772" s="285">
        <f>+G772-G771</f>
        <v>2203.3000000000002</v>
      </c>
      <c r="J772" s="302"/>
      <c r="K772" s="273">
        <v>0</v>
      </c>
      <c r="L772" s="16" t="s">
        <v>23</v>
      </c>
      <c r="M772" s="17">
        <v>100</v>
      </c>
      <c r="N772" s="3" t="s">
        <v>565</v>
      </c>
      <c r="O772" s="3"/>
      <c r="P772" s="4"/>
      <c r="Q772" s="108"/>
      <c r="R772" s="4"/>
      <c r="S772" s="2"/>
      <c r="T772" s="267"/>
    </row>
    <row r="773" spans="1:20" ht="37.5" hidden="1" customHeight="1" x14ac:dyDescent="0.25">
      <c r="A773" s="18" t="s">
        <v>663</v>
      </c>
      <c r="B773" s="85"/>
      <c r="C773" s="560"/>
      <c r="D773" s="588"/>
      <c r="E773" s="19">
        <v>3</v>
      </c>
      <c r="F773" s="19" t="s">
        <v>664</v>
      </c>
      <c r="G773" s="14">
        <v>7472.32</v>
      </c>
      <c r="H773" s="269">
        <v>86320241</v>
      </c>
      <c r="I773" s="285">
        <f>+G773-G771</f>
        <v>4824.1099999999997</v>
      </c>
      <c r="J773" s="302"/>
      <c r="K773" s="273">
        <v>0</v>
      </c>
      <c r="L773" s="16" t="s">
        <v>23</v>
      </c>
      <c r="M773" s="17">
        <v>100</v>
      </c>
      <c r="N773" s="3" t="s">
        <v>565</v>
      </c>
      <c r="O773" s="3"/>
      <c r="P773" s="4"/>
      <c r="Q773" s="108"/>
      <c r="R773" s="4"/>
      <c r="S773" s="2"/>
      <c r="T773" s="267"/>
    </row>
    <row r="774" spans="1:20" ht="37.5" hidden="1" customHeight="1" thickBot="1" x14ac:dyDescent="0.3">
      <c r="A774" s="18" t="s">
        <v>665</v>
      </c>
      <c r="B774" s="85"/>
      <c r="C774" s="561"/>
      <c r="D774" s="589"/>
      <c r="E774" s="287">
        <v>4</v>
      </c>
      <c r="F774" s="287" t="s">
        <v>666</v>
      </c>
      <c r="G774" s="289">
        <v>12819.92</v>
      </c>
      <c r="H774" s="269">
        <v>148095716</v>
      </c>
      <c r="I774" s="290">
        <f>+G774-G771</f>
        <v>10171.709999999999</v>
      </c>
      <c r="J774" s="302"/>
      <c r="K774" s="273">
        <v>0</v>
      </c>
      <c r="L774" s="16" t="s">
        <v>23</v>
      </c>
      <c r="M774" s="17">
        <v>100</v>
      </c>
      <c r="N774" s="3" t="s">
        <v>565</v>
      </c>
      <c r="O774" s="3"/>
      <c r="P774" s="4"/>
      <c r="Q774" s="108"/>
      <c r="R774" s="4"/>
      <c r="S774" s="2"/>
      <c r="T774" s="267"/>
    </row>
    <row r="775" spans="1:20" ht="36.75" hidden="1" customHeight="1" x14ac:dyDescent="0.25">
      <c r="A775" s="29"/>
      <c r="B775" s="78">
        <v>40065</v>
      </c>
      <c r="C775" s="559" t="s">
        <v>667</v>
      </c>
      <c r="D775" s="587" t="s">
        <v>668</v>
      </c>
      <c r="E775" s="280">
        <v>1</v>
      </c>
      <c r="F775" s="280" t="s">
        <v>660</v>
      </c>
      <c r="G775" s="282">
        <v>2648.21</v>
      </c>
      <c r="H775" s="269">
        <v>30592122</v>
      </c>
      <c r="I775" s="283"/>
      <c r="J775" s="115"/>
      <c r="K775" s="273">
        <v>0</v>
      </c>
      <c r="L775" s="16" t="s">
        <v>23</v>
      </c>
      <c r="M775" s="17">
        <v>100</v>
      </c>
      <c r="N775" s="3" t="s">
        <v>565</v>
      </c>
      <c r="O775" s="3">
        <v>243</v>
      </c>
      <c r="P775" s="4"/>
      <c r="Q7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75" s="16" t="s">
        <v>23</v>
      </c>
      <c r="S775" s="17">
        <v>100</v>
      </c>
      <c r="T775" s="267"/>
    </row>
    <row r="776" spans="1:20" ht="31.15" hidden="1" customHeight="1" x14ac:dyDescent="0.25">
      <c r="A776" s="18" t="s">
        <v>669</v>
      </c>
      <c r="B776" s="78"/>
      <c r="C776" s="560"/>
      <c r="D776" s="588"/>
      <c r="E776" s="19">
        <v>2</v>
      </c>
      <c r="F776" s="19" t="s">
        <v>662</v>
      </c>
      <c r="G776" s="14">
        <v>4851.51</v>
      </c>
      <c r="H776" s="269">
        <v>56044644</v>
      </c>
      <c r="I776" s="285">
        <f>+G776-G775</f>
        <v>2203.3000000000002</v>
      </c>
      <c r="J776" s="302"/>
      <c r="K776" s="273">
        <v>0</v>
      </c>
      <c r="L776" s="16" t="s">
        <v>23</v>
      </c>
      <c r="M776" s="17">
        <v>100</v>
      </c>
      <c r="N776" s="3" t="s">
        <v>565</v>
      </c>
      <c r="O776" s="3"/>
      <c r="P776" s="4"/>
      <c r="Q776" s="108"/>
      <c r="R776" s="4"/>
      <c r="S776" s="2"/>
      <c r="T776" s="267"/>
    </row>
    <row r="777" spans="1:20" ht="33" hidden="1" customHeight="1" x14ac:dyDescent="0.25">
      <c r="A777" s="18" t="s">
        <v>670</v>
      </c>
      <c r="B777" s="78"/>
      <c r="C777" s="560"/>
      <c r="D777" s="588"/>
      <c r="E777" s="19">
        <v>3</v>
      </c>
      <c r="F777" s="19" t="s">
        <v>664</v>
      </c>
      <c r="G777" s="14">
        <v>7472.32</v>
      </c>
      <c r="H777" s="269">
        <v>86320241</v>
      </c>
      <c r="I777" s="285">
        <f>+G777-G775</f>
        <v>4824.1099999999997</v>
      </c>
      <c r="J777" s="302"/>
      <c r="K777" s="273">
        <v>0</v>
      </c>
      <c r="L777" s="16" t="s">
        <v>23</v>
      </c>
      <c r="M777" s="17">
        <v>100</v>
      </c>
      <c r="N777" s="3" t="s">
        <v>565</v>
      </c>
      <c r="O777" s="3"/>
      <c r="P777" s="4"/>
      <c r="Q777" s="108"/>
      <c r="R777" s="4"/>
      <c r="S777" s="2"/>
      <c r="T777" s="267"/>
    </row>
    <row r="778" spans="1:20" ht="24.6" hidden="1" customHeight="1" thickBot="1" x14ac:dyDescent="0.3">
      <c r="A778" s="18" t="s">
        <v>671</v>
      </c>
      <c r="B778" s="78"/>
      <c r="C778" s="561"/>
      <c r="D778" s="589"/>
      <c r="E778" s="287">
        <v>4</v>
      </c>
      <c r="F778" s="287" t="s">
        <v>666</v>
      </c>
      <c r="G778" s="289">
        <v>12819.92</v>
      </c>
      <c r="H778" s="269">
        <v>148095716</v>
      </c>
      <c r="I778" s="290">
        <f>+G778-G775</f>
        <v>10171.709999999999</v>
      </c>
      <c r="J778" s="302"/>
      <c r="K778" s="273">
        <v>0</v>
      </c>
      <c r="L778" s="16" t="s">
        <v>23</v>
      </c>
      <c r="M778" s="17">
        <v>100</v>
      </c>
      <c r="N778" s="3" t="s">
        <v>565</v>
      </c>
      <c r="O778" s="3"/>
      <c r="P778" s="4"/>
      <c r="Q778" s="108"/>
      <c r="R778" s="4"/>
      <c r="S778" s="2"/>
      <c r="T778" s="267"/>
    </row>
    <row r="779" spans="1:20" ht="36.75" hidden="1" customHeight="1" x14ac:dyDescent="0.25">
      <c r="A779" s="29"/>
      <c r="B779" s="78">
        <v>40069</v>
      </c>
      <c r="C779" s="559" t="s">
        <v>672</v>
      </c>
      <c r="D779" s="590" t="s">
        <v>673</v>
      </c>
      <c r="E779" s="280">
        <v>1</v>
      </c>
      <c r="F779" s="280" t="s">
        <v>660</v>
      </c>
      <c r="G779" s="282">
        <v>3289.31</v>
      </c>
      <c r="H779" s="269">
        <v>37998109</v>
      </c>
      <c r="I779" s="283"/>
      <c r="J779" s="115"/>
      <c r="K779" s="273">
        <v>0</v>
      </c>
      <c r="L779" s="16" t="s">
        <v>23</v>
      </c>
      <c r="M779" s="17">
        <v>100</v>
      </c>
      <c r="N779" s="3" t="s">
        <v>565</v>
      </c>
      <c r="O779" s="3">
        <v>243</v>
      </c>
      <c r="P779" s="4"/>
      <c r="Q77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79" s="16" t="s">
        <v>23</v>
      </c>
      <c r="S779" s="17">
        <v>100</v>
      </c>
      <c r="T779" s="267"/>
    </row>
    <row r="780" spans="1:20" ht="36.75" hidden="1" customHeight="1" x14ac:dyDescent="0.25">
      <c r="A780" s="18" t="s">
        <v>674</v>
      </c>
      <c r="B780" s="78"/>
      <c r="C780" s="560"/>
      <c r="D780" s="588"/>
      <c r="E780" s="19">
        <v>2</v>
      </c>
      <c r="F780" s="19" t="s">
        <v>662</v>
      </c>
      <c r="G780" s="14">
        <v>6042.61</v>
      </c>
      <c r="H780" s="269">
        <v>69804231</v>
      </c>
      <c r="I780" s="285">
        <f>+G780-G779</f>
        <v>2753.2999999999997</v>
      </c>
      <c r="J780" s="302"/>
      <c r="K780" s="273">
        <v>0</v>
      </c>
      <c r="L780" s="16" t="s">
        <v>23</v>
      </c>
      <c r="M780" s="17">
        <v>100</v>
      </c>
      <c r="N780" s="3" t="s">
        <v>565</v>
      </c>
      <c r="O780" s="3"/>
      <c r="P780" s="4"/>
      <c r="Q780" s="108"/>
      <c r="R780" s="4"/>
      <c r="S780" s="2"/>
      <c r="T780" s="267"/>
    </row>
    <row r="781" spans="1:20" ht="36.75" hidden="1" customHeight="1" x14ac:dyDescent="0.25">
      <c r="A781" s="18" t="s">
        <v>675</v>
      </c>
      <c r="B781" s="78"/>
      <c r="C781" s="560"/>
      <c r="D781" s="588"/>
      <c r="E781" s="19">
        <v>3</v>
      </c>
      <c r="F781" s="19" t="s">
        <v>664</v>
      </c>
      <c r="G781" s="14">
        <v>9318.64</v>
      </c>
      <c r="H781" s="269">
        <v>107648929</v>
      </c>
      <c r="I781" s="285">
        <f>+G781-G779</f>
        <v>6029.33</v>
      </c>
      <c r="J781" s="302"/>
      <c r="K781" s="273">
        <v>0</v>
      </c>
      <c r="L781" s="16" t="s">
        <v>23</v>
      </c>
      <c r="M781" s="17">
        <v>100</v>
      </c>
      <c r="N781" s="3" t="s">
        <v>565</v>
      </c>
      <c r="O781" s="3"/>
      <c r="P781" s="4"/>
      <c r="Q781" s="108"/>
      <c r="R781" s="4"/>
      <c r="S781" s="2"/>
      <c r="T781" s="267"/>
    </row>
    <row r="782" spans="1:20" ht="26.45" hidden="1" customHeight="1" thickBot="1" x14ac:dyDescent="0.3">
      <c r="A782" s="18" t="s">
        <v>676</v>
      </c>
      <c r="B782" s="78"/>
      <c r="C782" s="561"/>
      <c r="D782" s="589"/>
      <c r="E782" s="287">
        <v>4</v>
      </c>
      <c r="F782" s="287" t="s">
        <v>666</v>
      </c>
      <c r="G782" s="289">
        <v>16003.15</v>
      </c>
      <c r="H782" s="269">
        <v>184868389</v>
      </c>
      <c r="I782" s="290">
        <f>+G782-G779</f>
        <v>12713.84</v>
      </c>
      <c r="J782" s="302"/>
      <c r="K782" s="273">
        <v>0</v>
      </c>
      <c r="L782" s="16" t="s">
        <v>23</v>
      </c>
      <c r="M782" s="17">
        <v>100</v>
      </c>
      <c r="N782" s="3" t="s">
        <v>565</v>
      </c>
      <c r="O782" s="3"/>
      <c r="P782" s="4"/>
      <c r="Q782" s="108"/>
      <c r="R782" s="4"/>
      <c r="S782" s="2"/>
      <c r="T782" s="267"/>
    </row>
    <row r="783" spans="1:20" ht="33.75" hidden="1" customHeight="1" x14ac:dyDescent="0.25">
      <c r="A783" s="29"/>
      <c r="B783" s="78">
        <v>400613</v>
      </c>
      <c r="C783" s="559" t="s">
        <v>677</v>
      </c>
      <c r="D783" s="587" t="s">
        <v>678</v>
      </c>
      <c r="E783" s="280">
        <v>1</v>
      </c>
      <c r="F783" s="280" t="s">
        <v>660</v>
      </c>
      <c r="G783" s="282">
        <v>1422.75</v>
      </c>
      <c r="H783" s="269">
        <v>16435608</v>
      </c>
      <c r="I783" s="283"/>
      <c r="J783" s="115"/>
      <c r="K783" s="273">
        <v>0</v>
      </c>
      <c r="L783" s="16" t="s">
        <v>23</v>
      </c>
      <c r="M783" s="17">
        <v>100</v>
      </c>
      <c r="N783" s="3" t="s">
        <v>565</v>
      </c>
      <c r="O783" s="3">
        <v>243</v>
      </c>
      <c r="P783" s="4"/>
      <c r="Q7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83" s="16" t="s">
        <v>23</v>
      </c>
      <c r="S783" s="17">
        <v>100</v>
      </c>
      <c r="T783" s="267"/>
    </row>
    <row r="784" spans="1:20" ht="28.5" hidden="1" customHeight="1" x14ac:dyDescent="0.25">
      <c r="A784" s="18" t="s">
        <v>679</v>
      </c>
      <c r="B784" s="78"/>
      <c r="C784" s="560"/>
      <c r="D784" s="588"/>
      <c r="E784" s="19">
        <v>2</v>
      </c>
      <c r="F784" s="19" t="s">
        <v>662</v>
      </c>
      <c r="G784" s="14">
        <v>2788.76</v>
      </c>
      <c r="H784" s="269">
        <v>32215756</v>
      </c>
      <c r="I784" s="285">
        <f>+G784-G783</f>
        <v>1366.0100000000002</v>
      </c>
      <c r="J784" s="302"/>
      <c r="K784" s="273">
        <v>0</v>
      </c>
      <c r="L784" s="16" t="s">
        <v>23</v>
      </c>
      <c r="M784" s="17">
        <v>100</v>
      </c>
      <c r="N784" s="3" t="s">
        <v>565</v>
      </c>
      <c r="O784" s="3"/>
      <c r="P784" s="4"/>
      <c r="Q784" s="108"/>
      <c r="R784" s="4"/>
      <c r="S784" s="2"/>
      <c r="T784" s="267"/>
    </row>
    <row r="785" spans="1:20" ht="24" hidden="1" customHeight="1" x14ac:dyDescent="0.25">
      <c r="A785" s="18" t="s">
        <v>680</v>
      </c>
      <c r="B785" s="78"/>
      <c r="C785" s="560"/>
      <c r="D785" s="588"/>
      <c r="E785" s="19">
        <v>3</v>
      </c>
      <c r="F785" s="19" t="s">
        <v>664</v>
      </c>
      <c r="G785" s="14">
        <v>4523.41</v>
      </c>
      <c r="H785" s="269">
        <v>52254432</v>
      </c>
      <c r="I785" s="285">
        <f>+G785-G783</f>
        <v>3100.66</v>
      </c>
      <c r="J785" s="302"/>
      <c r="K785" s="273">
        <v>0</v>
      </c>
      <c r="L785" s="16" t="s">
        <v>23</v>
      </c>
      <c r="M785" s="17">
        <v>100</v>
      </c>
      <c r="N785" s="3" t="s">
        <v>565</v>
      </c>
      <c r="O785" s="3"/>
      <c r="P785" s="4"/>
      <c r="Q785" s="108"/>
      <c r="R785" s="4"/>
      <c r="S785" s="2"/>
      <c r="T785" s="267"/>
    </row>
    <row r="786" spans="1:20" ht="31.5" hidden="1" customHeight="1" thickBot="1" x14ac:dyDescent="0.3">
      <c r="A786" s="18" t="s">
        <v>681</v>
      </c>
      <c r="B786" s="78"/>
      <c r="C786" s="561"/>
      <c r="D786" s="589"/>
      <c r="E786" s="287">
        <v>4</v>
      </c>
      <c r="F786" s="287" t="s">
        <v>666</v>
      </c>
      <c r="G786" s="289">
        <v>8216.56</v>
      </c>
      <c r="H786" s="269">
        <v>94917701</v>
      </c>
      <c r="I786" s="290">
        <f>+G786-G783</f>
        <v>6793.8099999999995</v>
      </c>
      <c r="J786" s="302"/>
      <c r="K786" s="273">
        <v>0</v>
      </c>
      <c r="L786" s="16" t="s">
        <v>23</v>
      </c>
      <c r="M786" s="17">
        <v>100</v>
      </c>
      <c r="N786" s="3" t="s">
        <v>565</v>
      </c>
      <c r="O786" s="3"/>
      <c r="P786" s="4"/>
      <c r="Q786" s="108"/>
      <c r="R786" s="4"/>
      <c r="S786" s="2"/>
      <c r="T786" s="267"/>
    </row>
    <row r="787" spans="1:20" hidden="1" x14ac:dyDescent="0.25">
      <c r="A787" s="1"/>
      <c r="B787" s="78">
        <v>4007</v>
      </c>
      <c r="C787" s="299">
        <v>4007</v>
      </c>
      <c r="D787" s="300" t="s">
        <v>682</v>
      </c>
      <c r="E787" s="291"/>
      <c r="F787" s="291" t="s">
        <v>22</v>
      </c>
      <c r="G787" s="293">
        <v>53.06</v>
      </c>
      <c r="H787" s="269">
        <v>612949</v>
      </c>
      <c r="I787" s="223"/>
      <c r="J787" s="115"/>
      <c r="K787" s="273">
        <v>0</v>
      </c>
      <c r="L787" s="16" t="s">
        <v>23</v>
      </c>
      <c r="M787" s="17">
        <v>100</v>
      </c>
      <c r="N787" s="3" t="s">
        <v>565</v>
      </c>
      <c r="O787" s="3">
        <v>245</v>
      </c>
      <c r="P787" s="4"/>
      <c r="Q7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87" s="16" t="s">
        <v>23</v>
      </c>
      <c r="S787" s="17">
        <v>100</v>
      </c>
      <c r="T787" s="267"/>
    </row>
    <row r="788" spans="1:20" ht="156.75" hidden="1" x14ac:dyDescent="0.25">
      <c r="A788" s="1"/>
      <c r="B788" s="78">
        <v>4008</v>
      </c>
      <c r="C788" s="18">
        <v>4008</v>
      </c>
      <c r="D788" s="84" t="s">
        <v>683</v>
      </c>
      <c r="E788" s="19"/>
      <c r="F788" s="19" t="s">
        <v>22</v>
      </c>
      <c r="G788" s="14">
        <v>49.54</v>
      </c>
      <c r="H788" s="269">
        <v>572286</v>
      </c>
      <c r="I788" s="224"/>
      <c r="J788" s="115"/>
      <c r="K788" s="273">
        <v>0</v>
      </c>
      <c r="L788" s="16" t="s">
        <v>180</v>
      </c>
      <c r="M788" s="17">
        <v>100</v>
      </c>
      <c r="N788" s="3" t="s">
        <v>565</v>
      </c>
      <c r="O788" s="3">
        <v>217</v>
      </c>
      <c r="P788" s="4"/>
      <c r="Q7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788" s="16" t="s">
        <v>180</v>
      </c>
      <c r="S788" s="17">
        <v>100</v>
      </c>
      <c r="T788" s="267"/>
    </row>
    <row r="789" spans="1:20" ht="28.5" hidden="1" x14ac:dyDescent="0.25">
      <c r="A789" s="1"/>
      <c r="B789" s="78">
        <v>4009</v>
      </c>
      <c r="C789" s="18">
        <v>4009</v>
      </c>
      <c r="D789" s="84" t="s">
        <v>684</v>
      </c>
      <c r="E789" s="19"/>
      <c r="F789" s="19" t="s">
        <v>22</v>
      </c>
      <c r="G789" s="14">
        <v>2014.32</v>
      </c>
      <c r="H789" s="269">
        <v>23269425</v>
      </c>
      <c r="I789" s="224"/>
      <c r="J789" s="115"/>
      <c r="K789" s="273">
        <v>0</v>
      </c>
      <c r="L789" s="16" t="s">
        <v>180</v>
      </c>
      <c r="M789" s="17">
        <v>100</v>
      </c>
      <c r="N789" s="3" t="s">
        <v>565</v>
      </c>
      <c r="O789" s="3">
        <v>243</v>
      </c>
      <c r="P789" s="4"/>
      <c r="Q7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789" s="16" t="s">
        <v>180</v>
      </c>
      <c r="S789" s="17">
        <v>100</v>
      </c>
      <c r="T789" s="267"/>
    </row>
    <row r="790" spans="1:20" ht="57" hidden="1" x14ac:dyDescent="0.25">
      <c r="A790" s="1"/>
      <c r="B790" s="78">
        <v>40101</v>
      </c>
      <c r="C790" s="18" t="s">
        <v>685</v>
      </c>
      <c r="D790" s="84" t="s">
        <v>686</v>
      </c>
      <c r="E790" s="19"/>
      <c r="F790" s="19" t="s">
        <v>22</v>
      </c>
      <c r="G790" s="14">
        <v>1892.59</v>
      </c>
      <c r="H790" s="269">
        <v>21863200</v>
      </c>
      <c r="I790" s="224"/>
      <c r="J790" s="115"/>
      <c r="K790" s="273">
        <v>0</v>
      </c>
      <c r="L790" s="16" t="s">
        <v>23</v>
      </c>
      <c r="M790" s="17">
        <v>100</v>
      </c>
      <c r="N790" s="3" t="s">
        <v>565</v>
      </c>
      <c r="O790" s="22" t="s">
        <v>687</v>
      </c>
      <c r="P790" s="4"/>
      <c r="Q7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790" s="16" t="s">
        <v>23</v>
      </c>
      <c r="S790" s="17">
        <v>100</v>
      </c>
      <c r="T790" s="267"/>
    </row>
    <row r="791" spans="1:20" ht="29.25" hidden="1" thickBot="1" x14ac:dyDescent="0.3">
      <c r="A791" s="1"/>
      <c r="B791" s="78">
        <v>40102</v>
      </c>
      <c r="C791" s="274" t="s">
        <v>688</v>
      </c>
      <c r="D791" s="275" t="s">
        <v>689</v>
      </c>
      <c r="E791" s="276"/>
      <c r="F791" s="276" t="s">
        <v>22</v>
      </c>
      <c r="G791" s="277">
        <v>1676.59</v>
      </c>
      <c r="H791" s="269">
        <v>19367968</v>
      </c>
      <c r="I791" s="303"/>
      <c r="J791" s="115"/>
      <c r="K791" s="273">
        <v>0</v>
      </c>
      <c r="L791" s="16" t="s">
        <v>23</v>
      </c>
      <c r="M791" s="17">
        <v>100</v>
      </c>
      <c r="N791" s="3" t="s">
        <v>565</v>
      </c>
      <c r="O791" s="3">
        <v>243</v>
      </c>
      <c r="P791" s="4"/>
      <c r="Q7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791" s="16" t="s">
        <v>23</v>
      </c>
      <c r="S791" s="17">
        <v>100</v>
      </c>
      <c r="T791" s="267"/>
    </row>
    <row r="792" spans="1:20" ht="41.25" hidden="1" customHeight="1" x14ac:dyDescent="0.25">
      <c r="A792" s="29"/>
      <c r="B792" s="78">
        <v>4011</v>
      </c>
      <c r="C792" s="559">
        <v>4011</v>
      </c>
      <c r="D792" s="587" t="s">
        <v>690</v>
      </c>
      <c r="E792" s="280">
        <v>1</v>
      </c>
      <c r="F792" s="280" t="s">
        <v>662</v>
      </c>
      <c r="G792" s="282">
        <v>5196.66</v>
      </c>
      <c r="H792" s="269">
        <v>60031816</v>
      </c>
      <c r="I792" s="283"/>
      <c r="J792" s="115"/>
      <c r="K792" s="273">
        <v>0</v>
      </c>
      <c r="L792" s="16" t="s">
        <v>23</v>
      </c>
      <c r="M792" s="17">
        <v>100</v>
      </c>
      <c r="N792" s="3" t="s">
        <v>565</v>
      </c>
      <c r="O792" s="3">
        <v>243</v>
      </c>
      <c r="P792" s="4"/>
      <c r="Q7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792" s="16" t="s">
        <v>23</v>
      </c>
      <c r="S792" s="17">
        <v>100</v>
      </c>
      <c r="T792" s="267"/>
    </row>
    <row r="793" spans="1:20" ht="39.75" hidden="1" customHeight="1" x14ac:dyDescent="0.25">
      <c r="A793" s="18">
        <v>4012</v>
      </c>
      <c r="B793" s="78"/>
      <c r="C793" s="560"/>
      <c r="D793" s="588"/>
      <c r="E793" s="19">
        <v>2</v>
      </c>
      <c r="F793" s="19" t="s">
        <v>664</v>
      </c>
      <c r="G793" s="14">
        <v>9551.39</v>
      </c>
      <c r="H793" s="269">
        <v>110337657</v>
      </c>
      <c r="I793" s="285">
        <f>+G793-G792</f>
        <v>4354.7299999999996</v>
      </c>
      <c r="J793" s="115"/>
      <c r="K793" s="273">
        <v>0</v>
      </c>
      <c r="L793" s="16" t="s">
        <v>23</v>
      </c>
      <c r="M793" s="17">
        <v>100</v>
      </c>
      <c r="N793" s="3" t="s">
        <v>565</v>
      </c>
      <c r="O793" s="3"/>
      <c r="P793" s="4"/>
      <c r="Q793" s="108"/>
      <c r="R793" s="4"/>
      <c r="S793" s="2"/>
      <c r="T793" s="267"/>
    </row>
    <row r="794" spans="1:20" ht="36" hidden="1" customHeight="1" thickBot="1" x14ac:dyDescent="0.3">
      <c r="A794" s="18">
        <v>4013</v>
      </c>
      <c r="B794" s="78"/>
      <c r="C794" s="561"/>
      <c r="D794" s="589"/>
      <c r="E794" s="287">
        <v>3</v>
      </c>
      <c r="F794" s="287" t="s">
        <v>666</v>
      </c>
      <c r="G794" s="289">
        <v>14228.04</v>
      </c>
      <c r="H794" s="269">
        <v>164362318</v>
      </c>
      <c r="I794" s="290">
        <f>+G794-G792</f>
        <v>9031.380000000001</v>
      </c>
      <c r="J794" s="115"/>
      <c r="K794" s="273">
        <v>0</v>
      </c>
      <c r="L794" s="16" t="s">
        <v>23</v>
      </c>
      <c r="M794" s="17">
        <v>100</v>
      </c>
      <c r="N794" s="3" t="s">
        <v>565</v>
      </c>
      <c r="O794" s="3"/>
      <c r="P794" s="4"/>
      <c r="Q794" s="108"/>
      <c r="R794" s="4"/>
      <c r="S794" s="2"/>
      <c r="T794" s="267"/>
    </row>
    <row r="795" spans="1:20" ht="28.5" hidden="1" x14ac:dyDescent="0.25">
      <c r="A795" s="1"/>
      <c r="B795" s="78">
        <v>4017</v>
      </c>
      <c r="C795" s="299">
        <v>4017</v>
      </c>
      <c r="D795" s="300" t="s">
        <v>691</v>
      </c>
      <c r="E795" s="291"/>
      <c r="F795" s="291" t="s">
        <v>22</v>
      </c>
      <c r="G795" s="293">
        <v>1206.32</v>
      </c>
      <c r="H795" s="269">
        <v>13935409</v>
      </c>
      <c r="I795" s="223"/>
      <c r="J795" s="115"/>
      <c r="K795" s="273">
        <v>0</v>
      </c>
      <c r="L795" s="16" t="s">
        <v>23</v>
      </c>
      <c r="M795" s="17">
        <v>100</v>
      </c>
      <c r="N795" s="3" t="s">
        <v>565</v>
      </c>
      <c r="O795" s="3">
        <v>5254</v>
      </c>
      <c r="P795" s="4"/>
      <c r="Q7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795" s="16" t="s">
        <v>23</v>
      </c>
      <c r="S795" s="17">
        <v>100</v>
      </c>
      <c r="T795" s="267"/>
    </row>
    <row r="796" spans="1:20" s="222" customFormat="1" ht="57" hidden="1" x14ac:dyDescent="0.25">
      <c r="A796" s="229"/>
      <c r="B796" s="236">
        <v>4018</v>
      </c>
      <c r="C796" s="155">
        <v>4018</v>
      </c>
      <c r="D796" s="157" t="s">
        <v>692</v>
      </c>
      <c r="E796" s="140"/>
      <c r="F796" s="140" t="s">
        <v>22</v>
      </c>
      <c r="G796" s="141">
        <v>302.44</v>
      </c>
      <c r="H796" s="269">
        <v>3493787</v>
      </c>
      <c r="I796" s="171"/>
      <c r="J796" s="15"/>
      <c r="K796" s="20">
        <v>0</v>
      </c>
      <c r="L796" s="31" t="s">
        <v>180</v>
      </c>
      <c r="M796" s="32">
        <v>100</v>
      </c>
      <c r="N796" s="33" t="s">
        <v>565</v>
      </c>
      <c r="O796" s="33">
        <v>5258</v>
      </c>
      <c r="P796" s="34"/>
      <c r="Q79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796" s="31" t="s">
        <v>180</v>
      </c>
      <c r="S796" s="32">
        <v>100</v>
      </c>
      <c r="T796" s="267"/>
    </row>
    <row r="797" spans="1:20" ht="28.5" hidden="1" x14ac:dyDescent="0.25">
      <c r="A797" s="1"/>
      <c r="B797" s="78">
        <v>40181</v>
      </c>
      <c r="C797" s="155" t="s">
        <v>693</v>
      </c>
      <c r="D797" s="157" t="s">
        <v>694</v>
      </c>
      <c r="E797" s="140"/>
      <c r="F797" s="140" t="s">
        <v>22</v>
      </c>
      <c r="G797" s="141">
        <v>186.7</v>
      </c>
      <c r="H797" s="269">
        <v>2156758</v>
      </c>
      <c r="I797" s="171"/>
      <c r="J797" s="15"/>
      <c r="K797" s="20">
        <v>0</v>
      </c>
      <c r="L797" s="31" t="s">
        <v>318</v>
      </c>
      <c r="M797" s="32">
        <v>100</v>
      </c>
      <c r="N797" s="33" t="s">
        <v>565</v>
      </c>
      <c r="O797" s="33">
        <v>1746</v>
      </c>
      <c r="P797" s="34"/>
      <c r="Q7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797" s="16" t="s">
        <v>318</v>
      </c>
      <c r="S797" s="32">
        <v>100</v>
      </c>
      <c r="T797" s="267"/>
    </row>
    <row r="798" spans="1:20" s="222" customFormat="1" ht="28.5" hidden="1" x14ac:dyDescent="0.25">
      <c r="A798" s="229"/>
      <c r="B798" s="236">
        <v>40183</v>
      </c>
      <c r="C798" s="155" t="s">
        <v>695</v>
      </c>
      <c r="D798" s="157" t="s">
        <v>696</v>
      </c>
      <c r="E798" s="140"/>
      <c r="F798" s="140" t="s">
        <v>22</v>
      </c>
      <c r="G798" s="141">
        <v>521.63</v>
      </c>
      <c r="H798" s="269">
        <v>6025870</v>
      </c>
      <c r="I798" s="171"/>
      <c r="J798" s="15"/>
      <c r="K798" s="20">
        <v>0</v>
      </c>
      <c r="L798" s="31" t="s">
        <v>318</v>
      </c>
      <c r="M798" s="32">
        <v>100</v>
      </c>
      <c r="N798" s="33" t="s">
        <v>565</v>
      </c>
      <c r="O798" s="33">
        <v>1746</v>
      </c>
      <c r="P798" s="34"/>
      <c r="Q79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798" s="31" t="s">
        <v>318</v>
      </c>
      <c r="S798" s="32">
        <v>100</v>
      </c>
      <c r="T798" s="267"/>
    </row>
    <row r="799" spans="1:20" ht="28.5" hidden="1" x14ac:dyDescent="0.25">
      <c r="A799" s="1"/>
      <c r="B799" s="78">
        <v>40231</v>
      </c>
      <c r="C799" s="155" t="s">
        <v>697</v>
      </c>
      <c r="D799" s="157" t="s">
        <v>698</v>
      </c>
      <c r="E799" s="140"/>
      <c r="F799" s="140" t="s">
        <v>22</v>
      </c>
      <c r="G799" s="141">
        <v>309.44</v>
      </c>
      <c r="H799" s="269">
        <v>3574651</v>
      </c>
      <c r="I799" s="171"/>
      <c r="J799" s="15"/>
      <c r="K799" s="20">
        <v>0</v>
      </c>
      <c r="L799" s="31" t="s">
        <v>318</v>
      </c>
      <c r="M799" s="32">
        <v>100</v>
      </c>
      <c r="N799" s="33" t="s">
        <v>565</v>
      </c>
      <c r="O799" s="33">
        <v>261</v>
      </c>
      <c r="P799" s="34"/>
      <c r="Q7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799" s="16" t="s">
        <v>318</v>
      </c>
      <c r="S799" s="32">
        <v>100</v>
      </c>
      <c r="T799" s="267"/>
    </row>
    <row r="800" spans="1:20" ht="42.75" hidden="1" x14ac:dyDescent="0.25">
      <c r="A800" s="1"/>
      <c r="B800" s="78">
        <v>40232</v>
      </c>
      <c r="C800" s="155" t="s">
        <v>699</v>
      </c>
      <c r="D800" s="157" t="s">
        <v>700</v>
      </c>
      <c r="E800" s="140"/>
      <c r="F800" s="140" t="s">
        <v>22</v>
      </c>
      <c r="G800" s="141">
        <v>423.65</v>
      </c>
      <c r="H800" s="269">
        <v>4894005</v>
      </c>
      <c r="I800" s="171"/>
      <c r="J800" s="15"/>
      <c r="K800" s="20">
        <v>0</v>
      </c>
      <c r="L800" s="31" t="s">
        <v>318</v>
      </c>
      <c r="M800" s="32">
        <v>100</v>
      </c>
      <c r="N800" s="33" t="s">
        <v>565</v>
      </c>
      <c r="O800" s="33">
        <v>404</v>
      </c>
      <c r="P800" s="34"/>
      <c r="Q8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00" s="16" t="s">
        <v>318</v>
      </c>
      <c r="S800" s="32">
        <v>100</v>
      </c>
      <c r="T800" s="267"/>
    </row>
    <row r="801" spans="1:20" s="222" customFormat="1" ht="69" hidden="1" customHeight="1" x14ac:dyDescent="0.25">
      <c r="A801" s="229"/>
      <c r="B801" s="236">
        <v>40233</v>
      </c>
      <c r="C801" s="155" t="s">
        <v>701</v>
      </c>
      <c r="D801" s="157" t="s">
        <v>702</v>
      </c>
      <c r="E801" s="140"/>
      <c r="F801" s="140" t="s">
        <v>22</v>
      </c>
      <c r="G801" s="141">
        <v>337.22</v>
      </c>
      <c r="H801" s="269">
        <v>3895565</v>
      </c>
      <c r="I801" s="171"/>
      <c r="J801" s="15"/>
      <c r="K801" s="20">
        <v>0</v>
      </c>
      <c r="L801" s="31" t="s">
        <v>318</v>
      </c>
      <c r="M801" s="32">
        <v>100</v>
      </c>
      <c r="N801" s="33" t="s">
        <v>565</v>
      </c>
      <c r="O801" s="33">
        <v>259</v>
      </c>
      <c r="P801" s="34"/>
      <c r="Q80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01" s="31" t="s">
        <v>318</v>
      </c>
      <c r="S801" s="32">
        <v>100</v>
      </c>
      <c r="T801" s="267"/>
    </row>
    <row r="802" spans="1:20" hidden="1" x14ac:dyDescent="0.25">
      <c r="A802" s="1"/>
      <c r="B802" s="78">
        <v>40234</v>
      </c>
      <c r="C802" s="155" t="s">
        <v>703</v>
      </c>
      <c r="D802" s="157" t="s">
        <v>704</v>
      </c>
      <c r="E802" s="140"/>
      <c r="F802" s="140" t="s">
        <v>22</v>
      </c>
      <c r="G802" s="141">
        <v>539.52</v>
      </c>
      <c r="H802" s="269">
        <v>6232535</v>
      </c>
      <c r="I802" s="171"/>
      <c r="J802" s="15"/>
      <c r="K802" s="20">
        <v>0</v>
      </c>
      <c r="L802" s="31" t="s">
        <v>318</v>
      </c>
      <c r="M802" s="32">
        <v>100</v>
      </c>
      <c r="N802" s="33" t="s">
        <v>565</v>
      </c>
      <c r="O802" s="33">
        <v>947</v>
      </c>
      <c r="P802" s="34"/>
      <c r="Q8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02" s="16" t="s">
        <v>318</v>
      </c>
      <c r="S802" s="32">
        <v>100</v>
      </c>
      <c r="T802" s="267"/>
    </row>
    <row r="803" spans="1:20" ht="28.5" hidden="1" x14ac:dyDescent="0.25">
      <c r="A803" s="1"/>
      <c r="B803" s="78">
        <v>4024</v>
      </c>
      <c r="C803" s="155">
        <v>4024</v>
      </c>
      <c r="D803" s="157" t="s">
        <v>705</v>
      </c>
      <c r="E803" s="140"/>
      <c r="F803" s="140" t="s">
        <v>22</v>
      </c>
      <c r="G803" s="141">
        <v>972.08</v>
      </c>
      <c r="H803" s="269">
        <v>11229468</v>
      </c>
      <c r="I803" s="171"/>
      <c r="J803" s="15"/>
      <c r="K803" s="20">
        <v>0</v>
      </c>
      <c r="L803" s="31" t="s">
        <v>180</v>
      </c>
      <c r="M803" s="32">
        <v>100</v>
      </c>
      <c r="N803" s="33" t="s">
        <v>565</v>
      </c>
      <c r="O803" s="33">
        <v>406</v>
      </c>
      <c r="P803" s="34"/>
      <c r="Q8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03" s="16" t="s">
        <v>180</v>
      </c>
      <c r="S803" s="32">
        <v>100</v>
      </c>
      <c r="T803" s="267"/>
    </row>
    <row r="804" spans="1:20" ht="28.5" hidden="1" x14ac:dyDescent="0.25">
      <c r="A804" s="1"/>
      <c r="B804" s="78">
        <v>40251</v>
      </c>
      <c r="C804" s="155" t="s">
        <v>706</v>
      </c>
      <c r="D804" s="157" t="s">
        <v>707</v>
      </c>
      <c r="E804" s="140"/>
      <c r="F804" s="140" t="s">
        <v>22</v>
      </c>
      <c r="G804" s="141">
        <v>1494.05</v>
      </c>
      <c r="H804" s="269">
        <v>17259266</v>
      </c>
      <c r="I804" s="171"/>
      <c r="J804" s="15"/>
      <c r="K804" s="20">
        <v>0</v>
      </c>
      <c r="L804" s="31" t="s">
        <v>23</v>
      </c>
      <c r="M804" s="32">
        <v>100</v>
      </c>
      <c r="N804" s="33" t="s">
        <v>565</v>
      </c>
      <c r="O804" s="33">
        <v>191</v>
      </c>
      <c r="P804" s="34"/>
      <c r="Q8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04" s="16" t="s">
        <v>23</v>
      </c>
      <c r="S804" s="32">
        <v>100</v>
      </c>
      <c r="T804" s="267"/>
    </row>
    <row r="805" spans="1:20" ht="28.5" hidden="1" x14ac:dyDescent="0.25">
      <c r="A805" s="149"/>
      <c r="B805" s="143">
        <v>40252</v>
      </c>
      <c r="C805" s="155" t="s">
        <v>708</v>
      </c>
      <c r="D805" s="157" t="s">
        <v>709</v>
      </c>
      <c r="E805" s="111"/>
      <c r="F805" s="140" t="s">
        <v>22</v>
      </c>
      <c r="G805" s="141">
        <v>403.3</v>
      </c>
      <c r="H805" s="269">
        <v>4658922</v>
      </c>
      <c r="I805" s="171"/>
      <c r="J805" s="15"/>
      <c r="K805" s="20">
        <v>0</v>
      </c>
      <c r="L805" s="31" t="s">
        <v>23</v>
      </c>
      <c r="M805" s="32">
        <v>100</v>
      </c>
      <c r="N805" s="33" t="s">
        <v>565</v>
      </c>
      <c r="O805" s="33">
        <v>191</v>
      </c>
      <c r="P805" s="34"/>
      <c r="Q8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05" s="16" t="s">
        <v>23</v>
      </c>
      <c r="S805" s="32">
        <v>100</v>
      </c>
      <c r="T805" s="267"/>
    </row>
    <row r="806" spans="1:20" hidden="1" x14ac:dyDescent="0.25">
      <c r="A806" s="1"/>
      <c r="B806" s="119">
        <v>40253</v>
      </c>
      <c r="C806" s="155" t="s">
        <v>710</v>
      </c>
      <c r="D806" s="157" t="s">
        <v>711</v>
      </c>
      <c r="E806" s="140"/>
      <c r="F806" s="140" t="s">
        <v>22</v>
      </c>
      <c r="G806" s="141">
        <v>496.64</v>
      </c>
      <c r="H806" s="269">
        <v>5737185</v>
      </c>
      <c r="I806" s="171"/>
      <c r="J806" s="15"/>
      <c r="K806" s="20">
        <v>0</v>
      </c>
      <c r="L806" s="31" t="s">
        <v>23</v>
      </c>
      <c r="M806" s="32">
        <v>100</v>
      </c>
      <c r="N806" s="33" t="s">
        <v>565</v>
      </c>
      <c r="O806" s="33">
        <v>191</v>
      </c>
      <c r="P806" s="34"/>
      <c r="Q8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06" s="16" t="s">
        <v>23</v>
      </c>
      <c r="S806" s="32">
        <v>100</v>
      </c>
      <c r="T806" s="267"/>
    </row>
    <row r="807" spans="1:20" ht="156.75" hidden="1" x14ac:dyDescent="0.25">
      <c r="A807" s="29">
        <v>4022</v>
      </c>
      <c r="B807" s="78">
        <v>4026</v>
      </c>
      <c r="C807" s="155">
        <v>4026</v>
      </c>
      <c r="D807" s="157" t="s">
        <v>712</v>
      </c>
      <c r="E807" s="140"/>
      <c r="F807" s="140" t="s">
        <v>22</v>
      </c>
      <c r="G807" s="141">
        <v>38.93</v>
      </c>
      <c r="H807" s="269">
        <v>449719</v>
      </c>
      <c r="I807" s="171"/>
      <c r="J807" s="15"/>
      <c r="K807" s="20">
        <v>0</v>
      </c>
      <c r="L807" s="51" t="s">
        <v>713</v>
      </c>
      <c r="M807" s="32">
        <v>100</v>
      </c>
      <c r="N807" s="33" t="s">
        <v>565</v>
      </c>
      <c r="O807" s="33">
        <v>1243</v>
      </c>
      <c r="P807" s="34"/>
      <c r="Q8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07" s="25" t="s">
        <v>713</v>
      </c>
      <c r="S807" s="32">
        <v>100</v>
      </c>
      <c r="T807" s="267"/>
    </row>
    <row r="808" spans="1:20" ht="28.5" hidden="1" x14ac:dyDescent="0.25">
      <c r="A808" s="1"/>
      <c r="B808" s="78">
        <v>4027</v>
      </c>
      <c r="C808" s="155">
        <v>4027</v>
      </c>
      <c r="D808" s="157" t="s">
        <v>714</v>
      </c>
      <c r="E808" s="140"/>
      <c r="F808" s="140" t="s">
        <v>22</v>
      </c>
      <c r="G808" s="141">
        <v>38.93</v>
      </c>
      <c r="H808" s="269">
        <v>449719</v>
      </c>
      <c r="I808" s="171"/>
      <c r="J808" s="15"/>
      <c r="K808" s="20">
        <v>0</v>
      </c>
      <c r="L808" s="31" t="s">
        <v>180</v>
      </c>
      <c r="M808" s="32">
        <v>100</v>
      </c>
      <c r="N808" s="33" t="s">
        <v>565</v>
      </c>
      <c r="O808" s="33">
        <v>1243</v>
      </c>
      <c r="P808" s="34"/>
      <c r="Q80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08" s="16" t="s">
        <v>180</v>
      </c>
      <c r="S808" s="32">
        <v>100</v>
      </c>
      <c r="T808" s="267"/>
    </row>
    <row r="809" spans="1:20" ht="29.25" hidden="1" x14ac:dyDescent="0.25">
      <c r="A809" s="1"/>
      <c r="B809" s="143">
        <v>4028</v>
      </c>
      <c r="C809" s="166">
        <v>4028</v>
      </c>
      <c r="D809" s="167" t="s">
        <v>715</v>
      </c>
      <c r="E809" s="140"/>
      <c r="F809" s="140" t="s">
        <v>22</v>
      </c>
      <c r="G809" s="141">
        <v>49.54</v>
      </c>
      <c r="H809" s="269">
        <v>572286</v>
      </c>
      <c r="I809" s="171"/>
      <c r="J809" s="15"/>
      <c r="K809" s="20">
        <v>0</v>
      </c>
      <c r="L809" s="31" t="s">
        <v>318</v>
      </c>
      <c r="M809" s="32">
        <v>100</v>
      </c>
      <c r="N809" s="33" t="s">
        <v>565</v>
      </c>
      <c r="O809" s="33">
        <v>1243</v>
      </c>
      <c r="P809" s="34"/>
      <c r="Q8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09" s="16" t="s">
        <v>318</v>
      </c>
      <c r="S809" s="32">
        <v>100</v>
      </c>
      <c r="T809" s="267"/>
    </row>
    <row r="810" spans="1:20" ht="71.25" hidden="1" x14ac:dyDescent="0.25">
      <c r="A810" s="1"/>
      <c r="B810" s="78">
        <v>4029</v>
      </c>
      <c r="C810" s="18">
        <v>4029</v>
      </c>
      <c r="D810" s="84" t="s">
        <v>716</v>
      </c>
      <c r="E810" s="19"/>
      <c r="F810" s="19" t="s">
        <v>22</v>
      </c>
      <c r="G810" s="14">
        <v>778.26</v>
      </c>
      <c r="H810" s="269">
        <v>8990460</v>
      </c>
      <c r="I810" s="224"/>
      <c r="J810" s="115"/>
      <c r="K810" s="273">
        <v>0</v>
      </c>
      <c r="L810" s="16" t="s">
        <v>186</v>
      </c>
      <c r="M810" s="17">
        <v>100</v>
      </c>
      <c r="N810" s="3" t="s">
        <v>565</v>
      </c>
      <c r="O810" s="3">
        <v>419</v>
      </c>
      <c r="P810" s="4"/>
      <c r="Q81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10" s="16" t="s">
        <v>186</v>
      </c>
      <c r="S810" s="17">
        <v>100</v>
      </c>
      <c r="T810" s="267"/>
    </row>
    <row r="811" spans="1:20" ht="57.75" hidden="1" thickBot="1" x14ac:dyDescent="0.3">
      <c r="A811" s="1"/>
      <c r="B811" s="78">
        <v>4030</v>
      </c>
      <c r="C811" s="152">
        <v>4030</v>
      </c>
      <c r="D811" s="165" t="s">
        <v>717</v>
      </c>
      <c r="E811" s="150"/>
      <c r="F811" s="150" t="s">
        <v>22</v>
      </c>
      <c r="G811" s="158">
        <v>924.2</v>
      </c>
      <c r="H811" s="269">
        <v>10676358</v>
      </c>
      <c r="I811" s="172"/>
      <c r="J811" s="15"/>
      <c r="K811" s="20">
        <v>0</v>
      </c>
      <c r="L811" s="31" t="s">
        <v>186</v>
      </c>
      <c r="M811" s="32">
        <v>100</v>
      </c>
      <c r="N811" s="33" t="s">
        <v>565</v>
      </c>
      <c r="O811" s="33">
        <v>950</v>
      </c>
      <c r="P811" s="34"/>
      <c r="Q8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11" s="16" t="s">
        <v>186</v>
      </c>
      <c r="S811" s="32">
        <v>100</v>
      </c>
      <c r="T811" s="267"/>
    </row>
    <row r="812" spans="1:20" ht="36.75" hidden="1" customHeight="1" x14ac:dyDescent="0.25">
      <c r="A812" s="29"/>
      <c r="B812" s="78">
        <v>40301</v>
      </c>
      <c r="C812" s="519" t="s">
        <v>718</v>
      </c>
      <c r="D812" s="527" t="s">
        <v>719</v>
      </c>
      <c r="E812" s="161">
        <v>1</v>
      </c>
      <c r="F812" s="161" t="s">
        <v>720</v>
      </c>
      <c r="G812" s="162">
        <v>1767.35</v>
      </c>
      <c r="H812" s="269">
        <v>20416427</v>
      </c>
      <c r="I812" s="175"/>
      <c r="J812" s="15"/>
      <c r="K812" s="20">
        <v>0</v>
      </c>
      <c r="L812" s="31" t="s">
        <v>186</v>
      </c>
      <c r="M812" s="32">
        <v>100</v>
      </c>
      <c r="N812" s="33" t="s">
        <v>565</v>
      </c>
      <c r="O812" s="33">
        <v>1783</v>
      </c>
      <c r="P812" s="34"/>
      <c r="Q8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12" s="16" t="s">
        <v>186</v>
      </c>
      <c r="S812" s="32">
        <v>100</v>
      </c>
      <c r="T812" s="267"/>
    </row>
    <row r="813" spans="1:20" ht="31.5" hidden="1" customHeight="1" x14ac:dyDescent="0.25">
      <c r="A813" s="18" t="s">
        <v>721</v>
      </c>
      <c r="B813" s="78"/>
      <c r="C813" s="523"/>
      <c r="D813" s="528"/>
      <c r="E813" s="140">
        <v>2</v>
      </c>
      <c r="F813" s="140" t="s">
        <v>722</v>
      </c>
      <c r="G813" s="141">
        <v>2423.21</v>
      </c>
      <c r="H813" s="269">
        <v>27992922</v>
      </c>
      <c r="I813" s="184">
        <f>+G813-G812</f>
        <v>655.86000000000013</v>
      </c>
      <c r="J813" s="91"/>
      <c r="K813" s="20">
        <v>0</v>
      </c>
      <c r="L813" s="31" t="s">
        <v>186</v>
      </c>
      <c r="M813" s="32">
        <v>100</v>
      </c>
      <c r="N813" s="33" t="s">
        <v>565</v>
      </c>
      <c r="O813" s="33"/>
      <c r="P813" s="34"/>
      <c r="Q813" s="108"/>
      <c r="R813" s="4"/>
      <c r="S813" s="38"/>
      <c r="T813" s="267"/>
    </row>
    <row r="814" spans="1:20" ht="37.5" hidden="1" customHeight="1" thickBot="1" x14ac:dyDescent="0.3">
      <c r="A814" s="18" t="s">
        <v>723</v>
      </c>
      <c r="B814" s="78"/>
      <c r="C814" s="520"/>
      <c r="D814" s="529"/>
      <c r="E814" s="163">
        <v>3</v>
      </c>
      <c r="F814" s="163" t="s">
        <v>724</v>
      </c>
      <c r="G814" s="164">
        <v>3352.88</v>
      </c>
      <c r="H814" s="269">
        <v>38732470</v>
      </c>
      <c r="I814" s="185">
        <f>+G814-G812</f>
        <v>1585.5300000000002</v>
      </c>
      <c r="J814" s="91"/>
      <c r="K814" s="20">
        <v>0</v>
      </c>
      <c r="L814" s="31" t="s">
        <v>186</v>
      </c>
      <c r="M814" s="32">
        <v>100</v>
      </c>
      <c r="N814" s="33" t="s">
        <v>565</v>
      </c>
      <c r="O814" s="33"/>
      <c r="P814" s="34"/>
      <c r="Q814" s="108"/>
      <c r="R814" s="4"/>
      <c r="S814" s="38"/>
      <c r="T814" s="267"/>
    </row>
    <row r="815" spans="1:20" ht="38.25" hidden="1" customHeight="1" x14ac:dyDescent="0.25">
      <c r="A815" s="29"/>
      <c r="B815" s="78">
        <v>4031</v>
      </c>
      <c r="C815" s="559">
        <v>4031</v>
      </c>
      <c r="D815" s="562" t="s">
        <v>725</v>
      </c>
      <c r="E815" s="280">
        <v>1</v>
      </c>
      <c r="F815" s="280" t="s">
        <v>662</v>
      </c>
      <c r="G815" s="282">
        <v>3388.97</v>
      </c>
      <c r="H815" s="269">
        <v>39149381</v>
      </c>
      <c r="I815" s="223"/>
      <c r="J815" s="115"/>
      <c r="K815" s="273">
        <v>0</v>
      </c>
      <c r="L815" s="16" t="s">
        <v>23</v>
      </c>
      <c r="M815" s="17">
        <v>100</v>
      </c>
      <c r="N815" s="3" t="s">
        <v>565</v>
      </c>
      <c r="O815" s="3">
        <v>5254</v>
      </c>
      <c r="P815" s="4"/>
      <c r="Q8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15" s="16" t="s">
        <v>23</v>
      </c>
      <c r="S815" s="17">
        <v>100</v>
      </c>
      <c r="T815" s="267"/>
    </row>
    <row r="816" spans="1:20" ht="38.25" hidden="1" customHeight="1" x14ac:dyDescent="0.25">
      <c r="A816" s="18">
        <v>4032</v>
      </c>
      <c r="B816" s="78"/>
      <c r="C816" s="560"/>
      <c r="D816" s="563"/>
      <c r="E816" s="19">
        <v>2</v>
      </c>
      <c r="F816" s="19" t="s">
        <v>664</v>
      </c>
      <c r="G816" s="14">
        <v>6473.73</v>
      </c>
      <c r="H816" s="269">
        <v>74784529</v>
      </c>
      <c r="I816" s="224">
        <f>+G816-G815</f>
        <v>3084.7599999999998</v>
      </c>
      <c r="J816" s="304"/>
      <c r="K816" s="273">
        <v>0</v>
      </c>
      <c r="L816" s="16" t="s">
        <v>23</v>
      </c>
      <c r="M816" s="17">
        <v>100</v>
      </c>
      <c r="N816" s="3" t="s">
        <v>565</v>
      </c>
      <c r="O816" s="3"/>
      <c r="P816" s="4"/>
      <c r="Q816" s="108"/>
      <c r="R816" s="4"/>
      <c r="S816" s="2"/>
      <c r="T816" s="267"/>
    </row>
    <row r="817" spans="1:20" ht="38.25" hidden="1" customHeight="1" thickBot="1" x14ac:dyDescent="0.3">
      <c r="A817" s="18">
        <v>4033</v>
      </c>
      <c r="B817" s="78"/>
      <c r="C817" s="561"/>
      <c r="D817" s="564"/>
      <c r="E817" s="287">
        <v>3</v>
      </c>
      <c r="F817" s="287" t="s">
        <v>666</v>
      </c>
      <c r="G817" s="289">
        <v>8575.0300000000007</v>
      </c>
      <c r="H817" s="269">
        <v>99058747</v>
      </c>
      <c r="I817" s="224">
        <f>+G817-G815</f>
        <v>5186.0600000000013</v>
      </c>
      <c r="J817" s="304"/>
      <c r="K817" s="273">
        <v>0</v>
      </c>
      <c r="L817" s="16" t="s">
        <v>23</v>
      </c>
      <c r="M817" s="17">
        <v>100</v>
      </c>
      <c r="N817" s="3" t="s">
        <v>565</v>
      </c>
      <c r="O817" s="3"/>
      <c r="P817" s="4"/>
      <c r="Q817" s="108"/>
      <c r="R817" s="4"/>
      <c r="S817" s="2"/>
      <c r="T817" s="267"/>
    </row>
    <row r="818" spans="1:20" ht="56.25" hidden="1" customHeight="1" x14ac:dyDescent="0.25">
      <c r="A818" s="1"/>
      <c r="B818" s="78">
        <v>4035</v>
      </c>
      <c r="C818" s="299">
        <v>4035</v>
      </c>
      <c r="D818" s="300" t="s">
        <v>726</v>
      </c>
      <c r="E818" s="291"/>
      <c r="F818" s="291" t="s">
        <v>22</v>
      </c>
      <c r="G818" s="293">
        <v>1185.08</v>
      </c>
      <c r="H818" s="269">
        <v>13690044</v>
      </c>
      <c r="I818" s="224"/>
      <c r="J818" s="115"/>
      <c r="K818" s="273">
        <v>0</v>
      </c>
      <c r="L818" s="16" t="s">
        <v>23</v>
      </c>
      <c r="M818" s="17">
        <v>100</v>
      </c>
      <c r="N818" s="3" t="s">
        <v>565</v>
      </c>
      <c r="O818" s="3">
        <v>5254</v>
      </c>
      <c r="P818" s="4"/>
      <c r="Q8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18" s="16" t="s">
        <v>23</v>
      </c>
      <c r="S818" s="17">
        <v>100</v>
      </c>
      <c r="T818" s="267"/>
    </row>
    <row r="819" spans="1:20" ht="42.75" hidden="1" x14ac:dyDescent="0.25">
      <c r="A819" s="1"/>
      <c r="B819" s="78">
        <v>4036</v>
      </c>
      <c r="C819" s="18">
        <v>4036</v>
      </c>
      <c r="D819" s="84" t="s">
        <v>727</v>
      </c>
      <c r="E819" s="19"/>
      <c r="F819" s="19" t="s">
        <v>22</v>
      </c>
      <c r="G819" s="14">
        <v>1393.79</v>
      </c>
      <c r="H819" s="269">
        <v>16101062</v>
      </c>
      <c r="I819" s="224"/>
      <c r="J819" s="115"/>
      <c r="K819" s="273">
        <v>0</v>
      </c>
      <c r="L819" s="16" t="s">
        <v>23</v>
      </c>
      <c r="M819" s="17">
        <v>100</v>
      </c>
      <c r="N819" s="3" t="s">
        <v>565</v>
      </c>
      <c r="O819" s="3">
        <v>243</v>
      </c>
      <c r="P819" s="4"/>
      <c r="Q8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19" s="16" t="s">
        <v>23</v>
      </c>
      <c r="S819" s="17">
        <v>100</v>
      </c>
      <c r="T819" s="267"/>
    </row>
    <row r="820" spans="1:20" ht="42.75" hidden="1" x14ac:dyDescent="0.25">
      <c r="A820" s="1"/>
      <c r="B820" s="78">
        <v>4037</v>
      </c>
      <c r="C820" s="18">
        <v>4037</v>
      </c>
      <c r="D820" s="84" t="s">
        <v>728</v>
      </c>
      <c r="E820" s="19"/>
      <c r="F820" s="19" t="s">
        <v>22</v>
      </c>
      <c r="G820" s="14">
        <v>834.88</v>
      </c>
      <c r="H820" s="269">
        <v>9644534</v>
      </c>
      <c r="I820" s="224"/>
      <c r="J820" s="115"/>
      <c r="K820" s="273">
        <v>0</v>
      </c>
      <c r="L820" s="16" t="s">
        <v>23</v>
      </c>
      <c r="M820" s="17">
        <v>100</v>
      </c>
      <c r="N820" s="3" t="s">
        <v>565</v>
      </c>
      <c r="O820" s="3">
        <v>5254</v>
      </c>
      <c r="P820" s="4"/>
      <c r="Q8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20" s="16" t="s">
        <v>23</v>
      </c>
      <c r="S820" s="17">
        <v>100</v>
      </c>
      <c r="T820" s="267"/>
    </row>
    <row r="821" spans="1:20" ht="42.75" hidden="1" x14ac:dyDescent="0.25">
      <c r="A821" s="1"/>
      <c r="B821" s="78">
        <v>4038</v>
      </c>
      <c r="C821" s="18">
        <v>4038</v>
      </c>
      <c r="D821" s="84" t="s">
        <v>729</v>
      </c>
      <c r="E821" s="19"/>
      <c r="F821" s="19" t="s">
        <v>22</v>
      </c>
      <c r="G821" s="14">
        <v>778.26</v>
      </c>
      <c r="H821" s="269">
        <v>8990460</v>
      </c>
      <c r="I821" s="224"/>
      <c r="J821" s="115"/>
      <c r="K821" s="273">
        <v>0</v>
      </c>
      <c r="L821" s="16" t="s">
        <v>23</v>
      </c>
      <c r="M821" s="17">
        <v>100</v>
      </c>
      <c r="N821" s="3" t="s">
        <v>565</v>
      </c>
      <c r="O821" s="3">
        <v>243</v>
      </c>
      <c r="P821" s="4"/>
      <c r="Q8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21" s="16" t="s">
        <v>23</v>
      </c>
      <c r="S821" s="17">
        <v>100</v>
      </c>
      <c r="T821" s="267"/>
    </row>
    <row r="822" spans="1:20" ht="38.25" hidden="1" customHeight="1" thickBot="1" x14ac:dyDescent="0.3">
      <c r="A822" s="1"/>
      <c r="B822" s="78">
        <v>4039</v>
      </c>
      <c r="C822" s="274">
        <v>4039</v>
      </c>
      <c r="D822" s="275" t="s">
        <v>730</v>
      </c>
      <c r="E822" s="276"/>
      <c r="F822" s="276" t="s">
        <v>22</v>
      </c>
      <c r="G822" s="277">
        <v>619.09</v>
      </c>
      <c r="H822" s="269">
        <v>7151728</v>
      </c>
      <c r="I822" s="303"/>
      <c r="J822" s="115"/>
      <c r="K822" s="273">
        <v>0</v>
      </c>
      <c r="L822" s="16" t="s">
        <v>23</v>
      </c>
      <c r="M822" s="17">
        <v>100</v>
      </c>
      <c r="N822" s="3" t="s">
        <v>565</v>
      </c>
      <c r="O822" s="3">
        <v>5254</v>
      </c>
      <c r="P822" s="4"/>
      <c r="Q8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22" s="16" t="s">
        <v>23</v>
      </c>
      <c r="S822" s="17">
        <v>100</v>
      </c>
      <c r="T822" s="267"/>
    </row>
    <row r="823" spans="1:20" ht="41.25" hidden="1" customHeight="1" x14ac:dyDescent="0.25">
      <c r="A823" s="29"/>
      <c r="B823" s="78" t="e">
        <v>#REF!</v>
      </c>
      <c r="C823" s="559">
        <v>4040</v>
      </c>
      <c r="D823" s="562" t="s">
        <v>731</v>
      </c>
      <c r="E823" s="280">
        <v>1</v>
      </c>
      <c r="F823" s="280" t="s">
        <v>660</v>
      </c>
      <c r="G823" s="282">
        <v>1422.07</v>
      </c>
      <c r="H823" s="269">
        <v>16427753</v>
      </c>
      <c r="I823" s="283"/>
      <c r="J823" s="115"/>
      <c r="K823" s="273">
        <v>0</v>
      </c>
      <c r="L823" s="16" t="s">
        <v>23</v>
      </c>
      <c r="M823" s="17">
        <v>100</v>
      </c>
      <c r="N823" s="3" t="s">
        <v>565</v>
      </c>
      <c r="O823" s="3">
        <v>243</v>
      </c>
      <c r="P823" s="4"/>
      <c r="Q8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23" s="16" t="s">
        <v>23</v>
      </c>
      <c r="S823" s="17">
        <v>100</v>
      </c>
      <c r="T823" s="267"/>
    </row>
    <row r="824" spans="1:20" ht="41.25" hidden="1" customHeight="1" x14ac:dyDescent="0.25">
      <c r="A824" s="18" t="s">
        <v>732</v>
      </c>
      <c r="B824" s="78"/>
      <c r="C824" s="560"/>
      <c r="D824" s="563"/>
      <c r="E824" s="19">
        <v>2</v>
      </c>
      <c r="F824" s="19" t="s">
        <v>662</v>
      </c>
      <c r="G824" s="14">
        <v>1983.74</v>
      </c>
      <c r="H824" s="269">
        <v>22916164</v>
      </c>
      <c r="I824" s="285">
        <f>+G824-G823</f>
        <v>561.67000000000007</v>
      </c>
      <c r="J824" s="304"/>
      <c r="K824" s="273">
        <v>0</v>
      </c>
      <c r="L824" s="16" t="s">
        <v>23</v>
      </c>
      <c r="M824" s="17">
        <v>100</v>
      </c>
      <c r="N824" s="3" t="s">
        <v>565</v>
      </c>
      <c r="O824" s="3"/>
      <c r="P824" s="4"/>
      <c r="Q824" s="108"/>
      <c r="R824" s="4"/>
      <c r="S824" s="2"/>
      <c r="T824" s="267"/>
    </row>
    <row r="825" spans="1:20" ht="41.25" hidden="1" customHeight="1" x14ac:dyDescent="0.25">
      <c r="A825" s="18" t="s">
        <v>733</v>
      </c>
      <c r="B825" s="78"/>
      <c r="C825" s="560"/>
      <c r="D825" s="563"/>
      <c r="E825" s="19">
        <v>3</v>
      </c>
      <c r="F825" s="19" t="s">
        <v>664</v>
      </c>
      <c r="G825" s="14">
        <v>3249.4</v>
      </c>
      <c r="H825" s="269">
        <v>37537069</v>
      </c>
      <c r="I825" s="285">
        <f>+G825-G823</f>
        <v>1827.3300000000002</v>
      </c>
      <c r="J825" s="304"/>
      <c r="K825" s="273">
        <v>0</v>
      </c>
      <c r="L825" s="16" t="s">
        <v>23</v>
      </c>
      <c r="M825" s="17">
        <v>100</v>
      </c>
      <c r="N825" s="3" t="s">
        <v>565</v>
      </c>
      <c r="O825" s="3"/>
      <c r="P825" s="4"/>
      <c r="Q825" s="108"/>
      <c r="R825" s="4"/>
      <c r="S825" s="2"/>
      <c r="T825" s="267"/>
    </row>
    <row r="826" spans="1:20" ht="41.25" hidden="1" customHeight="1" thickBot="1" x14ac:dyDescent="0.3">
      <c r="A826" s="18" t="s">
        <v>734</v>
      </c>
      <c r="B826" s="78"/>
      <c r="C826" s="561"/>
      <c r="D826" s="564"/>
      <c r="E826" s="287">
        <v>4</v>
      </c>
      <c r="F826" s="287" t="s">
        <v>666</v>
      </c>
      <c r="G826" s="289">
        <v>5861.68</v>
      </c>
      <c r="H826" s="269">
        <v>67714127</v>
      </c>
      <c r="I826" s="290">
        <f>+G826-G823</f>
        <v>4439.6100000000006</v>
      </c>
      <c r="J826" s="304"/>
      <c r="K826" s="273">
        <v>0</v>
      </c>
      <c r="L826" s="16" t="s">
        <v>23</v>
      </c>
      <c r="M826" s="17">
        <v>100</v>
      </c>
      <c r="N826" s="3" t="s">
        <v>565</v>
      </c>
      <c r="O826" s="3"/>
      <c r="P826" s="4"/>
      <c r="Q826" s="108"/>
      <c r="R826" s="4"/>
      <c r="S826" s="2"/>
      <c r="T826" s="267"/>
    </row>
    <row r="827" spans="1:20" ht="38.25" hidden="1" customHeight="1" x14ac:dyDescent="0.25">
      <c r="A827" s="29"/>
      <c r="B827" s="78" t="e">
        <v>#REF!</v>
      </c>
      <c r="C827" s="559">
        <v>4041</v>
      </c>
      <c r="D827" s="562" t="s">
        <v>735</v>
      </c>
      <c r="E827" s="280">
        <v>1</v>
      </c>
      <c r="F827" s="280" t="s">
        <v>660</v>
      </c>
      <c r="G827" s="282">
        <v>930.39</v>
      </c>
      <c r="H827" s="269">
        <v>10747865</v>
      </c>
      <c r="I827" s="283"/>
      <c r="J827" s="115"/>
      <c r="K827" s="273">
        <v>0</v>
      </c>
      <c r="L827" s="16" t="s">
        <v>23</v>
      </c>
      <c r="M827" s="17">
        <v>100</v>
      </c>
      <c r="N827" s="3" t="s">
        <v>565</v>
      </c>
      <c r="O827" s="3">
        <v>5254</v>
      </c>
      <c r="P827" s="4"/>
      <c r="Q82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27" s="16" t="s">
        <v>23</v>
      </c>
      <c r="S827" s="17">
        <v>100</v>
      </c>
      <c r="T827" s="267"/>
    </row>
    <row r="828" spans="1:20" ht="38.25" hidden="1" customHeight="1" x14ac:dyDescent="0.25">
      <c r="A828" s="18" t="s">
        <v>736</v>
      </c>
      <c r="B828" s="78"/>
      <c r="C828" s="560"/>
      <c r="D828" s="563"/>
      <c r="E828" s="19">
        <v>2</v>
      </c>
      <c r="F828" s="19" t="s">
        <v>662</v>
      </c>
      <c r="G828" s="14">
        <v>1719.81</v>
      </c>
      <c r="H828" s="269">
        <v>19867245</v>
      </c>
      <c r="I828" s="285">
        <f>+G828-G827</f>
        <v>789.42</v>
      </c>
      <c r="J828" s="304"/>
      <c r="K828" s="273">
        <v>0</v>
      </c>
      <c r="L828" s="16" t="s">
        <v>23</v>
      </c>
      <c r="M828" s="17">
        <v>100</v>
      </c>
      <c r="N828" s="3" t="s">
        <v>565</v>
      </c>
      <c r="O828" s="3"/>
      <c r="P828" s="4"/>
      <c r="Q828" s="108"/>
      <c r="R828" s="4"/>
      <c r="S828" s="2"/>
      <c r="T828" s="267"/>
    </row>
    <row r="829" spans="1:20" ht="38.25" hidden="1" customHeight="1" x14ac:dyDescent="0.25">
      <c r="A829" s="18" t="s">
        <v>737</v>
      </c>
      <c r="B829" s="78"/>
      <c r="C829" s="560"/>
      <c r="D829" s="563"/>
      <c r="E829" s="19">
        <v>3</v>
      </c>
      <c r="F829" s="19" t="s">
        <v>664</v>
      </c>
      <c r="G829" s="14">
        <v>2899.28</v>
      </c>
      <c r="H829" s="269">
        <v>33492483</v>
      </c>
      <c r="I829" s="285">
        <f>+G829-G827</f>
        <v>1968.8900000000003</v>
      </c>
      <c r="J829" s="304"/>
      <c r="K829" s="273">
        <v>0</v>
      </c>
      <c r="L829" s="16" t="s">
        <v>23</v>
      </c>
      <c r="M829" s="17">
        <v>100</v>
      </c>
      <c r="N829" s="3" t="s">
        <v>565</v>
      </c>
      <c r="O829" s="3"/>
      <c r="P829" s="4"/>
      <c r="Q829" s="108"/>
      <c r="R829" s="4"/>
      <c r="S829" s="2"/>
      <c r="T829" s="267"/>
    </row>
    <row r="830" spans="1:20" ht="38.25" hidden="1" customHeight="1" thickBot="1" x14ac:dyDescent="0.3">
      <c r="A830" s="18" t="s">
        <v>738</v>
      </c>
      <c r="B830" s="78"/>
      <c r="C830" s="561"/>
      <c r="D830" s="564"/>
      <c r="E830" s="287">
        <v>4</v>
      </c>
      <c r="F830" s="287" t="s">
        <v>666</v>
      </c>
      <c r="G830" s="289">
        <v>5393.03</v>
      </c>
      <c r="H830" s="269">
        <v>62300283</v>
      </c>
      <c r="I830" s="290">
        <f>+G830-G827</f>
        <v>4462.6399999999994</v>
      </c>
      <c r="J830" s="304"/>
      <c r="K830" s="273">
        <v>0</v>
      </c>
      <c r="L830" s="16" t="s">
        <v>23</v>
      </c>
      <c r="M830" s="17">
        <v>100</v>
      </c>
      <c r="N830" s="3" t="s">
        <v>565</v>
      </c>
      <c r="O830" s="3"/>
      <c r="P830" s="4"/>
      <c r="Q830" s="108"/>
      <c r="R830" s="4"/>
      <c r="S830" s="2"/>
      <c r="T830" s="267"/>
    </row>
    <row r="831" spans="1:20" ht="28.5" hidden="1" x14ac:dyDescent="0.25">
      <c r="A831" s="1"/>
      <c r="B831" s="78">
        <v>4042</v>
      </c>
      <c r="C831" s="299">
        <v>4042</v>
      </c>
      <c r="D831" s="300" t="s">
        <v>739</v>
      </c>
      <c r="E831" s="291"/>
      <c r="F831" s="291" t="s">
        <v>22</v>
      </c>
      <c r="G831" s="293">
        <v>1291.19</v>
      </c>
      <c r="H831" s="269">
        <v>14915827</v>
      </c>
      <c r="I831" s="223"/>
      <c r="J831" s="115"/>
      <c r="K831" s="273">
        <v>0</v>
      </c>
      <c r="L831" s="16" t="s">
        <v>23</v>
      </c>
      <c r="M831" s="17">
        <v>100</v>
      </c>
      <c r="N831" s="3" t="s">
        <v>565</v>
      </c>
      <c r="O831" s="3">
        <v>243</v>
      </c>
      <c r="P831" s="4"/>
      <c r="Q8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31" s="16" t="s">
        <v>23</v>
      </c>
      <c r="S831" s="17">
        <v>100</v>
      </c>
      <c r="T831" s="267"/>
    </row>
    <row r="832" spans="1:20" ht="28.5" hidden="1" x14ac:dyDescent="0.25">
      <c r="A832" s="1"/>
      <c r="B832" s="89">
        <v>4043</v>
      </c>
      <c r="C832" s="18">
        <v>4043</v>
      </c>
      <c r="D832" s="84" t="s">
        <v>740</v>
      </c>
      <c r="E832" s="19"/>
      <c r="F832" s="19" t="s">
        <v>22</v>
      </c>
      <c r="G832" s="14">
        <v>845.48</v>
      </c>
      <c r="H832" s="269">
        <v>9766985</v>
      </c>
      <c r="I832" s="224"/>
      <c r="J832" s="115"/>
      <c r="K832" s="273">
        <v>0</v>
      </c>
      <c r="L832" s="16" t="s">
        <v>23</v>
      </c>
      <c r="M832" s="17">
        <v>100</v>
      </c>
      <c r="N832" s="3" t="s">
        <v>565</v>
      </c>
      <c r="O832" s="3">
        <v>5254</v>
      </c>
      <c r="P832" s="4"/>
      <c r="Q8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32" s="16" t="s">
        <v>23</v>
      </c>
      <c r="S832" s="17">
        <v>100</v>
      </c>
      <c r="T832" s="267"/>
    </row>
    <row r="833" spans="1:20" ht="30" hidden="1" customHeight="1" x14ac:dyDescent="0.25">
      <c r="A833" s="1"/>
      <c r="B833" s="78">
        <v>4044</v>
      </c>
      <c r="C833" s="305">
        <v>4044</v>
      </c>
      <c r="D833" s="553" t="s">
        <v>741</v>
      </c>
      <c r="E833" s="554"/>
      <c r="F833" s="554"/>
      <c r="G833" s="554"/>
      <c r="H833" s="555"/>
      <c r="I833" s="224"/>
      <c r="J833" s="306"/>
      <c r="K833" s="273">
        <v>0</v>
      </c>
      <c r="L833" s="16"/>
      <c r="M833" s="17" t="s">
        <v>45</v>
      </c>
      <c r="N833" s="3" t="s">
        <v>45</v>
      </c>
      <c r="O833" s="3"/>
      <c r="P833" s="4"/>
      <c r="Q833" s="108"/>
      <c r="R833" s="4"/>
      <c r="S833" s="2"/>
      <c r="T833" s="267"/>
    </row>
    <row r="834" spans="1:20" ht="28.5" hidden="1" x14ac:dyDescent="0.25">
      <c r="A834" s="1"/>
      <c r="B834" s="85">
        <v>40441</v>
      </c>
      <c r="C834" s="155" t="s">
        <v>742</v>
      </c>
      <c r="D834" s="157" t="s">
        <v>743</v>
      </c>
      <c r="E834" s="140"/>
      <c r="F834" s="140" t="s">
        <v>22</v>
      </c>
      <c r="G834" s="141">
        <v>781.78</v>
      </c>
      <c r="H834" s="269">
        <v>9031123</v>
      </c>
      <c r="I834" s="171"/>
      <c r="J834" s="15"/>
      <c r="K834" s="20">
        <v>0</v>
      </c>
      <c r="L834" s="31" t="s">
        <v>23</v>
      </c>
      <c r="M834" s="32">
        <v>100</v>
      </c>
      <c r="N834" s="33" t="s">
        <v>565</v>
      </c>
      <c r="O834" s="33">
        <v>243</v>
      </c>
      <c r="P834" s="34"/>
      <c r="Q8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34" s="16" t="s">
        <v>23</v>
      </c>
      <c r="S834" s="32">
        <v>100</v>
      </c>
      <c r="T834" s="267"/>
    </row>
    <row r="835" spans="1:20" ht="28.5" hidden="1" x14ac:dyDescent="0.25">
      <c r="A835" s="1"/>
      <c r="B835" s="78">
        <v>40442</v>
      </c>
      <c r="C835" s="155" t="s">
        <v>744</v>
      </c>
      <c r="D835" s="157" t="s">
        <v>745</v>
      </c>
      <c r="E835" s="140"/>
      <c r="F835" s="140" t="s">
        <v>22</v>
      </c>
      <c r="G835" s="141">
        <v>891.46</v>
      </c>
      <c r="H835" s="269">
        <v>10298146</v>
      </c>
      <c r="I835" s="171"/>
      <c r="J835" s="15"/>
      <c r="K835" s="20">
        <v>0</v>
      </c>
      <c r="L835" s="31" t="s">
        <v>23</v>
      </c>
      <c r="M835" s="32">
        <v>100</v>
      </c>
      <c r="N835" s="33" t="s">
        <v>565</v>
      </c>
      <c r="O835" s="33">
        <v>243</v>
      </c>
      <c r="P835" s="34"/>
      <c r="Q8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35" s="16" t="s">
        <v>23</v>
      </c>
      <c r="S835" s="32">
        <v>100</v>
      </c>
      <c r="T835" s="267"/>
    </row>
    <row r="836" spans="1:20" ht="42.75" hidden="1" x14ac:dyDescent="0.25">
      <c r="A836" s="1"/>
      <c r="B836" s="78">
        <v>40443</v>
      </c>
      <c r="C836" s="155" t="s">
        <v>746</v>
      </c>
      <c r="D836" s="157" t="s">
        <v>747</v>
      </c>
      <c r="E836" s="140"/>
      <c r="F836" s="140" t="s">
        <v>22</v>
      </c>
      <c r="G836" s="141">
        <v>643.80999999999995</v>
      </c>
      <c r="H836" s="269">
        <v>7437293</v>
      </c>
      <c r="I836" s="171"/>
      <c r="J836" s="15"/>
      <c r="K836" s="20">
        <v>0</v>
      </c>
      <c r="L836" s="31" t="s">
        <v>23</v>
      </c>
      <c r="M836" s="32">
        <v>100</v>
      </c>
      <c r="N836" s="33" t="s">
        <v>565</v>
      </c>
      <c r="O836" s="33">
        <v>5254</v>
      </c>
      <c r="P836" s="34"/>
      <c r="Q8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36" s="16" t="s">
        <v>23</v>
      </c>
      <c r="S836" s="32">
        <v>100</v>
      </c>
      <c r="T836" s="267"/>
    </row>
    <row r="837" spans="1:20" hidden="1" x14ac:dyDescent="0.25">
      <c r="A837" s="1"/>
      <c r="B837" s="78">
        <v>40444</v>
      </c>
      <c r="C837" s="155" t="s">
        <v>748</v>
      </c>
      <c r="D837" s="157" t="s">
        <v>749</v>
      </c>
      <c r="E837" s="140"/>
      <c r="F837" s="140" t="s">
        <v>22</v>
      </c>
      <c r="G837" s="141">
        <v>1591.13</v>
      </c>
      <c r="H837" s="269">
        <v>18380734</v>
      </c>
      <c r="K837" s="20">
        <v>0</v>
      </c>
      <c r="L837" s="31" t="s">
        <v>23</v>
      </c>
      <c r="M837" s="32">
        <v>100</v>
      </c>
      <c r="N837" s="33" t="s">
        <v>565</v>
      </c>
      <c r="O837" s="33">
        <v>243</v>
      </c>
      <c r="P837" s="34"/>
      <c r="Q8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37" s="16" t="s">
        <v>23</v>
      </c>
      <c r="S837" s="32">
        <v>100</v>
      </c>
      <c r="T837" s="267"/>
    </row>
    <row r="838" spans="1:20" hidden="1" x14ac:dyDescent="0.25">
      <c r="A838" s="1"/>
      <c r="B838" s="78">
        <v>4045</v>
      </c>
      <c r="C838" s="155">
        <v>4045</v>
      </c>
      <c r="D838" s="214" t="s">
        <v>750</v>
      </c>
      <c r="E838" s="191"/>
      <c r="F838" s="140" t="s">
        <v>22</v>
      </c>
      <c r="G838" s="141">
        <v>7.08</v>
      </c>
      <c r="H838" s="269">
        <v>81788</v>
      </c>
      <c r="I838" s="171"/>
      <c r="J838" s="265">
        <v>1.91</v>
      </c>
      <c r="K838" s="268">
        <v>22064</v>
      </c>
      <c r="L838" s="31" t="s">
        <v>449</v>
      </c>
      <c r="M838" s="32">
        <v>100</v>
      </c>
      <c r="N838" s="33" t="s">
        <v>565</v>
      </c>
      <c r="O838" s="33">
        <v>454</v>
      </c>
      <c r="P838" s="34" t="s">
        <v>124</v>
      </c>
      <c r="Q8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38" s="16" t="s">
        <v>449</v>
      </c>
      <c r="S838" s="32">
        <v>100</v>
      </c>
      <c r="T838" s="267"/>
    </row>
    <row r="839" spans="1:20" ht="42.75" hidden="1" x14ac:dyDescent="0.25">
      <c r="A839" s="1"/>
      <c r="B839" s="78" t="e">
        <v>#REF!</v>
      </c>
      <c r="C839" s="155">
        <v>4047</v>
      </c>
      <c r="D839" s="157" t="s">
        <v>751</v>
      </c>
      <c r="E839" s="140"/>
      <c r="F839" s="140" t="s">
        <v>22</v>
      </c>
      <c r="G839" s="141">
        <v>42.45</v>
      </c>
      <c r="H839" s="269">
        <v>490382</v>
      </c>
      <c r="I839" s="171"/>
      <c r="J839" s="15"/>
      <c r="K839" s="20">
        <v>0</v>
      </c>
      <c r="L839" s="31" t="s">
        <v>23</v>
      </c>
      <c r="M839" s="32">
        <v>100</v>
      </c>
      <c r="N839" s="33" t="s">
        <v>565</v>
      </c>
      <c r="O839" s="33">
        <v>219</v>
      </c>
      <c r="P839" s="34"/>
      <c r="Q8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39" s="16" t="s">
        <v>23</v>
      </c>
      <c r="S839" s="32">
        <v>100</v>
      </c>
      <c r="T839" s="267"/>
    </row>
    <row r="840" spans="1:20" ht="28.5" hidden="1" x14ac:dyDescent="0.25">
      <c r="A840" s="1"/>
      <c r="B840" s="78">
        <v>4049</v>
      </c>
      <c r="C840" s="155">
        <v>4049</v>
      </c>
      <c r="D840" s="157" t="s">
        <v>752</v>
      </c>
      <c r="E840" s="140"/>
      <c r="F840" s="140" t="s">
        <v>22</v>
      </c>
      <c r="G840" s="141">
        <v>966.91</v>
      </c>
      <c r="H840" s="269">
        <v>11169744</v>
      </c>
      <c r="I840" s="171"/>
      <c r="J840" s="187"/>
      <c r="K840" s="20">
        <v>0</v>
      </c>
      <c r="L840" s="31" t="s">
        <v>23</v>
      </c>
      <c r="M840" s="32">
        <v>100</v>
      </c>
      <c r="N840" s="33" t="s">
        <v>565</v>
      </c>
      <c r="O840" s="33">
        <v>239</v>
      </c>
      <c r="P840" s="34"/>
      <c r="Q8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40" s="16" t="s">
        <v>23</v>
      </c>
      <c r="S840" s="32">
        <v>100</v>
      </c>
      <c r="T840" s="267"/>
    </row>
    <row r="841" spans="1:20" ht="28.5" hidden="1" x14ac:dyDescent="0.25">
      <c r="A841" s="1"/>
      <c r="B841" s="78">
        <v>40491</v>
      </c>
      <c r="C841" s="155" t="s">
        <v>753</v>
      </c>
      <c r="D841" s="157" t="s">
        <v>754</v>
      </c>
      <c r="E841" s="140"/>
      <c r="F841" s="140" t="s">
        <v>22</v>
      </c>
      <c r="G841" s="141">
        <v>1423.18</v>
      </c>
      <c r="H841" s="269">
        <v>16440575</v>
      </c>
      <c r="I841" s="171"/>
      <c r="J841" s="15"/>
      <c r="K841" s="20">
        <v>0</v>
      </c>
      <c r="L841" s="31" t="s">
        <v>23</v>
      </c>
      <c r="M841" s="32">
        <v>100</v>
      </c>
      <c r="N841" s="33" t="s">
        <v>565</v>
      </c>
      <c r="O841" s="33">
        <v>239</v>
      </c>
      <c r="P841" s="120"/>
      <c r="Q8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41" s="16" t="s">
        <v>23</v>
      </c>
      <c r="S841" s="32">
        <v>100</v>
      </c>
      <c r="T841" s="267"/>
    </row>
    <row r="842" spans="1:20" hidden="1" x14ac:dyDescent="0.25">
      <c r="A842" s="1"/>
      <c r="B842" s="78">
        <v>40492</v>
      </c>
      <c r="C842" s="155" t="s">
        <v>755</v>
      </c>
      <c r="D842" s="157" t="s">
        <v>756</v>
      </c>
      <c r="E842" s="140"/>
      <c r="F842" s="140" t="s">
        <v>22</v>
      </c>
      <c r="G842" s="141">
        <v>714.22</v>
      </c>
      <c r="H842" s="269">
        <v>8250669</v>
      </c>
      <c r="I842" s="171"/>
      <c r="J842" s="15"/>
      <c r="K842" s="20">
        <v>0</v>
      </c>
      <c r="L842" s="16" t="s">
        <v>23</v>
      </c>
      <c r="M842" s="17">
        <v>100</v>
      </c>
      <c r="N842" s="33" t="s">
        <v>565</v>
      </c>
      <c r="O842" s="3">
        <v>239</v>
      </c>
      <c r="P842" s="121"/>
      <c r="Q8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42" s="16" t="s">
        <v>23</v>
      </c>
      <c r="S842" s="17">
        <v>100</v>
      </c>
      <c r="T842" s="267"/>
    </row>
    <row r="843" spans="1:20" ht="28.5" hidden="1" x14ac:dyDescent="0.25">
      <c r="A843" s="1"/>
      <c r="B843" s="122">
        <v>40494</v>
      </c>
      <c r="C843" s="155" t="s">
        <v>757</v>
      </c>
      <c r="D843" s="157" t="s">
        <v>758</v>
      </c>
      <c r="E843" s="140"/>
      <c r="F843" s="140" t="s">
        <v>22</v>
      </c>
      <c r="G843" s="141">
        <v>395.66</v>
      </c>
      <c r="H843" s="269">
        <v>4570664</v>
      </c>
      <c r="I843" s="171"/>
      <c r="J843" s="15"/>
      <c r="K843" s="20">
        <v>0</v>
      </c>
      <c r="L843" s="16" t="s">
        <v>23</v>
      </c>
      <c r="M843" s="17">
        <v>100</v>
      </c>
      <c r="N843" s="33" t="s">
        <v>565</v>
      </c>
      <c r="O843" s="3">
        <v>239</v>
      </c>
      <c r="P843" s="121"/>
      <c r="Q8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43" s="16" t="s">
        <v>23</v>
      </c>
      <c r="S843" s="17">
        <v>100</v>
      </c>
      <c r="T843" s="267"/>
    </row>
    <row r="844" spans="1:20" ht="28.5" hidden="1" x14ac:dyDescent="0.25">
      <c r="A844" s="1"/>
      <c r="B844" s="18" t="s">
        <v>759</v>
      </c>
      <c r="C844" s="155" t="s">
        <v>760</v>
      </c>
      <c r="D844" s="157" t="s">
        <v>761</v>
      </c>
      <c r="E844" s="140"/>
      <c r="F844" s="140" t="s">
        <v>22</v>
      </c>
      <c r="G844" s="141">
        <v>7927.52</v>
      </c>
      <c r="H844" s="269">
        <v>91578711</v>
      </c>
      <c r="I844" s="171"/>
      <c r="J844" s="15"/>
      <c r="K844" s="20">
        <v>0</v>
      </c>
      <c r="L844" s="16" t="s">
        <v>23</v>
      </c>
      <c r="M844" s="17">
        <v>100</v>
      </c>
      <c r="N844" s="33" t="s">
        <v>565</v>
      </c>
      <c r="O844" s="3">
        <v>239</v>
      </c>
      <c r="P844" s="121"/>
      <c r="Q8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44" s="16" t="s">
        <v>23</v>
      </c>
      <c r="S844" s="17">
        <v>100</v>
      </c>
      <c r="T844" s="267"/>
    </row>
    <row r="845" spans="1:20" ht="28.5" hidden="1" x14ac:dyDescent="0.25">
      <c r="A845" s="1"/>
      <c r="B845" s="18" t="s">
        <v>762</v>
      </c>
      <c r="C845" s="155" t="s">
        <v>763</v>
      </c>
      <c r="D845" s="157" t="s">
        <v>764</v>
      </c>
      <c r="E845" s="140"/>
      <c r="F845" s="140" t="s">
        <v>22</v>
      </c>
      <c r="G845" s="141">
        <v>5502.11</v>
      </c>
      <c r="H845" s="269">
        <v>63560375</v>
      </c>
      <c r="I845" s="171"/>
      <c r="J845" s="15"/>
      <c r="K845" s="20">
        <v>0</v>
      </c>
      <c r="L845" s="16" t="s">
        <v>23</v>
      </c>
      <c r="M845" s="17">
        <v>100</v>
      </c>
      <c r="N845" s="33" t="s">
        <v>565</v>
      </c>
      <c r="O845" s="3">
        <v>239</v>
      </c>
      <c r="P845" s="121"/>
      <c r="Q84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45" s="16" t="s">
        <v>23</v>
      </c>
      <c r="S845" s="17">
        <v>100</v>
      </c>
      <c r="T845" s="267"/>
    </row>
    <row r="846" spans="1:20" hidden="1" x14ac:dyDescent="0.25">
      <c r="A846" s="1"/>
      <c r="B846" s="78">
        <v>4050</v>
      </c>
      <c r="C846" s="191">
        <v>4050</v>
      </c>
      <c r="D846" s="538" t="s">
        <v>765</v>
      </c>
      <c r="E846" s="539"/>
      <c r="F846" s="539"/>
      <c r="G846" s="539"/>
      <c r="H846" s="540"/>
      <c r="I846" s="171"/>
      <c r="J846" s="15"/>
      <c r="K846" s="20">
        <v>0</v>
      </c>
      <c r="L846" s="16"/>
      <c r="M846" s="17" t="s">
        <v>45</v>
      </c>
      <c r="N846" s="3" t="s">
        <v>45</v>
      </c>
      <c r="O846" s="3"/>
      <c r="P846" s="121"/>
      <c r="Q84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46" s="4"/>
      <c r="S846" s="2"/>
      <c r="T846" s="267"/>
    </row>
    <row r="847" spans="1:20" ht="28.5" hidden="1" x14ac:dyDescent="0.25">
      <c r="A847" s="1"/>
      <c r="B847" s="85">
        <v>40501</v>
      </c>
      <c r="C847" s="155" t="s">
        <v>766</v>
      </c>
      <c r="D847" s="157" t="s">
        <v>767</v>
      </c>
      <c r="E847" s="140"/>
      <c r="F847" s="140" t="s">
        <v>22</v>
      </c>
      <c r="G847" s="141">
        <v>17.690000000000001</v>
      </c>
      <c r="H847" s="269">
        <v>204355</v>
      </c>
      <c r="I847" s="171"/>
      <c r="J847" s="15"/>
      <c r="K847" s="20">
        <v>136198</v>
      </c>
      <c r="L847" s="16" t="s">
        <v>768</v>
      </c>
      <c r="M847" s="17">
        <v>100</v>
      </c>
      <c r="N847" s="3" t="s">
        <v>565</v>
      </c>
      <c r="O847" s="3">
        <v>1807</v>
      </c>
      <c r="P847" s="121" t="s">
        <v>124</v>
      </c>
      <c r="Q8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47" s="16" t="s">
        <v>768</v>
      </c>
      <c r="S847" s="17">
        <v>100</v>
      </c>
      <c r="T847" s="267"/>
    </row>
    <row r="848" spans="1:20" ht="42.75" hidden="1" x14ac:dyDescent="0.25">
      <c r="A848" s="1"/>
      <c r="B848" s="78">
        <v>40502</v>
      </c>
      <c r="C848" s="155" t="s">
        <v>769</v>
      </c>
      <c r="D848" s="157" t="s">
        <v>770</v>
      </c>
      <c r="E848" s="140"/>
      <c r="F848" s="140" t="s">
        <v>22</v>
      </c>
      <c r="G848" s="141">
        <v>29.48</v>
      </c>
      <c r="H848" s="269">
        <v>340553</v>
      </c>
      <c r="I848" s="171"/>
      <c r="J848" s="15"/>
      <c r="K848" s="20">
        <v>0</v>
      </c>
      <c r="L848" s="16" t="s">
        <v>768</v>
      </c>
      <c r="M848" s="17">
        <v>100</v>
      </c>
      <c r="N848" s="3" t="s">
        <v>565</v>
      </c>
      <c r="O848" s="3">
        <v>1807</v>
      </c>
      <c r="P848" s="123" t="e">
        <f>+#REF!-#REF!</f>
        <v>#REF!</v>
      </c>
      <c r="Q8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48" s="16" t="s">
        <v>768</v>
      </c>
      <c r="S848" s="17">
        <v>100</v>
      </c>
      <c r="T848" s="267"/>
    </row>
    <row r="849" spans="1:20" ht="42.75" hidden="1" x14ac:dyDescent="0.25">
      <c r="A849" s="1"/>
      <c r="B849" s="78">
        <v>40503</v>
      </c>
      <c r="C849" s="155" t="s">
        <v>771</v>
      </c>
      <c r="D849" s="157" t="s">
        <v>772</v>
      </c>
      <c r="E849" s="140"/>
      <c r="F849" s="140" t="s">
        <v>22</v>
      </c>
      <c r="G849" s="141">
        <v>41.27</v>
      </c>
      <c r="H849" s="269">
        <v>476751</v>
      </c>
      <c r="I849" s="171"/>
      <c r="J849" s="15"/>
      <c r="K849" s="20">
        <v>0</v>
      </c>
      <c r="L849" s="16" t="s">
        <v>768</v>
      </c>
      <c r="M849" s="17">
        <v>100</v>
      </c>
      <c r="N849" s="3" t="s">
        <v>565</v>
      </c>
      <c r="O849" s="3">
        <v>1807</v>
      </c>
      <c r="P849" s="123" t="e">
        <f>+#REF!-#REF!</f>
        <v>#REF!</v>
      </c>
      <c r="Q8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49" s="16" t="s">
        <v>768</v>
      </c>
      <c r="S849" s="17">
        <v>100</v>
      </c>
      <c r="T849" s="267"/>
    </row>
    <row r="850" spans="1:20" ht="42.75" hidden="1" x14ac:dyDescent="0.25">
      <c r="A850" s="1"/>
      <c r="B850" s="78">
        <v>40504</v>
      </c>
      <c r="C850" s="155" t="s">
        <v>773</v>
      </c>
      <c r="D850" s="157" t="s">
        <v>774</v>
      </c>
      <c r="E850" s="140"/>
      <c r="F850" s="140" t="s">
        <v>22</v>
      </c>
      <c r="G850" s="141">
        <v>64.81</v>
      </c>
      <c r="H850" s="269">
        <v>748685</v>
      </c>
      <c r="I850" s="171"/>
      <c r="J850" s="15"/>
      <c r="K850" s="20">
        <v>0</v>
      </c>
      <c r="L850" s="16" t="s">
        <v>768</v>
      </c>
      <c r="M850" s="17">
        <v>100</v>
      </c>
      <c r="N850" s="3" t="s">
        <v>565</v>
      </c>
      <c r="O850" s="3">
        <v>1807</v>
      </c>
      <c r="P850" s="123"/>
      <c r="Q85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50" s="16" t="s">
        <v>768</v>
      </c>
      <c r="S850" s="17">
        <v>100</v>
      </c>
      <c r="T850" s="267"/>
    </row>
    <row r="851" spans="1:20" ht="42.75" hidden="1" x14ac:dyDescent="0.25">
      <c r="A851" s="1"/>
      <c r="B851" s="78">
        <v>40505</v>
      </c>
      <c r="C851" s="155" t="s">
        <v>775</v>
      </c>
      <c r="D851" s="157" t="s">
        <v>776</v>
      </c>
      <c r="E851" s="140"/>
      <c r="F851" s="140" t="s">
        <v>22</v>
      </c>
      <c r="G851" s="141">
        <v>100.13</v>
      </c>
      <c r="H851" s="269">
        <v>1156702</v>
      </c>
      <c r="I851" s="171"/>
      <c r="J851" s="15"/>
      <c r="K851" s="20">
        <v>0</v>
      </c>
      <c r="L851" s="16" t="s">
        <v>768</v>
      </c>
      <c r="M851" s="17">
        <v>100</v>
      </c>
      <c r="N851" s="3" t="s">
        <v>565</v>
      </c>
      <c r="O851" s="3">
        <v>1807</v>
      </c>
      <c r="P851" s="121"/>
      <c r="Q85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51" s="16" t="s">
        <v>768</v>
      </c>
      <c r="S851" s="17">
        <v>100</v>
      </c>
      <c r="T851" s="267"/>
    </row>
    <row r="852" spans="1:20" ht="42.75" hidden="1" x14ac:dyDescent="0.25">
      <c r="A852" s="1"/>
      <c r="B852" s="78">
        <v>40506</v>
      </c>
      <c r="C852" s="155" t="s">
        <v>777</v>
      </c>
      <c r="D852" s="157" t="s">
        <v>778</v>
      </c>
      <c r="E852" s="140"/>
      <c r="F852" s="140" t="s">
        <v>22</v>
      </c>
      <c r="G852" s="141">
        <v>123.72</v>
      </c>
      <c r="H852" s="269">
        <v>1429213</v>
      </c>
      <c r="I852" s="171"/>
      <c r="J852" s="15"/>
      <c r="K852" s="20">
        <v>0</v>
      </c>
      <c r="L852" s="16" t="s">
        <v>768</v>
      </c>
      <c r="M852" s="17">
        <v>100</v>
      </c>
      <c r="N852" s="3" t="s">
        <v>565</v>
      </c>
      <c r="O852" s="3">
        <v>1807</v>
      </c>
      <c r="P852" s="121"/>
      <c r="Q85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52" s="16" t="s">
        <v>768</v>
      </c>
      <c r="S852" s="17">
        <v>100</v>
      </c>
      <c r="T852" s="267"/>
    </row>
    <row r="853" spans="1:20" hidden="1" x14ac:dyDescent="0.25">
      <c r="A853" s="1"/>
      <c r="B853" s="78">
        <v>4052</v>
      </c>
      <c r="C853" s="191">
        <v>4052</v>
      </c>
      <c r="D853" s="538" t="s">
        <v>779</v>
      </c>
      <c r="E853" s="539"/>
      <c r="F853" s="539"/>
      <c r="G853" s="539"/>
      <c r="H853" s="540"/>
      <c r="I853" s="171"/>
      <c r="J853" s="15"/>
      <c r="K853" s="20">
        <v>0</v>
      </c>
      <c r="L853" s="16"/>
      <c r="M853" s="17" t="s">
        <v>45</v>
      </c>
      <c r="N853" s="3" t="s">
        <v>45</v>
      </c>
      <c r="O853" s="3"/>
      <c r="P853" s="121"/>
      <c r="Q8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53" s="4"/>
      <c r="S853" s="2"/>
      <c r="T853" s="267"/>
    </row>
    <row r="854" spans="1:20" ht="28.5" hidden="1" x14ac:dyDescent="0.25">
      <c r="A854" s="1"/>
      <c r="B854" s="78">
        <v>40521</v>
      </c>
      <c r="C854" s="155" t="s">
        <v>780</v>
      </c>
      <c r="D854" s="157" t="s">
        <v>781</v>
      </c>
      <c r="E854" s="140"/>
      <c r="F854" s="140" t="s">
        <v>22</v>
      </c>
      <c r="G854" s="141">
        <v>274.62</v>
      </c>
      <c r="H854" s="269">
        <v>3172410</v>
      </c>
      <c r="I854" s="171"/>
      <c r="J854" s="15"/>
      <c r="K854" s="20">
        <v>0</v>
      </c>
      <c r="L854" s="16" t="s">
        <v>447</v>
      </c>
      <c r="M854" s="17">
        <v>100</v>
      </c>
      <c r="N854" s="3" t="s">
        <v>782</v>
      </c>
      <c r="O854" s="3">
        <v>504</v>
      </c>
      <c r="P854" s="121"/>
      <c r="Q85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54" s="16" t="s">
        <v>447</v>
      </c>
      <c r="S854" s="17">
        <v>100</v>
      </c>
      <c r="T854" s="267"/>
    </row>
    <row r="855" spans="1:20" ht="27.75" hidden="1" customHeight="1" x14ac:dyDescent="0.25">
      <c r="A855" s="1"/>
      <c r="B855" s="78">
        <v>4053</v>
      </c>
      <c r="C855" s="191">
        <v>4053</v>
      </c>
      <c r="D855" s="538" t="s">
        <v>783</v>
      </c>
      <c r="E855" s="539"/>
      <c r="F855" s="539"/>
      <c r="G855" s="539"/>
      <c r="H855" s="540"/>
      <c r="I855" s="171"/>
      <c r="J855" s="15"/>
      <c r="K855" s="20">
        <v>0</v>
      </c>
      <c r="L855" s="16"/>
      <c r="M855" s="17" t="s">
        <v>45</v>
      </c>
      <c r="N855" s="3" t="s">
        <v>45</v>
      </c>
      <c r="O855" s="3"/>
      <c r="P855" s="121"/>
      <c r="Q85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55" s="4"/>
      <c r="S855" s="2"/>
      <c r="T855" s="267"/>
    </row>
    <row r="856" spans="1:20" ht="28.5" hidden="1" x14ac:dyDescent="0.25">
      <c r="A856" s="1"/>
      <c r="B856" s="85">
        <v>40531</v>
      </c>
      <c r="C856" s="155" t="s">
        <v>784</v>
      </c>
      <c r="D856" s="157" t="s">
        <v>785</v>
      </c>
      <c r="E856" s="140"/>
      <c r="F856" s="140" t="s">
        <v>22</v>
      </c>
      <c r="G856" s="141">
        <v>3.33</v>
      </c>
      <c r="H856" s="269">
        <v>38468</v>
      </c>
      <c r="I856" s="171"/>
      <c r="J856" s="15"/>
      <c r="K856" s="20">
        <v>0</v>
      </c>
      <c r="L856" s="16" t="s">
        <v>645</v>
      </c>
      <c r="M856" s="17">
        <v>100</v>
      </c>
      <c r="N856" s="3" t="s">
        <v>782</v>
      </c>
      <c r="O856" s="3">
        <v>790</v>
      </c>
      <c r="P856" s="121"/>
      <c r="Q85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56" s="16" t="s">
        <v>447</v>
      </c>
      <c r="S856" s="17">
        <v>100</v>
      </c>
      <c r="T856" s="267"/>
    </row>
    <row r="857" spans="1:20" ht="28.5" hidden="1" x14ac:dyDescent="0.25">
      <c r="A857" s="1"/>
      <c r="B857" s="78">
        <v>40532</v>
      </c>
      <c r="C857" s="155" t="s">
        <v>786</v>
      </c>
      <c r="D857" s="157" t="s">
        <v>787</v>
      </c>
      <c r="E857" s="140"/>
      <c r="F857" s="140" t="s">
        <v>22</v>
      </c>
      <c r="G857" s="141">
        <v>2.8</v>
      </c>
      <c r="H857" s="269">
        <v>32346</v>
      </c>
      <c r="I857" s="171"/>
      <c r="J857" s="15"/>
      <c r="K857" s="20">
        <v>0</v>
      </c>
      <c r="L857" s="16" t="s">
        <v>645</v>
      </c>
      <c r="M857" s="17">
        <v>100</v>
      </c>
      <c r="N857" s="3" t="s">
        <v>782</v>
      </c>
      <c r="O857" s="3">
        <v>790</v>
      </c>
      <c r="P857" s="121"/>
      <c r="Q8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57" s="16" t="s">
        <v>447</v>
      </c>
      <c r="S857" s="17">
        <v>100</v>
      </c>
      <c r="T857" s="267"/>
    </row>
    <row r="858" spans="1:20" ht="28.5" hidden="1" x14ac:dyDescent="0.25">
      <c r="A858" s="1"/>
      <c r="B858" s="78">
        <v>40535</v>
      </c>
      <c r="C858" s="155" t="s">
        <v>788</v>
      </c>
      <c r="D858" s="157" t="s">
        <v>789</v>
      </c>
      <c r="E858" s="140"/>
      <c r="F858" s="140" t="s">
        <v>22</v>
      </c>
      <c r="G858" s="141">
        <v>4.5</v>
      </c>
      <c r="H858" s="269">
        <v>51984</v>
      </c>
      <c r="I858" s="171"/>
      <c r="J858" s="15"/>
      <c r="K858" s="20">
        <v>0</v>
      </c>
      <c r="L858" s="16" t="s">
        <v>645</v>
      </c>
      <c r="M858" s="17">
        <v>100</v>
      </c>
      <c r="N858" s="3" t="s">
        <v>782</v>
      </c>
      <c r="O858" s="3">
        <v>790</v>
      </c>
      <c r="P858" s="121"/>
      <c r="Q85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58" s="16" t="s">
        <v>447</v>
      </c>
      <c r="S858" s="17">
        <v>100</v>
      </c>
      <c r="T858" s="267"/>
    </row>
    <row r="859" spans="1:20" ht="28.5" hidden="1" x14ac:dyDescent="0.25">
      <c r="A859" s="1"/>
      <c r="B859" s="78">
        <v>40536</v>
      </c>
      <c r="C859" s="155" t="s">
        <v>790</v>
      </c>
      <c r="D859" s="157" t="s">
        <v>791</v>
      </c>
      <c r="E859" s="140"/>
      <c r="F859" s="140" t="s">
        <v>22</v>
      </c>
      <c r="G859" s="141">
        <v>3.79</v>
      </c>
      <c r="H859" s="269">
        <v>43782</v>
      </c>
      <c r="I859" s="171"/>
      <c r="J859" s="15"/>
      <c r="K859" s="20">
        <v>0</v>
      </c>
      <c r="L859" s="16" t="s">
        <v>645</v>
      </c>
      <c r="M859" s="17">
        <v>100</v>
      </c>
      <c r="N859" s="3" t="s">
        <v>782</v>
      </c>
      <c r="O859" s="3">
        <v>790</v>
      </c>
      <c r="P859" s="121"/>
      <c r="Q85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59" s="16" t="s">
        <v>447</v>
      </c>
      <c r="S859" s="17">
        <v>100</v>
      </c>
      <c r="T859" s="267"/>
    </row>
    <row r="860" spans="1:20" ht="42.75" hidden="1" x14ac:dyDescent="0.25">
      <c r="A860" s="1"/>
      <c r="B860" s="78">
        <v>40537</v>
      </c>
      <c r="C860" s="155" t="s">
        <v>792</v>
      </c>
      <c r="D860" s="157" t="s">
        <v>793</v>
      </c>
      <c r="E860" s="140"/>
      <c r="F860" s="140" t="s">
        <v>22</v>
      </c>
      <c r="G860" s="141">
        <v>9.9700000000000006</v>
      </c>
      <c r="H860" s="269">
        <v>115173</v>
      </c>
      <c r="I860" s="171"/>
      <c r="J860" s="15"/>
      <c r="K860" s="20">
        <v>0</v>
      </c>
      <c r="L860" s="16" t="s">
        <v>645</v>
      </c>
      <c r="M860" s="17">
        <v>100</v>
      </c>
      <c r="N860" s="3" t="s">
        <v>782</v>
      </c>
      <c r="O860" s="3">
        <v>790</v>
      </c>
      <c r="P860" s="121"/>
      <c r="Q86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60" s="16" t="s">
        <v>447</v>
      </c>
      <c r="S860" s="17">
        <v>100</v>
      </c>
      <c r="T860" s="267"/>
    </row>
    <row r="861" spans="1:20" ht="42.75" hidden="1" x14ac:dyDescent="0.25">
      <c r="A861" s="1"/>
      <c r="B861" s="78">
        <v>40538</v>
      </c>
      <c r="C861" s="155" t="s">
        <v>794</v>
      </c>
      <c r="D861" s="157" t="s">
        <v>795</v>
      </c>
      <c r="E861" s="140"/>
      <c r="F861" s="140" t="s">
        <v>22</v>
      </c>
      <c r="G861" s="141">
        <v>8.4</v>
      </c>
      <c r="H861" s="269">
        <v>97037</v>
      </c>
      <c r="I861" s="171"/>
      <c r="J861" s="15"/>
      <c r="K861" s="20">
        <v>0</v>
      </c>
      <c r="L861" s="16" t="s">
        <v>645</v>
      </c>
      <c r="M861" s="17">
        <v>100</v>
      </c>
      <c r="N861" s="3" t="s">
        <v>782</v>
      </c>
      <c r="O861" s="3">
        <v>790</v>
      </c>
      <c r="P861" s="121"/>
      <c r="Q8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61" s="16" t="s">
        <v>447</v>
      </c>
      <c r="S861" s="17">
        <v>100</v>
      </c>
      <c r="T861" s="267"/>
    </row>
    <row r="862" spans="1:20" ht="42.75" hidden="1" x14ac:dyDescent="0.25">
      <c r="A862" s="1"/>
      <c r="B862" s="78">
        <v>40539</v>
      </c>
      <c r="C862" s="155" t="s">
        <v>796</v>
      </c>
      <c r="D862" s="157" t="s">
        <v>797</v>
      </c>
      <c r="E862" s="140"/>
      <c r="F862" s="140" t="s">
        <v>22</v>
      </c>
      <c r="G862" s="141">
        <v>13.49</v>
      </c>
      <c r="H862" s="269">
        <v>155836</v>
      </c>
      <c r="I862" s="171"/>
      <c r="J862" s="15"/>
      <c r="K862" s="20">
        <v>0</v>
      </c>
      <c r="L862" s="16" t="s">
        <v>645</v>
      </c>
      <c r="M862" s="17">
        <v>100</v>
      </c>
      <c r="N862" s="3" t="s">
        <v>782</v>
      </c>
      <c r="O862" s="3">
        <v>790</v>
      </c>
      <c r="P862" s="121"/>
      <c r="Q86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62" s="16" t="s">
        <v>447</v>
      </c>
      <c r="S862" s="17">
        <v>100</v>
      </c>
      <c r="T862" s="267"/>
    </row>
    <row r="863" spans="1:20" ht="43.5" hidden="1" thickBot="1" x14ac:dyDescent="0.3">
      <c r="A863" s="1"/>
      <c r="B863" s="78">
        <v>405310</v>
      </c>
      <c r="C863" s="152" t="s">
        <v>798</v>
      </c>
      <c r="D863" s="165" t="s">
        <v>799</v>
      </c>
      <c r="E863" s="150"/>
      <c r="F863" s="150" t="s">
        <v>22</v>
      </c>
      <c r="G863" s="158">
        <v>11.32</v>
      </c>
      <c r="H863" s="269">
        <v>130769</v>
      </c>
      <c r="I863" s="172"/>
      <c r="J863" s="15"/>
      <c r="K863" s="20">
        <v>0</v>
      </c>
      <c r="L863" s="16" t="s">
        <v>645</v>
      </c>
      <c r="M863" s="17">
        <v>100</v>
      </c>
      <c r="N863" s="3" t="s">
        <v>782</v>
      </c>
      <c r="O863" s="3">
        <v>790</v>
      </c>
      <c r="P863" s="121"/>
      <c r="Q86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63" s="16" t="s">
        <v>447</v>
      </c>
      <c r="S863" s="17">
        <v>100</v>
      </c>
      <c r="T863" s="267"/>
    </row>
    <row r="864" spans="1:20" ht="37.5" hidden="1" customHeight="1" x14ac:dyDescent="0.25">
      <c r="A864" s="29"/>
      <c r="B864" s="78">
        <v>4054</v>
      </c>
      <c r="C864" s="519">
        <v>4054</v>
      </c>
      <c r="D864" s="579" t="s">
        <v>800</v>
      </c>
      <c r="E864" s="161">
        <v>1</v>
      </c>
      <c r="F864" s="161" t="s">
        <v>720</v>
      </c>
      <c r="G864" s="162">
        <v>3520.03</v>
      </c>
      <c r="H864" s="269">
        <v>40663387</v>
      </c>
      <c r="I864" s="175"/>
      <c r="J864" s="15"/>
      <c r="K864" s="20">
        <v>0</v>
      </c>
      <c r="L864" s="31" t="s">
        <v>447</v>
      </c>
      <c r="M864" s="32">
        <v>100</v>
      </c>
      <c r="N864" s="3" t="s">
        <v>565</v>
      </c>
      <c r="O864" s="33">
        <v>5253</v>
      </c>
      <c r="P864" s="121"/>
      <c r="Q86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64" s="16" t="s">
        <v>447</v>
      </c>
      <c r="S864" s="32">
        <v>100</v>
      </c>
      <c r="T864" s="267"/>
    </row>
    <row r="865" spans="1:20" ht="33.75" hidden="1" customHeight="1" x14ac:dyDescent="0.25">
      <c r="A865" s="18">
        <v>4055</v>
      </c>
      <c r="B865" s="78"/>
      <c r="C865" s="523"/>
      <c r="D865" s="574"/>
      <c r="E865" s="140">
        <v>2</v>
      </c>
      <c r="F865" s="140" t="s">
        <v>722</v>
      </c>
      <c r="G865" s="141">
        <v>5965.16</v>
      </c>
      <c r="H865" s="269">
        <v>68909528</v>
      </c>
      <c r="I865" s="184">
        <f>+G865-G864</f>
        <v>2445.1299999999997</v>
      </c>
      <c r="J865" s="91"/>
      <c r="K865" s="20">
        <v>0</v>
      </c>
      <c r="L865" s="31" t="s">
        <v>447</v>
      </c>
      <c r="M865" s="32">
        <v>100</v>
      </c>
      <c r="N865" s="3" t="s">
        <v>565</v>
      </c>
      <c r="O865" s="33"/>
      <c r="P865" s="121"/>
      <c r="Q865" s="108"/>
      <c r="R865" s="4"/>
      <c r="S865" s="2"/>
      <c r="T865" s="267"/>
    </row>
    <row r="866" spans="1:20" ht="34.5" hidden="1" customHeight="1" thickBot="1" x14ac:dyDescent="0.3">
      <c r="A866" s="18">
        <v>4056</v>
      </c>
      <c r="B866" s="78"/>
      <c r="C866" s="520"/>
      <c r="D866" s="575"/>
      <c r="E866" s="163">
        <v>3</v>
      </c>
      <c r="F866" s="163" t="s">
        <v>724</v>
      </c>
      <c r="G866" s="164">
        <v>11071.19</v>
      </c>
      <c r="H866" s="269">
        <v>127894387</v>
      </c>
      <c r="I866" s="185">
        <f>+G866-G864</f>
        <v>7551.16</v>
      </c>
      <c r="J866" s="91"/>
      <c r="K866" s="20">
        <v>0</v>
      </c>
      <c r="L866" s="31" t="s">
        <v>447</v>
      </c>
      <c r="M866" s="32">
        <v>100</v>
      </c>
      <c r="N866" s="3" t="s">
        <v>565</v>
      </c>
      <c r="O866" s="33"/>
      <c r="P866" s="121"/>
      <c r="Q866" s="108"/>
      <c r="R866" s="4"/>
      <c r="S866" s="2"/>
      <c r="T866" s="267"/>
    </row>
    <row r="867" spans="1:20" ht="24" hidden="1" customHeight="1" x14ac:dyDescent="0.25">
      <c r="A867" s="1"/>
      <c r="B867" s="78">
        <v>4057</v>
      </c>
      <c r="C867" s="160">
        <v>4057</v>
      </c>
      <c r="D867" s="550" t="s">
        <v>801</v>
      </c>
      <c r="E867" s="551"/>
      <c r="F867" s="551"/>
      <c r="G867" s="551"/>
      <c r="H867" s="552"/>
      <c r="I867" s="174"/>
      <c r="J867" s="30"/>
      <c r="K867" s="20">
        <v>0</v>
      </c>
      <c r="L867" s="16"/>
      <c r="M867" s="17" t="s">
        <v>45</v>
      </c>
      <c r="N867" s="3" t="s">
        <v>45</v>
      </c>
      <c r="O867" s="3"/>
      <c r="P867" s="121"/>
      <c r="Q8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67" s="4"/>
      <c r="S867" s="2"/>
      <c r="T867" s="267"/>
    </row>
    <row r="868" spans="1:20" ht="42.75" hidden="1" x14ac:dyDescent="0.25">
      <c r="A868" s="1"/>
      <c r="B868" s="85">
        <v>40571</v>
      </c>
      <c r="C868" s="155" t="s">
        <v>802</v>
      </c>
      <c r="D868" s="157" t="s">
        <v>803</v>
      </c>
      <c r="E868" s="140"/>
      <c r="F868" s="140" t="s">
        <v>22</v>
      </c>
      <c r="G868" s="141">
        <v>17.690000000000001</v>
      </c>
      <c r="H868" s="269">
        <v>204355</v>
      </c>
      <c r="I868" s="171"/>
      <c r="J868" s="15"/>
      <c r="K868" s="20">
        <v>0</v>
      </c>
      <c r="L868" s="16" t="s">
        <v>768</v>
      </c>
      <c r="M868" s="17">
        <v>100</v>
      </c>
      <c r="N868" s="3" t="s">
        <v>565</v>
      </c>
      <c r="O868" s="3">
        <v>1807</v>
      </c>
      <c r="P868" s="121"/>
      <c r="Q86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68" s="16" t="s">
        <v>768</v>
      </c>
      <c r="S868" s="17">
        <v>100</v>
      </c>
      <c r="T868" s="267"/>
    </row>
    <row r="869" spans="1:20" ht="42.75" hidden="1" x14ac:dyDescent="0.25">
      <c r="A869" s="1"/>
      <c r="B869" s="78">
        <v>40572</v>
      </c>
      <c r="C869" s="155" t="s">
        <v>804</v>
      </c>
      <c r="D869" s="157" t="s">
        <v>805</v>
      </c>
      <c r="E869" s="140"/>
      <c r="F869" s="140" t="s">
        <v>22</v>
      </c>
      <c r="G869" s="141">
        <v>41.27</v>
      </c>
      <c r="H869" s="269">
        <v>476751</v>
      </c>
      <c r="I869" s="171"/>
      <c r="J869" s="15"/>
      <c r="K869" s="20">
        <v>0</v>
      </c>
      <c r="L869" s="16" t="s">
        <v>768</v>
      </c>
      <c r="M869" s="17">
        <v>100</v>
      </c>
      <c r="N869" s="3" t="s">
        <v>565</v>
      </c>
      <c r="O869" s="3">
        <v>1807</v>
      </c>
      <c r="P869" s="121"/>
      <c r="Q86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69" s="16" t="s">
        <v>768</v>
      </c>
      <c r="S869" s="17">
        <v>100</v>
      </c>
      <c r="T869" s="267"/>
    </row>
    <row r="870" spans="1:20" ht="42.75" hidden="1" x14ac:dyDescent="0.25">
      <c r="A870" s="1"/>
      <c r="B870" s="78">
        <v>40573</v>
      </c>
      <c r="C870" s="155" t="s">
        <v>806</v>
      </c>
      <c r="D870" s="157" t="s">
        <v>807</v>
      </c>
      <c r="E870" s="140"/>
      <c r="F870" s="140" t="s">
        <v>22</v>
      </c>
      <c r="G870" s="141">
        <v>64.81</v>
      </c>
      <c r="H870" s="269">
        <v>748685</v>
      </c>
      <c r="I870" s="171"/>
      <c r="J870" s="15"/>
      <c r="K870" s="20">
        <v>0</v>
      </c>
      <c r="L870" s="16" t="s">
        <v>768</v>
      </c>
      <c r="M870" s="17">
        <v>100</v>
      </c>
      <c r="N870" s="3" t="s">
        <v>565</v>
      </c>
      <c r="O870" s="3">
        <v>1807</v>
      </c>
      <c r="P870" s="121"/>
      <c r="Q87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70" s="16" t="s">
        <v>768</v>
      </c>
      <c r="S870" s="17">
        <v>100</v>
      </c>
      <c r="T870" s="267"/>
    </row>
    <row r="871" spans="1:20" ht="42.75" hidden="1" x14ac:dyDescent="0.25">
      <c r="A871" s="1"/>
      <c r="B871" s="89">
        <v>40576</v>
      </c>
      <c r="C871" s="155" t="s">
        <v>808</v>
      </c>
      <c r="D871" s="157" t="s">
        <v>809</v>
      </c>
      <c r="E871" s="140"/>
      <c r="F871" s="140" t="s">
        <v>22</v>
      </c>
      <c r="G871" s="141">
        <v>88.39</v>
      </c>
      <c r="H871" s="269">
        <v>1021081</v>
      </c>
      <c r="I871" s="171"/>
      <c r="J871" s="15"/>
      <c r="K871" s="20">
        <v>0</v>
      </c>
      <c r="L871" s="16" t="s">
        <v>768</v>
      </c>
      <c r="M871" s="17">
        <v>100</v>
      </c>
      <c r="N871" s="3" t="s">
        <v>565</v>
      </c>
      <c r="O871" s="3">
        <v>1807</v>
      </c>
      <c r="P871" s="121"/>
      <c r="Q87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71" s="16" t="s">
        <v>768</v>
      </c>
      <c r="S871" s="17">
        <v>100</v>
      </c>
      <c r="T871" s="267"/>
    </row>
    <row r="872" spans="1:20" ht="24" hidden="1" customHeight="1" x14ac:dyDescent="0.25">
      <c r="A872" s="1"/>
      <c r="B872" s="78">
        <v>4058</v>
      </c>
      <c r="C872" s="191">
        <v>4058</v>
      </c>
      <c r="D872" s="538" t="s">
        <v>810</v>
      </c>
      <c r="E872" s="539"/>
      <c r="F872" s="539"/>
      <c r="G872" s="539"/>
      <c r="H872" s="540"/>
      <c r="I872" s="171"/>
      <c r="J872" s="30"/>
      <c r="K872" s="20">
        <v>0</v>
      </c>
      <c r="L872" s="16"/>
      <c r="M872" s="17" t="s">
        <v>45</v>
      </c>
      <c r="N872" s="3" t="s">
        <v>45</v>
      </c>
      <c r="O872" s="3"/>
      <c r="P872" s="121"/>
      <c r="Q87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72" s="4"/>
      <c r="S872" s="2"/>
      <c r="T872" s="267"/>
    </row>
    <row r="873" spans="1:20" ht="42.75" hidden="1" x14ac:dyDescent="0.25">
      <c r="A873" s="1"/>
      <c r="B873" s="85">
        <v>40581</v>
      </c>
      <c r="C873" s="155" t="s">
        <v>811</v>
      </c>
      <c r="D873" s="157" t="s">
        <v>812</v>
      </c>
      <c r="E873" s="140"/>
      <c r="F873" s="140" t="s">
        <v>22</v>
      </c>
      <c r="G873" s="141">
        <v>17.690000000000001</v>
      </c>
      <c r="H873" s="269">
        <v>204355</v>
      </c>
      <c r="I873" s="171"/>
      <c r="J873" s="15"/>
      <c r="K873" s="20">
        <v>0</v>
      </c>
      <c r="L873" s="16" t="s">
        <v>768</v>
      </c>
      <c r="M873" s="17">
        <v>100</v>
      </c>
      <c r="N873" s="3" t="s">
        <v>565</v>
      </c>
      <c r="O873" s="3">
        <v>1807</v>
      </c>
      <c r="P873" s="121"/>
      <c r="Q87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73" s="16" t="s">
        <v>768</v>
      </c>
      <c r="S873" s="17">
        <v>100</v>
      </c>
      <c r="T873" s="267"/>
    </row>
    <row r="874" spans="1:20" ht="42.75" hidden="1" x14ac:dyDescent="0.25">
      <c r="A874" s="1"/>
      <c r="B874" s="78">
        <v>40582</v>
      </c>
      <c r="C874" s="155" t="s">
        <v>813</v>
      </c>
      <c r="D874" s="157" t="s">
        <v>814</v>
      </c>
      <c r="E874" s="140"/>
      <c r="F874" s="140" t="s">
        <v>22</v>
      </c>
      <c r="G874" s="141">
        <v>41.27</v>
      </c>
      <c r="H874" s="269">
        <v>476751</v>
      </c>
      <c r="I874" s="171"/>
      <c r="J874" s="15"/>
      <c r="K874" s="20">
        <v>0</v>
      </c>
      <c r="L874" s="16" t="s">
        <v>768</v>
      </c>
      <c r="M874" s="17">
        <v>100</v>
      </c>
      <c r="N874" s="3" t="s">
        <v>565</v>
      </c>
      <c r="O874" s="3">
        <v>1807</v>
      </c>
      <c r="P874" s="121"/>
      <c r="Q87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74" s="16" t="s">
        <v>768</v>
      </c>
      <c r="S874" s="17">
        <v>100</v>
      </c>
      <c r="T874" s="267"/>
    </row>
    <row r="875" spans="1:20" ht="42.75" hidden="1" x14ac:dyDescent="0.25">
      <c r="A875" s="1"/>
      <c r="B875" s="78">
        <v>40583</v>
      </c>
      <c r="C875" s="155" t="s">
        <v>815</v>
      </c>
      <c r="D875" s="157" t="s">
        <v>816</v>
      </c>
      <c r="E875" s="140"/>
      <c r="F875" s="140" t="s">
        <v>22</v>
      </c>
      <c r="G875" s="141">
        <v>53.02</v>
      </c>
      <c r="H875" s="269">
        <v>612487</v>
      </c>
      <c r="I875" s="171"/>
      <c r="J875" s="15"/>
      <c r="K875" s="20">
        <v>0</v>
      </c>
      <c r="L875" s="16" t="s">
        <v>768</v>
      </c>
      <c r="M875" s="17">
        <v>100</v>
      </c>
      <c r="N875" s="3" t="s">
        <v>565</v>
      </c>
      <c r="O875" s="3">
        <v>1807</v>
      </c>
      <c r="P875" s="121"/>
      <c r="Q87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75" s="16" t="s">
        <v>768</v>
      </c>
      <c r="S875" s="17">
        <v>100</v>
      </c>
      <c r="T875" s="267"/>
    </row>
    <row r="876" spans="1:20" ht="42.75" hidden="1" x14ac:dyDescent="0.25">
      <c r="A876" s="1"/>
      <c r="B876" s="78">
        <v>40584</v>
      </c>
      <c r="C876" s="155" t="s">
        <v>817</v>
      </c>
      <c r="D876" s="157" t="s">
        <v>818</v>
      </c>
      <c r="E876" s="140"/>
      <c r="F876" s="140" t="s">
        <v>22</v>
      </c>
      <c r="G876" s="141">
        <v>64.81</v>
      </c>
      <c r="H876" s="269">
        <v>748685</v>
      </c>
      <c r="I876" s="171"/>
      <c r="J876" s="15"/>
      <c r="K876" s="20">
        <v>0</v>
      </c>
      <c r="L876" s="16" t="s">
        <v>768</v>
      </c>
      <c r="M876" s="17">
        <v>100</v>
      </c>
      <c r="N876" s="3" t="s">
        <v>565</v>
      </c>
      <c r="O876" s="3">
        <v>1807</v>
      </c>
      <c r="P876" s="121"/>
      <c r="Q8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76" s="16" t="s">
        <v>768</v>
      </c>
      <c r="S876" s="17">
        <v>100</v>
      </c>
      <c r="T876" s="267"/>
    </row>
    <row r="877" spans="1:20" ht="29.25" hidden="1" thickBot="1" x14ac:dyDescent="0.3">
      <c r="A877" s="1"/>
      <c r="B877" s="78">
        <v>4059</v>
      </c>
      <c r="C877" s="152">
        <v>4059</v>
      </c>
      <c r="D877" s="165" t="s">
        <v>819</v>
      </c>
      <c r="E877" s="150"/>
      <c r="F877" s="150" t="s">
        <v>22</v>
      </c>
      <c r="G877" s="158">
        <v>154.38</v>
      </c>
      <c r="H877" s="269">
        <v>1783398</v>
      </c>
      <c r="I877" s="172"/>
      <c r="J877" s="15"/>
      <c r="K877" s="20">
        <v>0</v>
      </c>
      <c r="L877" s="16" t="s">
        <v>23</v>
      </c>
      <c r="M877" s="17">
        <v>100</v>
      </c>
      <c r="N877" s="3" t="s">
        <v>565</v>
      </c>
      <c r="O877" s="3">
        <v>5256</v>
      </c>
      <c r="P877" s="121"/>
      <c r="Q8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77" s="16" t="s">
        <v>23</v>
      </c>
      <c r="S877" s="17">
        <v>100</v>
      </c>
      <c r="T877" s="267"/>
    </row>
    <row r="878" spans="1:20" ht="33" hidden="1" customHeight="1" x14ac:dyDescent="0.25">
      <c r="A878" s="29"/>
      <c r="B878" s="124">
        <v>4060</v>
      </c>
      <c r="C878" s="559">
        <v>4060</v>
      </c>
      <c r="D878" s="562" t="s">
        <v>820</v>
      </c>
      <c r="E878" s="280">
        <v>1</v>
      </c>
      <c r="F878" s="280" t="s">
        <v>662</v>
      </c>
      <c r="G878" s="282">
        <v>3063.5</v>
      </c>
      <c r="H878" s="269">
        <v>35389552</v>
      </c>
      <c r="I878" s="283"/>
      <c r="J878" s="115"/>
      <c r="K878" s="273">
        <v>0</v>
      </c>
      <c r="L878" s="16" t="s">
        <v>23</v>
      </c>
      <c r="M878" s="17">
        <v>100</v>
      </c>
      <c r="N878" s="3" t="s">
        <v>565</v>
      </c>
      <c r="O878" s="3">
        <v>243</v>
      </c>
      <c r="P878" s="4"/>
      <c r="Q8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78" s="16" t="s">
        <v>23</v>
      </c>
      <c r="S878" s="17">
        <v>100</v>
      </c>
      <c r="T878" s="267"/>
    </row>
    <row r="879" spans="1:20" ht="33" hidden="1" customHeight="1" x14ac:dyDescent="0.25">
      <c r="A879" s="18">
        <v>4061</v>
      </c>
      <c r="B879" s="124"/>
      <c r="C879" s="560"/>
      <c r="D879" s="563"/>
      <c r="E879" s="19">
        <v>2</v>
      </c>
      <c r="F879" s="19" t="s">
        <v>664</v>
      </c>
      <c r="G879" s="14">
        <v>4096.49</v>
      </c>
      <c r="H879" s="269">
        <v>47322652</v>
      </c>
      <c r="I879" s="285">
        <f>+G879-G878</f>
        <v>1032.9899999999998</v>
      </c>
      <c r="J879" s="304"/>
      <c r="K879" s="273">
        <v>0</v>
      </c>
      <c r="L879" s="16" t="s">
        <v>23</v>
      </c>
      <c r="M879" s="17">
        <v>100</v>
      </c>
      <c r="N879" s="3" t="s">
        <v>565</v>
      </c>
      <c r="O879" s="3"/>
      <c r="P879" s="4"/>
      <c r="Q879" s="108"/>
      <c r="R879" s="4"/>
      <c r="S879" s="2"/>
      <c r="T879" s="267"/>
    </row>
    <row r="880" spans="1:20" ht="33" hidden="1" customHeight="1" thickBot="1" x14ac:dyDescent="0.3">
      <c r="A880" s="18">
        <v>4062</v>
      </c>
      <c r="B880" s="124"/>
      <c r="C880" s="561"/>
      <c r="D880" s="564"/>
      <c r="E880" s="287">
        <v>3</v>
      </c>
      <c r="F880" s="287" t="s">
        <v>666</v>
      </c>
      <c r="G880" s="289">
        <v>7609.26</v>
      </c>
      <c r="H880" s="269">
        <v>87902172</v>
      </c>
      <c r="I880" s="290">
        <f>+G880-G878</f>
        <v>4545.76</v>
      </c>
      <c r="J880" s="304"/>
      <c r="K880" s="273">
        <v>0</v>
      </c>
      <c r="L880" s="16" t="s">
        <v>23</v>
      </c>
      <c r="M880" s="17">
        <v>100</v>
      </c>
      <c r="N880" s="3" t="s">
        <v>565</v>
      </c>
      <c r="O880" s="3"/>
      <c r="P880" s="4"/>
      <c r="Q880" s="108"/>
      <c r="R880" s="4"/>
      <c r="S880" s="2"/>
      <c r="T880" s="267"/>
    </row>
    <row r="881" spans="1:20" ht="30" hidden="1" customHeight="1" x14ac:dyDescent="0.25">
      <c r="A881" s="29"/>
      <c r="B881" s="124">
        <v>4063</v>
      </c>
      <c r="C881" s="559">
        <v>4063</v>
      </c>
      <c r="D881" s="562" t="s">
        <v>821</v>
      </c>
      <c r="E881" s="280">
        <v>1</v>
      </c>
      <c r="F881" s="280" t="s">
        <v>662</v>
      </c>
      <c r="G881" s="282">
        <v>2398.44</v>
      </c>
      <c r="H881" s="269">
        <v>27706779</v>
      </c>
      <c r="I881" s="283"/>
      <c r="J881" s="115"/>
      <c r="K881" s="273">
        <v>0</v>
      </c>
      <c r="L881" s="16" t="s">
        <v>23</v>
      </c>
      <c r="M881" s="17">
        <v>100</v>
      </c>
      <c r="N881" s="3" t="s">
        <v>565</v>
      </c>
      <c r="O881" s="3">
        <v>5254</v>
      </c>
      <c r="P881" s="4"/>
      <c r="Q88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81" s="16" t="s">
        <v>23</v>
      </c>
      <c r="S881" s="17">
        <v>100</v>
      </c>
      <c r="T881" s="267"/>
    </row>
    <row r="882" spans="1:20" ht="30" hidden="1" customHeight="1" x14ac:dyDescent="0.25">
      <c r="A882" s="18">
        <v>4064</v>
      </c>
      <c r="B882" s="124"/>
      <c r="C882" s="560"/>
      <c r="D882" s="563"/>
      <c r="E882" s="19">
        <v>2</v>
      </c>
      <c r="F882" s="19" t="s">
        <v>664</v>
      </c>
      <c r="G882" s="14">
        <v>3148.41</v>
      </c>
      <c r="H882" s="269">
        <v>36370432</v>
      </c>
      <c r="I882" s="285">
        <f>+G882-G881</f>
        <v>749.9699999999998</v>
      </c>
      <c r="J882" s="304"/>
      <c r="K882" s="273">
        <v>0</v>
      </c>
      <c r="L882" s="16" t="s">
        <v>23</v>
      </c>
      <c r="M882" s="17">
        <v>100</v>
      </c>
      <c r="N882" s="3" t="s">
        <v>565</v>
      </c>
      <c r="O882" s="3"/>
      <c r="P882" s="4"/>
      <c r="Q882" s="108"/>
      <c r="R882" s="4"/>
      <c r="S882" s="2"/>
      <c r="T882" s="267"/>
    </row>
    <row r="883" spans="1:20" ht="30" hidden="1" customHeight="1" thickBot="1" x14ac:dyDescent="0.3">
      <c r="A883" s="18">
        <v>4065</v>
      </c>
      <c r="B883" s="124"/>
      <c r="C883" s="561"/>
      <c r="D883" s="564"/>
      <c r="E883" s="287">
        <v>3</v>
      </c>
      <c r="F883" s="287" t="s">
        <v>666</v>
      </c>
      <c r="G883" s="289">
        <v>6289.74</v>
      </c>
      <c r="H883" s="269">
        <v>72659076</v>
      </c>
      <c r="I883" s="290">
        <f>+G883-G881</f>
        <v>3891.2999999999997</v>
      </c>
      <c r="J883" s="304"/>
      <c r="K883" s="273">
        <v>0</v>
      </c>
      <c r="L883" s="16" t="s">
        <v>23</v>
      </c>
      <c r="M883" s="17">
        <v>100</v>
      </c>
      <c r="N883" s="3" t="s">
        <v>565</v>
      </c>
      <c r="O883" s="3"/>
      <c r="P883" s="4"/>
      <c r="Q883" s="108"/>
      <c r="R883" s="4"/>
      <c r="S883" s="2"/>
      <c r="T883" s="267"/>
    </row>
    <row r="884" spans="1:20" ht="42.75" hidden="1" x14ac:dyDescent="0.25">
      <c r="A884" s="1"/>
      <c r="B884" s="124">
        <v>40691</v>
      </c>
      <c r="C884" s="204" t="s">
        <v>822</v>
      </c>
      <c r="D884" s="205" t="s">
        <v>823</v>
      </c>
      <c r="E884" s="151"/>
      <c r="F884" s="151" t="s">
        <v>22</v>
      </c>
      <c r="G884" s="195">
        <v>677.36</v>
      </c>
      <c r="H884" s="269">
        <v>7824863</v>
      </c>
      <c r="I884" s="174"/>
      <c r="J884" s="15"/>
      <c r="K884" s="20">
        <v>0</v>
      </c>
      <c r="L884" s="31" t="s">
        <v>318</v>
      </c>
      <c r="M884" s="32">
        <v>100</v>
      </c>
      <c r="N884" s="33" t="s">
        <v>565</v>
      </c>
      <c r="O884" s="33">
        <v>424</v>
      </c>
      <c r="P884" s="34"/>
      <c r="Q8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84" s="16" t="s">
        <v>318</v>
      </c>
      <c r="S884" s="32">
        <v>100</v>
      </c>
      <c r="T884" s="267"/>
    </row>
    <row r="885" spans="1:20" hidden="1" x14ac:dyDescent="0.25">
      <c r="A885" s="1"/>
      <c r="B885" s="125">
        <v>4070</v>
      </c>
      <c r="C885" s="155">
        <v>4070</v>
      </c>
      <c r="D885" s="157" t="s">
        <v>824</v>
      </c>
      <c r="E885" s="140"/>
      <c r="F885" s="140" t="s">
        <v>22</v>
      </c>
      <c r="G885" s="141">
        <v>1613.65</v>
      </c>
      <c r="H885" s="269">
        <v>18640885</v>
      </c>
      <c r="I885" s="171"/>
      <c r="J885" s="15"/>
      <c r="K885" s="20">
        <v>0</v>
      </c>
      <c r="L885" s="31" t="s">
        <v>23</v>
      </c>
      <c r="M885" s="32">
        <v>100</v>
      </c>
      <c r="N885" s="33" t="s">
        <v>565</v>
      </c>
      <c r="O885" s="33">
        <v>225</v>
      </c>
      <c r="P885" s="34"/>
      <c r="Q8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85" s="16" t="s">
        <v>23</v>
      </c>
      <c r="S885" s="32">
        <v>100</v>
      </c>
      <c r="T885" s="267"/>
    </row>
    <row r="886" spans="1:20" hidden="1" x14ac:dyDescent="0.25">
      <c r="A886" s="1"/>
      <c r="B886" s="124">
        <v>4071</v>
      </c>
      <c r="C886" s="215">
        <v>4071</v>
      </c>
      <c r="D886" s="538" t="s">
        <v>825</v>
      </c>
      <c r="E886" s="539"/>
      <c r="F886" s="539"/>
      <c r="G886" s="539"/>
      <c r="H886" s="540"/>
      <c r="I886" s="171"/>
      <c r="J886" s="30"/>
      <c r="K886" s="20">
        <v>0</v>
      </c>
      <c r="L886" s="31"/>
      <c r="M886" s="32" t="s">
        <v>45</v>
      </c>
      <c r="N886" s="33" t="s">
        <v>45</v>
      </c>
      <c r="O886" s="33"/>
      <c r="P886" s="34"/>
      <c r="Q8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86" s="4"/>
      <c r="S886" s="2"/>
      <c r="T886" s="267"/>
    </row>
    <row r="887" spans="1:20" ht="28.5" hidden="1" x14ac:dyDescent="0.25">
      <c r="A887" s="1"/>
      <c r="B887" s="126">
        <v>40711</v>
      </c>
      <c r="C887" s="155" t="s">
        <v>826</v>
      </c>
      <c r="D887" s="157" t="s">
        <v>827</v>
      </c>
      <c r="E887" s="140"/>
      <c r="F887" s="140" t="s">
        <v>22</v>
      </c>
      <c r="G887" s="141">
        <v>3.04</v>
      </c>
      <c r="H887" s="269">
        <v>35118</v>
      </c>
      <c r="I887" s="171"/>
      <c r="J887" s="15"/>
      <c r="K887" s="20">
        <v>0</v>
      </c>
      <c r="L887" s="16" t="s">
        <v>645</v>
      </c>
      <c r="M887" s="32">
        <v>100</v>
      </c>
      <c r="N887" s="33" t="s">
        <v>782</v>
      </c>
      <c r="O887" s="33">
        <v>5257</v>
      </c>
      <c r="P887" s="34"/>
      <c r="Q88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87" s="16" t="s">
        <v>447</v>
      </c>
      <c r="S887" s="32">
        <v>100</v>
      </c>
      <c r="T887" s="267"/>
    </row>
    <row r="888" spans="1:20" ht="28.5" hidden="1" x14ac:dyDescent="0.25">
      <c r="A888" s="1"/>
      <c r="B888" s="124">
        <v>40712</v>
      </c>
      <c r="C888" s="155" t="s">
        <v>828</v>
      </c>
      <c r="D888" s="157" t="s">
        <v>829</v>
      </c>
      <c r="E888" s="140"/>
      <c r="F888" s="140" t="s">
        <v>22</v>
      </c>
      <c r="G888" s="141">
        <v>4.88</v>
      </c>
      <c r="H888" s="269">
        <v>56374</v>
      </c>
      <c r="I888" s="171"/>
      <c r="J888" s="15"/>
      <c r="K888" s="20">
        <v>0</v>
      </c>
      <c r="L888" s="16" t="s">
        <v>645</v>
      </c>
      <c r="M888" s="32">
        <v>100</v>
      </c>
      <c r="N888" s="33" t="s">
        <v>782</v>
      </c>
      <c r="O888" s="33">
        <v>5257</v>
      </c>
      <c r="P888" s="34"/>
      <c r="Q88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88" s="16" t="s">
        <v>447</v>
      </c>
      <c r="S888" s="32">
        <v>100</v>
      </c>
      <c r="T888" s="267"/>
    </row>
    <row r="889" spans="1:20" ht="28.5" hidden="1" x14ac:dyDescent="0.25">
      <c r="A889" s="1"/>
      <c r="B889" s="124">
        <v>40713</v>
      </c>
      <c r="C889" s="155" t="s">
        <v>830</v>
      </c>
      <c r="D889" s="157" t="s">
        <v>831</v>
      </c>
      <c r="E889" s="140"/>
      <c r="F889" s="140" t="s">
        <v>22</v>
      </c>
      <c r="G889" s="141">
        <v>9.5</v>
      </c>
      <c r="H889" s="269">
        <v>109744</v>
      </c>
      <c r="I889" s="171"/>
      <c r="J889" s="15"/>
      <c r="K889" s="20">
        <v>0</v>
      </c>
      <c r="L889" s="16" t="s">
        <v>645</v>
      </c>
      <c r="M889" s="32">
        <v>100</v>
      </c>
      <c r="N889" s="33" t="s">
        <v>782</v>
      </c>
      <c r="O889" s="33">
        <v>5257</v>
      </c>
      <c r="P889" s="34"/>
      <c r="Q88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889" s="16" t="s">
        <v>447</v>
      </c>
      <c r="S889" s="32">
        <v>100</v>
      </c>
      <c r="T889" s="267"/>
    </row>
    <row r="890" spans="1:20" ht="28.5" hidden="1" x14ac:dyDescent="0.25">
      <c r="A890" s="1"/>
      <c r="B890" s="124">
        <v>40714</v>
      </c>
      <c r="C890" s="155" t="s">
        <v>832</v>
      </c>
      <c r="D890" s="157" t="s">
        <v>833</v>
      </c>
      <c r="E890" s="140"/>
      <c r="F890" s="140" t="s">
        <v>22</v>
      </c>
      <c r="G890" s="141">
        <v>12.43</v>
      </c>
      <c r="H890" s="269">
        <v>143591</v>
      </c>
      <c r="I890" s="171"/>
      <c r="J890" s="15"/>
      <c r="K890" s="20">
        <v>0</v>
      </c>
      <c r="L890" s="16" t="s">
        <v>645</v>
      </c>
      <c r="M890" s="32">
        <v>100</v>
      </c>
      <c r="N890" s="33" t="s">
        <v>782</v>
      </c>
      <c r="O890" s="33">
        <v>5257</v>
      </c>
      <c r="P890" s="34"/>
      <c r="Q8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890" s="16" t="s">
        <v>447</v>
      </c>
      <c r="S890" s="32">
        <v>100</v>
      </c>
      <c r="T890" s="267"/>
    </row>
    <row r="891" spans="1:20" ht="28.5" hidden="1" x14ac:dyDescent="0.25">
      <c r="A891" s="1"/>
      <c r="B891" s="124">
        <v>40715</v>
      </c>
      <c r="C891" s="155" t="s">
        <v>834</v>
      </c>
      <c r="D891" s="157" t="s">
        <v>835</v>
      </c>
      <c r="E891" s="140"/>
      <c r="F891" s="140" t="s">
        <v>22</v>
      </c>
      <c r="G891" s="141">
        <v>1.98</v>
      </c>
      <c r="H891" s="269">
        <v>22873</v>
      </c>
      <c r="I891" s="171"/>
      <c r="J891" s="15"/>
      <c r="K891" s="20">
        <v>0</v>
      </c>
      <c r="L891" s="16" t="s">
        <v>645</v>
      </c>
      <c r="M891" s="32">
        <v>100</v>
      </c>
      <c r="N891" s="33" t="s">
        <v>782</v>
      </c>
      <c r="O891" s="33">
        <v>5257</v>
      </c>
      <c r="P891" s="34"/>
      <c r="Q8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891" s="16" t="s">
        <v>447</v>
      </c>
      <c r="S891" s="32">
        <v>100</v>
      </c>
      <c r="T891" s="267"/>
    </row>
    <row r="892" spans="1:20" ht="28.5" hidden="1" x14ac:dyDescent="0.25">
      <c r="A892" s="1"/>
      <c r="B892" s="124">
        <v>40716</v>
      </c>
      <c r="C892" s="155" t="s">
        <v>836</v>
      </c>
      <c r="D892" s="157" t="s">
        <v>837</v>
      </c>
      <c r="E892" s="140"/>
      <c r="F892" s="140" t="s">
        <v>22</v>
      </c>
      <c r="G892" s="141">
        <v>3.4</v>
      </c>
      <c r="H892" s="269">
        <v>39277</v>
      </c>
      <c r="I892" s="171"/>
      <c r="J892" s="15"/>
      <c r="K892" s="20">
        <v>0</v>
      </c>
      <c r="L892" s="16" t="s">
        <v>645</v>
      </c>
      <c r="M892" s="32">
        <v>100</v>
      </c>
      <c r="N892" s="33" t="s">
        <v>782</v>
      </c>
      <c r="O892" s="33">
        <v>5257</v>
      </c>
      <c r="P892" s="34"/>
      <c r="Q8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892" s="16" t="s">
        <v>447</v>
      </c>
      <c r="S892" s="32">
        <v>100</v>
      </c>
      <c r="T892" s="267"/>
    </row>
    <row r="893" spans="1:20" ht="28.5" hidden="1" x14ac:dyDescent="0.25">
      <c r="A893" s="1"/>
      <c r="B893" s="124">
        <v>40717</v>
      </c>
      <c r="C893" s="155" t="s">
        <v>838</v>
      </c>
      <c r="D893" s="157" t="s">
        <v>839</v>
      </c>
      <c r="E893" s="140"/>
      <c r="F893" s="140" t="s">
        <v>22</v>
      </c>
      <c r="G893" s="141">
        <v>6.28</v>
      </c>
      <c r="H893" s="269">
        <v>72547</v>
      </c>
      <c r="I893" s="171"/>
      <c r="J893" s="15"/>
      <c r="K893" s="20">
        <v>0</v>
      </c>
      <c r="L893" s="16" t="s">
        <v>645</v>
      </c>
      <c r="M893" s="32">
        <v>100</v>
      </c>
      <c r="N893" s="33" t="s">
        <v>782</v>
      </c>
      <c r="O893" s="33">
        <v>5257</v>
      </c>
      <c r="P893" s="34"/>
      <c r="Q8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893" s="16" t="s">
        <v>447</v>
      </c>
      <c r="S893" s="32">
        <v>100</v>
      </c>
      <c r="T893" s="267"/>
    </row>
    <row r="894" spans="1:20" ht="28.5" hidden="1" x14ac:dyDescent="0.25">
      <c r="A894" s="1"/>
      <c r="B894" s="124">
        <v>40718</v>
      </c>
      <c r="C894" s="155" t="s">
        <v>840</v>
      </c>
      <c r="D894" s="157" t="s">
        <v>841</v>
      </c>
      <c r="E894" s="140"/>
      <c r="F894" s="140" t="s">
        <v>22</v>
      </c>
      <c r="G894" s="141">
        <v>8.06</v>
      </c>
      <c r="H894" s="269">
        <v>93109</v>
      </c>
      <c r="I894" s="171"/>
      <c r="J894" s="15"/>
      <c r="K894" s="20">
        <v>0</v>
      </c>
      <c r="L894" s="16" t="s">
        <v>645</v>
      </c>
      <c r="M894" s="32">
        <v>100</v>
      </c>
      <c r="N894" s="33" t="s">
        <v>782</v>
      </c>
      <c r="O894" s="33">
        <v>5257</v>
      </c>
      <c r="P894" s="34"/>
      <c r="Q8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894" s="16" t="s">
        <v>447</v>
      </c>
      <c r="S894" s="32">
        <v>100</v>
      </c>
      <c r="T894" s="267"/>
    </row>
    <row r="895" spans="1:20" ht="42.75" hidden="1" x14ac:dyDescent="0.25">
      <c r="A895" s="1"/>
      <c r="B895" s="127">
        <v>4072</v>
      </c>
      <c r="C895" s="155">
        <v>4072</v>
      </c>
      <c r="D895" s="157" t="s">
        <v>842</v>
      </c>
      <c r="E895" s="140"/>
      <c r="F895" s="140" t="s">
        <v>22</v>
      </c>
      <c r="G895" s="141">
        <v>28.25</v>
      </c>
      <c r="H895" s="269">
        <v>326344</v>
      </c>
      <c r="I895" s="171"/>
      <c r="J895" s="15"/>
      <c r="K895" s="20">
        <v>0</v>
      </c>
      <c r="L895" s="31" t="s">
        <v>768</v>
      </c>
      <c r="M895" s="32">
        <v>100</v>
      </c>
      <c r="N895" s="33" t="s">
        <v>565</v>
      </c>
      <c r="O895" s="33">
        <v>1807</v>
      </c>
      <c r="P895" s="34"/>
      <c r="Q89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895" s="16" t="s">
        <v>447</v>
      </c>
      <c r="S895" s="32">
        <v>100</v>
      </c>
      <c r="T895" s="267"/>
    </row>
    <row r="896" spans="1:20" ht="54" hidden="1" customHeight="1" x14ac:dyDescent="0.25">
      <c r="A896" s="1"/>
      <c r="B896" s="78">
        <v>4073</v>
      </c>
      <c r="C896" s="191">
        <v>4073</v>
      </c>
      <c r="D896" s="538" t="s">
        <v>843</v>
      </c>
      <c r="E896" s="539"/>
      <c r="F896" s="539"/>
      <c r="G896" s="539"/>
      <c r="H896" s="540"/>
      <c r="I896" s="171"/>
      <c r="J896" s="30"/>
      <c r="K896" s="20">
        <v>0</v>
      </c>
      <c r="L896" s="128"/>
      <c r="M896" s="129" t="s">
        <v>45</v>
      </c>
      <c r="N896" s="130" t="s">
        <v>45</v>
      </c>
      <c r="O896" s="130"/>
      <c r="P896" s="34"/>
      <c r="Q89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896" s="4"/>
      <c r="S896" s="2"/>
      <c r="T896" s="267"/>
    </row>
    <row r="897" spans="1:20" ht="57.75" hidden="1" customHeight="1" x14ac:dyDescent="0.25">
      <c r="A897" s="1"/>
      <c r="B897" s="85">
        <v>40731</v>
      </c>
      <c r="C897" s="155" t="s">
        <v>844</v>
      </c>
      <c r="D897" s="157" t="s">
        <v>845</v>
      </c>
      <c r="E897" s="140"/>
      <c r="F897" s="140" t="s">
        <v>22</v>
      </c>
      <c r="G897" s="141">
        <v>26.25</v>
      </c>
      <c r="H897" s="269">
        <v>303240</v>
      </c>
      <c r="I897" s="171"/>
      <c r="J897" s="15"/>
      <c r="K897" s="20">
        <v>0</v>
      </c>
      <c r="L897" s="31" t="s">
        <v>768</v>
      </c>
      <c r="M897" s="32">
        <v>100</v>
      </c>
      <c r="N897" s="33" t="s">
        <v>565</v>
      </c>
      <c r="O897" s="33">
        <v>1807</v>
      </c>
      <c r="P897" s="34"/>
      <c r="Q89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897" s="16" t="s">
        <v>768</v>
      </c>
      <c r="S897" s="32">
        <v>100</v>
      </c>
      <c r="T897" s="267"/>
    </row>
    <row r="898" spans="1:20" ht="69.75" hidden="1" customHeight="1" x14ac:dyDescent="0.25">
      <c r="A898" s="1"/>
      <c r="B898" s="78">
        <v>40732</v>
      </c>
      <c r="C898" s="155" t="s">
        <v>846</v>
      </c>
      <c r="D898" s="157" t="s">
        <v>847</v>
      </c>
      <c r="E898" s="140"/>
      <c r="F898" s="140" t="s">
        <v>22</v>
      </c>
      <c r="G898" s="141">
        <v>30.45</v>
      </c>
      <c r="H898" s="269">
        <v>351758</v>
      </c>
      <c r="I898" s="171"/>
      <c r="J898" s="15"/>
      <c r="K898" s="20">
        <v>0</v>
      </c>
      <c r="L898" s="31" t="s">
        <v>768</v>
      </c>
      <c r="M898" s="32">
        <v>100</v>
      </c>
      <c r="N898" s="33" t="s">
        <v>565</v>
      </c>
      <c r="O898" s="33">
        <v>1807</v>
      </c>
      <c r="P898" s="34"/>
      <c r="Q89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898" s="16" t="s">
        <v>768</v>
      </c>
      <c r="S898" s="32">
        <v>100</v>
      </c>
      <c r="T898" s="267"/>
    </row>
    <row r="899" spans="1:20" ht="71.25" hidden="1" customHeight="1" x14ac:dyDescent="0.25">
      <c r="A899" s="1"/>
      <c r="B899" s="78">
        <v>40733</v>
      </c>
      <c r="C899" s="155" t="s">
        <v>848</v>
      </c>
      <c r="D899" s="157" t="s">
        <v>849</v>
      </c>
      <c r="E899" s="140"/>
      <c r="F899" s="140" t="s">
        <v>22</v>
      </c>
      <c r="G899" s="141">
        <v>35.880000000000003</v>
      </c>
      <c r="H899" s="269">
        <v>414486</v>
      </c>
      <c r="I899" s="171"/>
      <c r="J899" s="15"/>
      <c r="K899" s="20">
        <v>0</v>
      </c>
      <c r="L899" s="31" t="s">
        <v>768</v>
      </c>
      <c r="M899" s="32">
        <v>100</v>
      </c>
      <c r="N899" s="33" t="s">
        <v>565</v>
      </c>
      <c r="O899" s="33">
        <v>1807</v>
      </c>
      <c r="P899" s="34"/>
      <c r="Q89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899" s="16" t="s">
        <v>768</v>
      </c>
      <c r="S899" s="32">
        <v>100</v>
      </c>
      <c r="T899" s="267"/>
    </row>
    <row r="900" spans="1:20" ht="75" hidden="1" customHeight="1" x14ac:dyDescent="0.25">
      <c r="A900" s="1"/>
      <c r="B900" s="78">
        <v>40734</v>
      </c>
      <c r="C900" s="155" t="s">
        <v>850</v>
      </c>
      <c r="D900" s="157" t="s">
        <v>851</v>
      </c>
      <c r="E900" s="140"/>
      <c r="F900" s="140" t="s">
        <v>22</v>
      </c>
      <c r="G900" s="141">
        <v>40.29</v>
      </c>
      <c r="H900" s="269">
        <v>465430</v>
      </c>
      <c r="I900" s="171"/>
      <c r="J900" s="15"/>
      <c r="K900" s="20">
        <v>0</v>
      </c>
      <c r="L900" s="31" t="s">
        <v>768</v>
      </c>
      <c r="M900" s="32">
        <v>100</v>
      </c>
      <c r="N900" s="33" t="s">
        <v>565</v>
      </c>
      <c r="O900" s="33">
        <v>1807</v>
      </c>
      <c r="P900" s="34"/>
      <c r="Q90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00" s="16" t="s">
        <v>768</v>
      </c>
      <c r="S900" s="32">
        <v>100</v>
      </c>
      <c r="T900" s="267"/>
    </row>
    <row r="901" spans="1:20" ht="75.75" hidden="1" customHeight="1" x14ac:dyDescent="0.25">
      <c r="A901" s="1"/>
      <c r="B901" s="78">
        <v>40735</v>
      </c>
      <c r="C901" s="155" t="s">
        <v>852</v>
      </c>
      <c r="D901" s="157" t="s">
        <v>853</v>
      </c>
      <c r="E901" s="140"/>
      <c r="F901" s="140" t="s">
        <v>22</v>
      </c>
      <c r="G901" s="141">
        <v>45.08</v>
      </c>
      <c r="H901" s="269">
        <v>520764</v>
      </c>
      <c r="I901" s="171"/>
      <c r="J901" s="15"/>
      <c r="K901" s="20">
        <v>0</v>
      </c>
      <c r="L901" s="31" t="s">
        <v>768</v>
      </c>
      <c r="M901" s="32">
        <v>100</v>
      </c>
      <c r="N901" s="33" t="s">
        <v>565</v>
      </c>
      <c r="O901" s="33">
        <v>1807</v>
      </c>
      <c r="P901" s="34"/>
      <c r="Q90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01" s="16" t="s">
        <v>768</v>
      </c>
      <c r="S901" s="32">
        <v>100</v>
      </c>
      <c r="T901" s="267"/>
    </row>
    <row r="902" spans="1:20" ht="77.25" hidden="1" customHeight="1" x14ac:dyDescent="0.25">
      <c r="A902" s="1"/>
      <c r="B902" s="78">
        <v>40736</v>
      </c>
      <c r="C902" s="155" t="s">
        <v>854</v>
      </c>
      <c r="D902" s="157" t="s">
        <v>855</v>
      </c>
      <c r="E902" s="140"/>
      <c r="F902" s="140" t="s">
        <v>22</v>
      </c>
      <c r="G902" s="141">
        <v>50.13</v>
      </c>
      <c r="H902" s="269">
        <v>579102</v>
      </c>
      <c r="I902" s="171"/>
      <c r="J902" s="15"/>
      <c r="K902" s="20">
        <v>0</v>
      </c>
      <c r="L902" s="31" t="s">
        <v>768</v>
      </c>
      <c r="M902" s="32">
        <v>100</v>
      </c>
      <c r="N902" s="33" t="s">
        <v>565</v>
      </c>
      <c r="O902" s="33">
        <v>1807</v>
      </c>
      <c r="P902" s="34"/>
      <c r="Q90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02" s="16" t="s">
        <v>768</v>
      </c>
      <c r="S902" s="32">
        <v>100</v>
      </c>
      <c r="T902" s="267"/>
    </row>
    <row r="903" spans="1:20" hidden="1" x14ac:dyDescent="0.25">
      <c r="A903" s="1"/>
      <c r="B903" s="78">
        <v>4074</v>
      </c>
      <c r="C903" s="155">
        <v>4074</v>
      </c>
      <c r="D903" s="157" t="s">
        <v>856</v>
      </c>
      <c r="E903" s="140"/>
      <c r="F903" s="140" t="s">
        <v>22</v>
      </c>
      <c r="G903" s="141">
        <v>755.99</v>
      </c>
      <c r="H903" s="269">
        <v>8733196</v>
      </c>
      <c r="I903" s="171"/>
      <c r="J903" s="15"/>
      <c r="K903" s="20">
        <v>0</v>
      </c>
      <c r="L903" s="31" t="s">
        <v>447</v>
      </c>
      <c r="M903" s="32">
        <v>100</v>
      </c>
      <c r="N903" s="33" t="s">
        <v>565</v>
      </c>
      <c r="O903" s="33">
        <v>239</v>
      </c>
      <c r="P903" s="34"/>
      <c r="Q90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03" s="16" t="s">
        <v>447</v>
      </c>
      <c r="S903" s="32">
        <v>100</v>
      </c>
      <c r="T903" s="267"/>
    </row>
    <row r="904" spans="1:20" hidden="1" x14ac:dyDescent="0.25">
      <c r="A904" s="1"/>
      <c r="B904" s="78">
        <v>4075</v>
      </c>
      <c r="C904" s="191">
        <v>4075</v>
      </c>
      <c r="D904" s="538" t="s">
        <v>857</v>
      </c>
      <c r="E904" s="539"/>
      <c r="F904" s="539"/>
      <c r="G904" s="539"/>
      <c r="H904" s="540"/>
      <c r="I904" s="171"/>
      <c r="J904" s="30"/>
      <c r="K904" s="20">
        <v>0</v>
      </c>
      <c r="L904" s="31"/>
      <c r="M904" s="32" t="s">
        <v>45</v>
      </c>
      <c r="N904" s="33" t="s">
        <v>45</v>
      </c>
      <c r="O904" s="33"/>
      <c r="P904" s="34"/>
      <c r="Q90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04" s="4"/>
      <c r="S904" s="2"/>
      <c r="T904" s="267"/>
    </row>
    <row r="905" spans="1:20" ht="28.5" hidden="1" x14ac:dyDescent="0.25">
      <c r="A905" s="1"/>
      <c r="B905" s="78">
        <v>40751</v>
      </c>
      <c r="C905" s="155" t="s">
        <v>858</v>
      </c>
      <c r="D905" s="157" t="s">
        <v>859</v>
      </c>
      <c r="E905" s="140"/>
      <c r="F905" s="140" t="s">
        <v>22</v>
      </c>
      <c r="G905" s="141">
        <v>327</v>
      </c>
      <c r="H905" s="269">
        <v>3777504</v>
      </c>
      <c r="I905" s="171"/>
      <c r="J905" s="15"/>
      <c r="K905" s="20">
        <v>0</v>
      </c>
      <c r="L905" s="31" t="s">
        <v>23</v>
      </c>
      <c r="M905" s="32">
        <v>100</v>
      </c>
      <c r="N905" s="33" t="s">
        <v>565</v>
      </c>
      <c r="O905" s="33">
        <v>239</v>
      </c>
      <c r="P905" s="34"/>
      <c r="Q90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05" s="16" t="s">
        <v>23</v>
      </c>
      <c r="S905" s="32">
        <v>100</v>
      </c>
      <c r="T905" s="267"/>
    </row>
    <row r="906" spans="1:20" ht="28.5" hidden="1" x14ac:dyDescent="0.25">
      <c r="A906" s="1"/>
      <c r="B906" s="89">
        <v>40752</v>
      </c>
      <c r="C906" s="155" t="s">
        <v>860</v>
      </c>
      <c r="D906" s="157" t="s">
        <v>861</v>
      </c>
      <c r="E906" s="140"/>
      <c r="F906" s="140" t="s">
        <v>22</v>
      </c>
      <c r="G906" s="141">
        <v>436.29</v>
      </c>
      <c r="H906" s="269">
        <v>5040022</v>
      </c>
      <c r="I906" s="171"/>
      <c r="J906" s="15"/>
      <c r="K906" s="20">
        <v>0</v>
      </c>
      <c r="L906" s="31" t="s">
        <v>23</v>
      </c>
      <c r="M906" s="32">
        <v>100</v>
      </c>
      <c r="N906" s="33" t="s">
        <v>565</v>
      </c>
      <c r="O906" s="33">
        <v>239</v>
      </c>
      <c r="P906" s="34"/>
      <c r="Q90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06" s="16" t="s">
        <v>23</v>
      </c>
      <c r="S906" s="32">
        <v>100</v>
      </c>
      <c r="T906" s="267"/>
    </row>
    <row r="907" spans="1:20" hidden="1" x14ac:dyDescent="0.25">
      <c r="A907" s="1"/>
      <c r="B907" s="89">
        <v>4076</v>
      </c>
      <c r="C907" s="155">
        <v>4076</v>
      </c>
      <c r="D907" s="157" t="s">
        <v>862</v>
      </c>
      <c r="E907" s="140"/>
      <c r="F907" s="140" t="s">
        <v>22</v>
      </c>
      <c r="G907" s="141">
        <v>410.12</v>
      </c>
      <c r="H907" s="269">
        <v>4737706</v>
      </c>
      <c r="I907" s="171"/>
      <c r="J907" s="15"/>
      <c r="K907" s="20">
        <v>0</v>
      </c>
      <c r="L907" s="31" t="s">
        <v>23</v>
      </c>
      <c r="M907" s="32">
        <v>100</v>
      </c>
      <c r="N907" s="33" t="s">
        <v>565</v>
      </c>
      <c r="O907" s="33">
        <v>239</v>
      </c>
      <c r="P907" s="34"/>
      <c r="Q90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07" s="16" t="s">
        <v>23</v>
      </c>
      <c r="S907" s="32">
        <v>100</v>
      </c>
      <c r="T907" s="267"/>
    </row>
    <row r="908" spans="1:20" ht="54" hidden="1" customHeight="1" thickBot="1" x14ac:dyDescent="0.3">
      <c r="A908" s="1"/>
      <c r="B908" s="131">
        <v>4077</v>
      </c>
      <c r="C908" s="216">
        <v>4077</v>
      </c>
      <c r="D908" s="547" t="s">
        <v>863</v>
      </c>
      <c r="E908" s="548"/>
      <c r="F908" s="548"/>
      <c r="G908" s="548"/>
      <c r="H908" s="549"/>
      <c r="I908" s="172"/>
      <c r="J908" s="30"/>
      <c r="K908" s="20">
        <v>0</v>
      </c>
      <c r="L908" s="128"/>
      <c r="M908" s="129" t="s">
        <v>45</v>
      </c>
      <c r="N908" s="130" t="s">
        <v>45</v>
      </c>
      <c r="O908" s="130"/>
      <c r="P908" s="34"/>
      <c r="Q90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08" s="4"/>
      <c r="S908" s="38"/>
      <c r="T908" s="267"/>
    </row>
    <row r="909" spans="1:20" ht="41.25" hidden="1" customHeight="1" x14ac:dyDescent="0.25">
      <c r="A909" s="29"/>
      <c r="B909" s="132">
        <v>40771</v>
      </c>
      <c r="C909" s="519" t="s">
        <v>864</v>
      </c>
      <c r="D909" s="573" t="s">
        <v>865</v>
      </c>
      <c r="E909" s="161">
        <v>1</v>
      </c>
      <c r="F909" s="161" t="s">
        <v>866</v>
      </c>
      <c r="G909" s="162">
        <v>952.74</v>
      </c>
      <c r="H909" s="269">
        <v>11006052</v>
      </c>
      <c r="I909" s="175"/>
      <c r="J909" s="30"/>
      <c r="K909" s="20">
        <v>0</v>
      </c>
      <c r="L909" s="31" t="s">
        <v>447</v>
      </c>
      <c r="M909" s="32">
        <v>100</v>
      </c>
      <c r="N909" s="33" t="s">
        <v>565</v>
      </c>
      <c r="O909" s="33">
        <v>419</v>
      </c>
      <c r="P909" s="34"/>
      <c r="Q90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09" s="16" t="s">
        <v>447</v>
      </c>
      <c r="S909" s="32">
        <v>100</v>
      </c>
      <c r="T909" s="267"/>
    </row>
    <row r="910" spans="1:20" ht="44.25" hidden="1" customHeight="1" thickBot="1" x14ac:dyDescent="0.3">
      <c r="A910" s="18" t="s">
        <v>867</v>
      </c>
      <c r="B910" s="133"/>
      <c r="C910" s="520"/>
      <c r="D910" s="575"/>
      <c r="E910" s="163">
        <v>2</v>
      </c>
      <c r="F910" s="163" t="s">
        <v>868</v>
      </c>
      <c r="G910" s="164">
        <v>1702.33</v>
      </c>
      <c r="H910" s="269">
        <v>19665316</v>
      </c>
      <c r="I910" s="177">
        <f>+G910-G909</f>
        <v>749.58999999999992</v>
      </c>
      <c r="J910" s="15"/>
      <c r="K910" s="20">
        <v>0</v>
      </c>
      <c r="L910" s="31" t="s">
        <v>447</v>
      </c>
      <c r="M910" s="32">
        <v>100</v>
      </c>
      <c r="N910" s="33" t="s">
        <v>565</v>
      </c>
      <c r="O910" s="33"/>
      <c r="P910" s="34"/>
      <c r="Q910" s="108"/>
      <c r="R910" s="4"/>
      <c r="S910" s="2"/>
      <c r="T910" s="267"/>
    </row>
    <row r="911" spans="1:20" ht="57" hidden="1" x14ac:dyDescent="0.25">
      <c r="A911" s="1"/>
      <c r="B911" s="134"/>
      <c r="C911" s="204" t="s">
        <v>869</v>
      </c>
      <c r="D911" s="205" t="s">
        <v>870</v>
      </c>
      <c r="E911" s="151"/>
      <c r="F911" s="151" t="s">
        <v>22</v>
      </c>
      <c r="G911" s="195">
        <v>686.4</v>
      </c>
      <c r="H911" s="269">
        <v>7929293</v>
      </c>
      <c r="I911" s="174"/>
      <c r="J911" s="15"/>
      <c r="K911" s="20">
        <v>0</v>
      </c>
      <c r="L911" s="31" t="s">
        <v>447</v>
      </c>
      <c r="M911" s="32">
        <v>100</v>
      </c>
      <c r="N911" s="33" t="s">
        <v>565</v>
      </c>
      <c r="O911" s="33">
        <v>419</v>
      </c>
      <c r="P911" s="34"/>
      <c r="Q91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11" s="16" t="s">
        <v>447</v>
      </c>
      <c r="S911" s="32">
        <v>100</v>
      </c>
      <c r="T911" s="267"/>
    </row>
    <row r="912" spans="1:20" hidden="1" x14ac:dyDescent="0.25">
      <c r="A912" s="1"/>
      <c r="B912" s="78">
        <v>4078</v>
      </c>
      <c r="C912" s="191">
        <v>4078</v>
      </c>
      <c r="D912" s="258" t="s">
        <v>871</v>
      </c>
      <c r="E912" s="259"/>
      <c r="F912" s="259"/>
      <c r="G912" s="259"/>
      <c r="H912" s="269"/>
      <c r="I912" s="171"/>
      <c r="J912" s="30"/>
      <c r="K912" s="20">
        <v>0</v>
      </c>
      <c r="L912" s="128"/>
      <c r="M912" s="135" t="s">
        <v>45</v>
      </c>
      <c r="N912" s="136" t="s">
        <v>45</v>
      </c>
      <c r="O912" s="130"/>
      <c r="P912" s="34"/>
      <c r="Q91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12" s="4"/>
      <c r="S912" s="2"/>
      <c r="T912" s="267"/>
    </row>
    <row r="913" spans="1:22" ht="42.75" hidden="1" x14ac:dyDescent="0.25">
      <c r="A913" s="1"/>
      <c r="B913" s="85">
        <v>40781</v>
      </c>
      <c r="C913" s="155" t="s">
        <v>872</v>
      </c>
      <c r="D913" s="157" t="s">
        <v>873</v>
      </c>
      <c r="E913" s="140"/>
      <c r="F913" s="140" t="s">
        <v>22</v>
      </c>
      <c r="G913" s="141">
        <v>52.59</v>
      </c>
      <c r="H913" s="269">
        <v>607520</v>
      </c>
      <c r="I913" s="171"/>
      <c r="J913" s="15"/>
      <c r="K913" s="20">
        <v>0</v>
      </c>
      <c r="L913" s="31" t="s">
        <v>595</v>
      </c>
      <c r="M913" s="32">
        <v>100</v>
      </c>
      <c r="N913" s="33" t="s">
        <v>565</v>
      </c>
      <c r="O913" s="33">
        <v>1807</v>
      </c>
      <c r="P913" s="34"/>
      <c r="Q91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13" s="16" t="s">
        <v>768</v>
      </c>
      <c r="S913" s="32">
        <v>100</v>
      </c>
      <c r="T913" s="267"/>
    </row>
    <row r="914" spans="1:22" ht="42.75" hidden="1" x14ac:dyDescent="0.25">
      <c r="A914" s="1"/>
      <c r="B914" s="78">
        <v>40782</v>
      </c>
      <c r="C914" s="155" t="s">
        <v>874</v>
      </c>
      <c r="D914" s="157" t="s">
        <v>875</v>
      </c>
      <c r="E914" s="140"/>
      <c r="F914" s="140" t="s">
        <v>22</v>
      </c>
      <c r="G914" s="141">
        <v>81.47</v>
      </c>
      <c r="H914" s="269">
        <v>941141</v>
      </c>
      <c r="I914" s="171"/>
      <c r="J914" s="15"/>
      <c r="K914" s="20">
        <v>0</v>
      </c>
      <c r="L914" s="31" t="s">
        <v>595</v>
      </c>
      <c r="M914" s="32">
        <v>100</v>
      </c>
      <c r="N914" s="33" t="s">
        <v>565</v>
      </c>
      <c r="O914" s="33">
        <v>1807</v>
      </c>
      <c r="P914" s="34"/>
      <c r="Q91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14" s="16" t="s">
        <v>768</v>
      </c>
      <c r="S914" s="32">
        <v>100</v>
      </c>
      <c r="T914" s="267"/>
    </row>
    <row r="915" spans="1:22" ht="42.75" hidden="1" x14ac:dyDescent="0.25">
      <c r="A915" s="1"/>
      <c r="B915" s="78">
        <v>4079</v>
      </c>
      <c r="C915" s="155">
        <v>4079</v>
      </c>
      <c r="D915" s="157" t="s">
        <v>876</v>
      </c>
      <c r="E915" s="140"/>
      <c r="F915" s="140" t="s">
        <v>22</v>
      </c>
      <c r="G915" s="141">
        <v>1791.57</v>
      </c>
      <c r="H915" s="269">
        <v>20696217</v>
      </c>
      <c r="I915" s="171"/>
      <c r="J915" s="15"/>
      <c r="K915" s="20">
        <v>0</v>
      </c>
      <c r="L915" s="31" t="s">
        <v>447</v>
      </c>
      <c r="M915" s="32">
        <v>100</v>
      </c>
      <c r="N915" s="33" t="s">
        <v>565</v>
      </c>
      <c r="O915" s="33">
        <v>419</v>
      </c>
      <c r="P915" s="34"/>
      <c r="Q91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15" s="16" t="s">
        <v>447</v>
      </c>
      <c r="S915" s="32">
        <v>100</v>
      </c>
      <c r="T915" s="267"/>
    </row>
    <row r="916" spans="1:22" ht="30" hidden="1" customHeight="1" x14ac:dyDescent="0.25">
      <c r="A916" s="1"/>
      <c r="B916" s="78" t="e">
        <v>#REF!</v>
      </c>
      <c r="C916" s="191">
        <v>4081</v>
      </c>
      <c r="D916" s="538" t="s">
        <v>877</v>
      </c>
      <c r="E916" s="539"/>
      <c r="F916" s="539"/>
      <c r="G916" s="539"/>
      <c r="H916" s="540"/>
      <c r="I916" s="171"/>
      <c r="J916" s="30"/>
      <c r="K916" s="20">
        <v>0</v>
      </c>
      <c r="L916" s="128"/>
      <c r="M916" s="129" t="s">
        <v>45</v>
      </c>
      <c r="N916" s="130" t="s">
        <v>45</v>
      </c>
      <c r="O916" s="130"/>
      <c r="P916" s="34"/>
      <c r="Q91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16" s="4"/>
      <c r="S916" s="2"/>
      <c r="T916" s="267"/>
    </row>
    <row r="917" spans="1:22" ht="42.75" hidden="1" x14ac:dyDescent="0.25">
      <c r="A917" s="1"/>
      <c r="B917" s="78" t="e">
        <v>#REF!</v>
      </c>
      <c r="C917" s="155">
        <v>4080</v>
      </c>
      <c r="D917" s="157" t="s">
        <v>878</v>
      </c>
      <c r="E917" s="140"/>
      <c r="F917" s="140" t="s">
        <v>22</v>
      </c>
      <c r="G917" s="141">
        <v>810.79</v>
      </c>
      <c r="H917" s="269">
        <v>9366246</v>
      </c>
      <c r="I917" s="171"/>
      <c r="J917" s="15"/>
      <c r="K917" s="20">
        <v>0</v>
      </c>
      <c r="L917" s="31" t="s">
        <v>447</v>
      </c>
      <c r="M917" s="32">
        <v>100</v>
      </c>
      <c r="N917" s="33" t="s">
        <v>565</v>
      </c>
      <c r="O917" s="33">
        <v>419</v>
      </c>
      <c r="P917" s="34"/>
      <c r="Q91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17" s="16" t="s">
        <v>447</v>
      </c>
      <c r="S917" s="32">
        <v>100</v>
      </c>
      <c r="T917" s="267"/>
    </row>
    <row r="918" spans="1:22" ht="28.5" hidden="1" x14ac:dyDescent="0.25">
      <c r="A918" s="1"/>
      <c r="B918" s="78">
        <v>40812</v>
      </c>
      <c r="C918" s="155" t="s">
        <v>879</v>
      </c>
      <c r="D918" s="157" t="s">
        <v>880</v>
      </c>
      <c r="E918" s="140"/>
      <c r="F918" s="140" t="s">
        <v>22</v>
      </c>
      <c r="G918" s="141">
        <v>1790.59</v>
      </c>
      <c r="H918" s="269">
        <v>20684896</v>
      </c>
      <c r="I918" s="171"/>
      <c r="J918" s="15"/>
      <c r="K918" s="20">
        <v>0</v>
      </c>
      <c r="L918" s="31" t="s">
        <v>447</v>
      </c>
      <c r="M918" s="32">
        <v>100</v>
      </c>
      <c r="N918" s="33" t="s">
        <v>565</v>
      </c>
      <c r="O918" s="33">
        <v>419</v>
      </c>
      <c r="P918" s="34"/>
      <c r="Q91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18" s="16" t="s">
        <v>447</v>
      </c>
      <c r="S918" s="32">
        <v>100</v>
      </c>
      <c r="T918" s="267"/>
    </row>
    <row r="919" spans="1:22" ht="128.25" hidden="1" x14ac:dyDescent="0.25">
      <c r="A919" s="18" t="s">
        <v>881</v>
      </c>
      <c r="B919" s="78" t="e">
        <v>#REF!</v>
      </c>
      <c r="C919" s="155" t="s">
        <v>882</v>
      </c>
      <c r="D919" s="157" t="s">
        <v>883</v>
      </c>
      <c r="E919" s="140"/>
      <c r="F919" s="140" t="s">
        <v>22</v>
      </c>
      <c r="G919" s="141">
        <v>76.77</v>
      </c>
      <c r="H919" s="269">
        <v>886847</v>
      </c>
      <c r="I919" s="171"/>
      <c r="J919" s="15"/>
      <c r="K919" s="20">
        <v>0</v>
      </c>
      <c r="L919" s="31" t="s">
        <v>447</v>
      </c>
      <c r="M919" s="32">
        <v>100</v>
      </c>
      <c r="N919" s="33" t="s">
        <v>565</v>
      </c>
      <c r="O919" s="33">
        <v>454</v>
      </c>
      <c r="P919" s="34"/>
      <c r="Q91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19" s="16" t="s">
        <v>447</v>
      </c>
      <c r="S919" s="32">
        <v>100</v>
      </c>
      <c r="T919" s="267"/>
    </row>
    <row r="920" spans="1:22" hidden="1" x14ac:dyDescent="0.25">
      <c r="A920" s="1"/>
      <c r="B920" s="78">
        <v>4083</v>
      </c>
      <c r="C920" s="155">
        <v>4083</v>
      </c>
      <c r="D920" s="157" t="s">
        <v>884</v>
      </c>
      <c r="E920" s="140"/>
      <c r="F920" s="140" t="s">
        <v>22</v>
      </c>
      <c r="G920" s="141">
        <v>126.94</v>
      </c>
      <c r="H920" s="269">
        <v>1466411</v>
      </c>
      <c r="I920" s="171"/>
      <c r="J920" s="15"/>
      <c r="K920" s="20">
        <v>0</v>
      </c>
      <c r="L920" s="31" t="s">
        <v>23</v>
      </c>
      <c r="M920" s="32">
        <v>100</v>
      </c>
      <c r="N920" s="33" t="s">
        <v>565</v>
      </c>
      <c r="O920" s="33"/>
      <c r="P920" s="34"/>
      <c r="Q92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20" s="16" t="s">
        <v>23</v>
      </c>
      <c r="S920" s="32">
        <v>100</v>
      </c>
      <c r="T920" s="267"/>
    </row>
    <row r="921" spans="1:22" ht="28.5" hidden="1" x14ac:dyDescent="0.25">
      <c r="A921" s="1"/>
      <c r="B921" s="78">
        <v>40831</v>
      </c>
      <c r="C921" s="155" t="s">
        <v>885</v>
      </c>
      <c r="D921" s="157" t="s">
        <v>886</v>
      </c>
      <c r="E921" s="140"/>
      <c r="F921" s="140" t="s">
        <v>22</v>
      </c>
      <c r="G921" s="141">
        <v>112.31</v>
      </c>
      <c r="H921" s="269">
        <v>1297405</v>
      </c>
      <c r="I921" s="171"/>
      <c r="J921" s="15"/>
      <c r="K921" s="20">
        <v>0</v>
      </c>
      <c r="L921" s="31" t="s">
        <v>23</v>
      </c>
      <c r="M921" s="32">
        <v>100</v>
      </c>
      <c r="N921" s="33" t="s">
        <v>565</v>
      </c>
      <c r="O921" s="33">
        <v>225</v>
      </c>
      <c r="P921" s="34"/>
      <c r="Q92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21" s="16" t="s">
        <v>23</v>
      </c>
      <c r="S921" s="32">
        <v>100</v>
      </c>
      <c r="T921" s="267"/>
    </row>
    <row r="922" spans="1:22" ht="31.5" hidden="1" customHeight="1" x14ac:dyDescent="0.25">
      <c r="A922" s="1"/>
      <c r="B922" s="78">
        <v>40832</v>
      </c>
      <c r="C922" s="155" t="s">
        <v>887</v>
      </c>
      <c r="D922" s="157" t="s">
        <v>888</v>
      </c>
      <c r="E922" s="140"/>
      <c r="F922" s="140" t="s">
        <v>22</v>
      </c>
      <c r="G922" s="141">
        <v>105.48</v>
      </c>
      <c r="H922" s="269">
        <v>1218505</v>
      </c>
      <c r="I922" s="171"/>
      <c r="J922" s="15"/>
      <c r="K922" s="20">
        <v>0</v>
      </c>
      <c r="L922" s="31" t="s">
        <v>23</v>
      </c>
      <c r="M922" s="32">
        <v>100</v>
      </c>
      <c r="N922" s="33" t="s">
        <v>565</v>
      </c>
      <c r="O922" s="33">
        <v>225</v>
      </c>
      <c r="P922" s="34"/>
      <c r="Q92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22" s="16" t="s">
        <v>23</v>
      </c>
      <c r="S922" s="32">
        <v>100</v>
      </c>
      <c r="T922" s="267"/>
    </row>
    <row r="923" spans="1:22" hidden="1" x14ac:dyDescent="0.25">
      <c r="A923" s="1"/>
      <c r="B923" s="78">
        <v>40833</v>
      </c>
      <c r="C923" s="155" t="s">
        <v>889</v>
      </c>
      <c r="D923" s="157" t="s">
        <v>890</v>
      </c>
      <c r="E923" s="140"/>
      <c r="F923" s="140" t="s">
        <v>22</v>
      </c>
      <c r="G923" s="141">
        <v>86.18</v>
      </c>
      <c r="H923" s="269">
        <v>995551</v>
      </c>
      <c r="I923" s="171"/>
      <c r="J923" s="15"/>
      <c r="K923" s="20">
        <v>0</v>
      </c>
      <c r="L923" s="31" t="s">
        <v>318</v>
      </c>
      <c r="M923" s="32">
        <v>100</v>
      </c>
      <c r="N923" s="33" t="s">
        <v>565</v>
      </c>
      <c r="O923" s="33">
        <v>225</v>
      </c>
      <c r="P923" s="34"/>
      <c r="Q92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23" s="16" t="s">
        <v>318</v>
      </c>
      <c r="S923" s="32">
        <v>100</v>
      </c>
      <c r="T923" s="267"/>
    </row>
    <row r="924" spans="1:22" hidden="1" x14ac:dyDescent="0.25">
      <c r="A924" s="1"/>
      <c r="B924" s="78" t="s">
        <v>22</v>
      </c>
      <c r="C924" s="155" t="s">
        <v>891</v>
      </c>
      <c r="D924" s="157" t="s">
        <v>892</v>
      </c>
      <c r="E924" s="140"/>
      <c r="F924" s="140" t="s">
        <v>22</v>
      </c>
      <c r="G924" s="141">
        <v>39.61</v>
      </c>
      <c r="H924" s="269">
        <v>457575</v>
      </c>
      <c r="I924" s="171"/>
      <c r="J924" s="15"/>
      <c r="K924" s="20">
        <v>0</v>
      </c>
      <c r="L924" s="31" t="s">
        <v>318</v>
      </c>
      <c r="M924" s="32">
        <v>100</v>
      </c>
      <c r="N924" s="33" t="s">
        <v>565</v>
      </c>
      <c r="O924" s="33">
        <v>225</v>
      </c>
      <c r="P924" s="34"/>
      <c r="Q92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24" s="16" t="s">
        <v>318</v>
      </c>
      <c r="S924" s="32">
        <v>100</v>
      </c>
      <c r="T924" s="267"/>
    </row>
    <row r="925" spans="1:22" ht="28.5" hidden="1" x14ac:dyDescent="0.25">
      <c r="A925" s="1"/>
      <c r="B925" s="78">
        <v>40832</v>
      </c>
      <c r="C925" s="155" t="s">
        <v>893</v>
      </c>
      <c r="D925" s="157" t="s">
        <v>894</v>
      </c>
      <c r="E925" s="140"/>
      <c r="F925" s="140" t="s">
        <v>22</v>
      </c>
      <c r="G925" s="141">
        <v>57.64</v>
      </c>
      <c r="H925" s="269">
        <v>665857</v>
      </c>
      <c r="I925" s="171"/>
      <c r="J925" s="15"/>
      <c r="K925" s="20">
        <v>0</v>
      </c>
      <c r="L925" s="31" t="s">
        <v>23</v>
      </c>
      <c r="M925" s="32">
        <v>100</v>
      </c>
      <c r="N925" s="33" t="s">
        <v>565</v>
      </c>
      <c r="O925" s="33">
        <v>225</v>
      </c>
      <c r="P925" s="34"/>
      <c r="Q92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25" s="16" t="s">
        <v>23</v>
      </c>
      <c r="S925" s="32">
        <v>100</v>
      </c>
      <c r="T925" s="267"/>
    </row>
    <row r="926" spans="1:22" ht="28.5" hidden="1" x14ac:dyDescent="0.25">
      <c r="A926" s="1"/>
      <c r="B926" s="78"/>
      <c r="C926" s="18" t="s">
        <v>895</v>
      </c>
      <c r="D926" s="84" t="s">
        <v>896</v>
      </c>
      <c r="E926" s="19" t="s">
        <v>22</v>
      </c>
      <c r="F926" s="19" t="s">
        <v>22</v>
      </c>
      <c r="G926" s="14">
        <v>103.99</v>
      </c>
      <c r="H926" s="269">
        <v>1201292</v>
      </c>
      <c r="I926" s="171"/>
      <c r="J926" s="15"/>
      <c r="K926" s="20">
        <v>0</v>
      </c>
      <c r="L926" s="31"/>
      <c r="M926" s="32"/>
      <c r="N926" s="33"/>
      <c r="O926" s="33"/>
      <c r="P926" s="34"/>
      <c r="Q926" s="108"/>
      <c r="R926" s="16"/>
      <c r="S926" s="32"/>
      <c r="T926" s="267"/>
      <c r="U926" s="255"/>
      <c r="V926" s="256"/>
    </row>
    <row r="927" spans="1:22" hidden="1" x14ac:dyDescent="0.25">
      <c r="A927" s="1"/>
      <c r="B927" s="78"/>
      <c r="C927" s="18" t="s">
        <v>897</v>
      </c>
      <c r="D927" s="84" t="s">
        <v>898</v>
      </c>
      <c r="E927" s="19" t="s">
        <v>22</v>
      </c>
      <c r="F927" s="19" t="s">
        <v>22</v>
      </c>
      <c r="G927" s="14">
        <v>56.07</v>
      </c>
      <c r="H927" s="269">
        <v>647721</v>
      </c>
      <c r="I927" s="171"/>
      <c r="J927" s="15"/>
      <c r="K927" s="20">
        <v>0</v>
      </c>
      <c r="L927" s="31"/>
      <c r="M927" s="32"/>
      <c r="N927" s="33"/>
      <c r="O927" s="33"/>
      <c r="P927" s="34"/>
      <c r="Q927" s="108"/>
      <c r="R927" s="16"/>
      <c r="S927" s="32"/>
      <c r="T927" s="267"/>
      <c r="U927" s="255"/>
    </row>
    <row r="928" spans="1:22" hidden="1" x14ac:dyDescent="0.25">
      <c r="A928" s="1"/>
      <c r="B928" s="78">
        <v>4084</v>
      </c>
      <c r="C928" s="155">
        <v>4084</v>
      </c>
      <c r="D928" s="157" t="s">
        <v>899</v>
      </c>
      <c r="E928" s="140"/>
      <c r="F928" s="140" t="s">
        <v>22</v>
      </c>
      <c r="G928" s="141">
        <v>263.97000000000003</v>
      </c>
      <c r="H928" s="269">
        <v>3049381</v>
      </c>
      <c r="I928" s="171"/>
      <c r="J928" s="15"/>
      <c r="K928" s="20">
        <v>0</v>
      </c>
      <c r="L928" s="31" t="s">
        <v>23</v>
      </c>
      <c r="M928" s="32">
        <v>100</v>
      </c>
      <c r="N928" s="33" t="s">
        <v>565</v>
      </c>
      <c r="O928" s="33">
        <v>225</v>
      </c>
      <c r="P928" s="34"/>
      <c r="Q92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28" s="16" t="s">
        <v>23</v>
      </c>
      <c r="S928" s="32">
        <v>100</v>
      </c>
      <c r="T928" s="267"/>
    </row>
    <row r="929" spans="1:20" ht="33.75" hidden="1" customHeight="1" x14ac:dyDescent="0.25">
      <c r="A929" s="1"/>
      <c r="B929" s="78">
        <v>4085</v>
      </c>
      <c r="C929" s="155">
        <v>4085</v>
      </c>
      <c r="D929" s="157" t="s">
        <v>900</v>
      </c>
      <c r="E929" s="140"/>
      <c r="F929" s="140" t="s">
        <v>22</v>
      </c>
      <c r="G929" s="141">
        <v>339.04</v>
      </c>
      <c r="H929" s="269">
        <v>3916590</v>
      </c>
      <c r="I929" s="171"/>
      <c r="J929" s="15"/>
      <c r="K929" s="20">
        <v>0</v>
      </c>
      <c r="L929" s="31" t="s">
        <v>318</v>
      </c>
      <c r="M929" s="32">
        <v>100</v>
      </c>
      <c r="N929" s="33" t="s">
        <v>565</v>
      </c>
      <c r="O929" s="33">
        <v>225</v>
      </c>
      <c r="P929" s="34"/>
      <c r="Q92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29" s="16" t="s">
        <v>318</v>
      </c>
      <c r="S929" s="32">
        <v>100</v>
      </c>
      <c r="T929" s="267"/>
    </row>
    <row r="930" spans="1:20" ht="26.25" hidden="1" customHeight="1" x14ac:dyDescent="0.25">
      <c r="A930" s="1"/>
      <c r="B930" s="89">
        <v>4086</v>
      </c>
      <c r="C930" s="155">
        <v>4086</v>
      </c>
      <c r="D930" s="157" t="s">
        <v>901</v>
      </c>
      <c r="E930" s="140"/>
      <c r="F930" s="140" t="s">
        <v>22</v>
      </c>
      <c r="G930" s="141">
        <v>28.25</v>
      </c>
      <c r="H930" s="269">
        <v>326344</v>
      </c>
      <c r="I930" s="171"/>
      <c r="J930" s="15"/>
      <c r="K930" s="20">
        <v>0</v>
      </c>
      <c r="L930" s="31" t="s">
        <v>318</v>
      </c>
      <c r="M930" s="32">
        <v>100</v>
      </c>
      <c r="N930" s="33" t="s">
        <v>565</v>
      </c>
      <c r="O930" s="33">
        <v>1716</v>
      </c>
      <c r="P930" s="34"/>
      <c r="Q93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30" s="16" t="s">
        <v>318</v>
      </c>
      <c r="S930" s="32">
        <v>100</v>
      </c>
      <c r="T930" s="267"/>
    </row>
    <row r="931" spans="1:20" hidden="1" x14ac:dyDescent="0.25">
      <c r="A931" s="1"/>
      <c r="B931" s="78">
        <v>4087</v>
      </c>
      <c r="C931" s="191">
        <v>4087</v>
      </c>
      <c r="D931" s="538" t="s">
        <v>902</v>
      </c>
      <c r="E931" s="539"/>
      <c r="F931" s="539"/>
      <c r="G931" s="539"/>
      <c r="H931" s="540"/>
      <c r="I931" s="171"/>
      <c r="J931" s="30"/>
      <c r="K931" s="20">
        <v>0</v>
      </c>
      <c r="L931" s="31"/>
      <c r="M931" s="32" t="s">
        <v>45</v>
      </c>
      <c r="N931" s="3" t="s">
        <v>45</v>
      </c>
      <c r="O931" s="33"/>
      <c r="P931" s="34"/>
      <c r="Q93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31" s="4"/>
      <c r="S931" s="2"/>
      <c r="T931" s="267"/>
    </row>
    <row r="932" spans="1:20" ht="42.75" hidden="1" x14ac:dyDescent="0.25">
      <c r="A932" s="1"/>
      <c r="B932" s="85">
        <v>40871</v>
      </c>
      <c r="C932" s="155" t="s">
        <v>903</v>
      </c>
      <c r="D932" s="157" t="s">
        <v>904</v>
      </c>
      <c r="E932" s="140"/>
      <c r="F932" s="140" t="s">
        <v>22</v>
      </c>
      <c r="G932" s="141">
        <v>420.9</v>
      </c>
      <c r="H932" s="269">
        <v>4862237</v>
      </c>
      <c r="I932" s="171"/>
      <c r="J932" s="15"/>
      <c r="K932" s="20">
        <v>0</v>
      </c>
      <c r="L932" s="31" t="s">
        <v>266</v>
      </c>
      <c r="M932" s="32">
        <v>100</v>
      </c>
      <c r="N932" s="3" t="s">
        <v>266</v>
      </c>
      <c r="O932" s="33">
        <v>975</v>
      </c>
      <c r="P932" s="34"/>
      <c r="Q93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32" s="16" t="s">
        <v>266</v>
      </c>
      <c r="S932" s="32">
        <v>100</v>
      </c>
      <c r="T932" s="267"/>
    </row>
    <row r="933" spans="1:20" ht="28.5" hidden="1" x14ac:dyDescent="0.25">
      <c r="A933" s="1"/>
      <c r="B933" s="78">
        <v>40872</v>
      </c>
      <c r="C933" s="155" t="s">
        <v>905</v>
      </c>
      <c r="D933" s="157" t="s">
        <v>906</v>
      </c>
      <c r="E933" s="140"/>
      <c r="F933" s="140" t="s">
        <v>22</v>
      </c>
      <c r="G933" s="141">
        <v>491.6</v>
      </c>
      <c r="H933" s="269">
        <v>5678963</v>
      </c>
      <c r="I933" s="171"/>
      <c r="J933" s="15"/>
      <c r="K933" s="20">
        <v>0</v>
      </c>
      <c r="L933" s="31" t="s">
        <v>266</v>
      </c>
      <c r="M933" s="32">
        <v>100</v>
      </c>
      <c r="N933" s="3" t="s">
        <v>266</v>
      </c>
      <c r="O933" s="33">
        <v>975</v>
      </c>
      <c r="P933" s="34"/>
      <c r="Q93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33" s="16" t="s">
        <v>266</v>
      </c>
      <c r="S933" s="32">
        <v>100</v>
      </c>
      <c r="T933" s="267"/>
    </row>
    <row r="934" spans="1:20" ht="42.75" hidden="1" x14ac:dyDescent="0.25">
      <c r="A934" s="1"/>
      <c r="B934" s="78">
        <v>40873</v>
      </c>
      <c r="C934" s="155" t="s">
        <v>907</v>
      </c>
      <c r="D934" s="157" t="s">
        <v>908</v>
      </c>
      <c r="E934" s="140"/>
      <c r="F934" s="140" t="s">
        <v>22</v>
      </c>
      <c r="G934" s="141">
        <v>335.86</v>
      </c>
      <c r="H934" s="269">
        <v>3879855</v>
      </c>
      <c r="I934" s="171"/>
      <c r="J934" s="15"/>
      <c r="K934" s="20">
        <v>0</v>
      </c>
      <c r="L934" s="31" t="s">
        <v>266</v>
      </c>
      <c r="M934" s="32">
        <v>100</v>
      </c>
      <c r="N934" s="3" t="s">
        <v>266</v>
      </c>
      <c r="O934" s="33">
        <v>975</v>
      </c>
      <c r="P934" s="4"/>
      <c r="Q93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34" s="16" t="s">
        <v>266</v>
      </c>
      <c r="S934" s="32">
        <v>100</v>
      </c>
      <c r="T934" s="267"/>
    </row>
    <row r="935" spans="1:20" ht="28.5" hidden="1" x14ac:dyDescent="0.25">
      <c r="A935" s="1"/>
      <c r="B935" s="78">
        <v>40874</v>
      </c>
      <c r="C935" s="155" t="s">
        <v>909</v>
      </c>
      <c r="D935" s="157" t="s">
        <v>910</v>
      </c>
      <c r="E935" s="140"/>
      <c r="F935" s="140" t="s">
        <v>22</v>
      </c>
      <c r="G935" s="141">
        <v>302.27</v>
      </c>
      <c r="H935" s="269">
        <v>3491823</v>
      </c>
      <c r="I935" s="171"/>
      <c r="J935" s="15"/>
      <c r="K935" s="20">
        <v>0</v>
      </c>
      <c r="L935" s="31" t="s">
        <v>266</v>
      </c>
      <c r="M935" s="32">
        <v>100</v>
      </c>
      <c r="N935" s="3" t="s">
        <v>266</v>
      </c>
      <c r="O935" s="33">
        <v>975</v>
      </c>
      <c r="P935" s="4"/>
      <c r="Q93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35" s="16" t="s">
        <v>266</v>
      </c>
      <c r="S935" s="32">
        <v>100</v>
      </c>
      <c r="T935" s="267"/>
    </row>
    <row r="936" spans="1:20" ht="42.75" hidden="1" x14ac:dyDescent="0.25">
      <c r="A936" s="1"/>
      <c r="B936" s="89">
        <v>40875</v>
      </c>
      <c r="C936" s="155" t="s">
        <v>911</v>
      </c>
      <c r="D936" s="157" t="s">
        <v>912</v>
      </c>
      <c r="E936" s="140"/>
      <c r="F936" s="140" t="s">
        <v>22</v>
      </c>
      <c r="G936" s="141">
        <v>252.35</v>
      </c>
      <c r="H936" s="269">
        <v>2915147</v>
      </c>
      <c r="I936" s="171"/>
      <c r="J936" s="15"/>
      <c r="K936" s="20">
        <v>0</v>
      </c>
      <c r="L936" s="31" t="s">
        <v>266</v>
      </c>
      <c r="M936" s="32">
        <v>100</v>
      </c>
      <c r="N936" s="3" t="s">
        <v>266</v>
      </c>
      <c r="O936" s="33">
        <v>975</v>
      </c>
      <c r="P936" s="4"/>
      <c r="Q93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36" s="16" t="s">
        <v>266</v>
      </c>
      <c r="S936" s="32">
        <v>100</v>
      </c>
      <c r="T936" s="267"/>
    </row>
    <row r="937" spans="1:20" ht="21.75" hidden="1" customHeight="1" x14ac:dyDescent="0.25">
      <c r="A937" s="1"/>
      <c r="B937" s="78">
        <v>4088</v>
      </c>
      <c r="C937" s="191">
        <v>4088</v>
      </c>
      <c r="D937" s="538" t="s">
        <v>913</v>
      </c>
      <c r="E937" s="539"/>
      <c r="F937" s="539"/>
      <c r="G937" s="539"/>
      <c r="H937" s="540"/>
      <c r="I937" s="171"/>
      <c r="J937" s="30"/>
      <c r="K937" s="20">
        <v>0</v>
      </c>
      <c r="L937" s="16"/>
      <c r="M937" s="17" t="s">
        <v>45</v>
      </c>
      <c r="N937" s="3" t="s">
        <v>45</v>
      </c>
      <c r="O937" s="3"/>
      <c r="P937" s="4"/>
      <c r="Q93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37" s="4"/>
      <c r="S937" s="2"/>
      <c r="T937" s="267"/>
    </row>
    <row r="938" spans="1:20" ht="28.5" hidden="1" x14ac:dyDescent="0.25">
      <c r="A938" s="1"/>
      <c r="B938" s="85">
        <v>40881</v>
      </c>
      <c r="C938" s="155" t="s">
        <v>914</v>
      </c>
      <c r="D938" s="157" t="s">
        <v>915</v>
      </c>
      <c r="E938" s="140"/>
      <c r="F938" s="140" t="s">
        <v>22</v>
      </c>
      <c r="G938" s="141">
        <v>89.45</v>
      </c>
      <c r="H938" s="269">
        <v>1033326</v>
      </c>
      <c r="I938" s="171"/>
      <c r="J938" s="15"/>
      <c r="K938" s="20">
        <v>0</v>
      </c>
      <c r="L938" s="16" t="s">
        <v>266</v>
      </c>
      <c r="M938" s="17">
        <v>100</v>
      </c>
      <c r="N938" s="3" t="s">
        <v>266</v>
      </c>
      <c r="O938" s="3">
        <v>975</v>
      </c>
      <c r="P938" s="4"/>
      <c r="Q93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38" s="16" t="s">
        <v>266</v>
      </c>
      <c r="S938" s="17">
        <v>100</v>
      </c>
      <c r="T938" s="267"/>
    </row>
    <row r="939" spans="1:20" hidden="1" x14ac:dyDescent="0.25">
      <c r="A939" s="1"/>
      <c r="B939" s="78">
        <v>40882</v>
      </c>
      <c r="C939" s="155" t="s">
        <v>916</v>
      </c>
      <c r="D939" s="157" t="s">
        <v>917</v>
      </c>
      <c r="E939" s="140"/>
      <c r="F939" s="140" t="s">
        <v>22</v>
      </c>
      <c r="G939" s="141">
        <v>1354.72</v>
      </c>
      <c r="H939" s="269">
        <v>15649725</v>
      </c>
      <c r="I939" s="171"/>
      <c r="J939" s="15"/>
      <c r="K939" s="20">
        <v>0</v>
      </c>
      <c r="L939" s="16" t="s">
        <v>266</v>
      </c>
      <c r="M939" s="17">
        <v>100</v>
      </c>
      <c r="N939" s="3" t="s">
        <v>266</v>
      </c>
      <c r="O939" s="3">
        <v>975</v>
      </c>
      <c r="P939" s="4"/>
      <c r="Q93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39" s="16" t="s">
        <v>266</v>
      </c>
      <c r="S939" s="17">
        <v>100</v>
      </c>
      <c r="T939" s="267"/>
    </row>
    <row r="940" spans="1:20" hidden="1" x14ac:dyDescent="0.25">
      <c r="A940" s="1"/>
      <c r="B940" s="78">
        <v>40883</v>
      </c>
      <c r="C940" s="155" t="s">
        <v>918</v>
      </c>
      <c r="D940" s="157" t="s">
        <v>919</v>
      </c>
      <c r="E940" s="140"/>
      <c r="F940" s="140" t="s">
        <v>22</v>
      </c>
      <c r="G940" s="141">
        <v>822.28</v>
      </c>
      <c r="H940" s="269">
        <v>9498979</v>
      </c>
      <c r="I940" s="171"/>
      <c r="J940" s="15"/>
      <c r="K940" s="20">
        <v>0</v>
      </c>
      <c r="L940" s="16" t="s">
        <v>266</v>
      </c>
      <c r="M940" s="17">
        <v>100</v>
      </c>
      <c r="N940" s="3" t="s">
        <v>266</v>
      </c>
      <c r="O940" s="3">
        <v>975</v>
      </c>
      <c r="P940" s="4"/>
      <c r="Q94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40" s="16" t="s">
        <v>266</v>
      </c>
      <c r="S940" s="17">
        <v>100</v>
      </c>
      <c r="T940" s="267"/>
    </row>
    <row r="941" spans="1:20" hidden="1" x14ac:dyDescent="0.25">
      <c r="A941" s="1"/>
      <c r="B941" s="78">
        <v>40884</v>
      </c>
      <c r="C941" s="155" t="s">
        <v>920</v>
      </c>
      <c r="D941" s="157" t="s">
        <v>921</v>
      </c>
      <c r="E941" s="140"/>
      <c r="F941" s="140" t="s">
        <v>22</v>
      </c>
      <c r="G941" s="141">
        <v>1151.74</v>
      </c>
      <c r="H941" s="269">
        <v>13304900</v>
      </c>
      <c r="I941" s="171"/>
      <c r="J941" s="15"/>
      <c r="K941" s="20">
        <v>0</v>
      </c>
      <c r="L941" s="16" t="s">
        <v>266</v>
      </c>
      <c r="M941" s="17">
        <v>100</v>
      </c>
      <c r="N941" s="3" t="s">
        <v>266</v>
      </c>
      <c r="O941" s="3">
        <v>975</v>
      </c>
      <c r="P941" s="4"/>
      <c r="Q94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41" s="16" t="s">
        <v>266</v>
      </c>
      <c r="S941" s="17">
        <v>100</v>
      </c>
      <c r="T941" s="267"/>
    </row>
    <row r="942" spans="1:20" ht="42.75" hidden="1" x14ac:dyDescent="0.25">
      <c r="A942" s="1"/>
      <c r="B942" s="78">
        <v>4089</v>
      </c>
      <c r="C942" s="155">
        <v>4089</v>
      </c>
      <c r="D942" s="157" t="s">
        <v>922</v>
      </c>
      <c r="E942" s="140"/>
      <c r="F942" s="140" t="s">
        <v>22</v>
      </c>
      <c r="G942" s="141">
        <v>450.88</v>
      </c>
      <c r="H942" s="269">
        <v>5208566</v>
      </c>
      <c r="I942" s="171"/>
      <c r="J942" s="15"/>
      <c r="K942" s="20">
        <v>0</v>
      </c>
      <c r="L942" s="16" t="s">
        <v>23</v>
      </c>
      <c r="M942" s="17">
        <v>100</v>
      </c>
      <c r="N942" s="3" t="s">
        <v>565</v>
      </c>
      <c r="O942" s="3">
        <v>414</v>
      </c>
      <c r="P942" s="4"/>
      <c r="Q94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42" s="16" t="s">
        <v>23</v>
      </c>
      <c r="S942" s="17">
        <v>100</v>
      </c>
      <c r="T942" s="267"/>
    </row>
    <row r="943" spans="1:20" ht="106.5" hidden="1" customHeight="1" thickBot="1" x14ac:dyDescent="0.3">
      <c r="A943" s="1"/>
      <c r="B943" s="78">
        <v>40891</v>
      </c>
      <c r="C943" s="152" t="s">
        <v>923</v>
      </c>
      <c r="D943" s="165" t="s">
        <v>924</v>
      </c>
      <c r="E943" s="150"/>
      <c r="F943" s="150" t="s">
        <v>22</v>
      </c>
      <c r="G943" s="158">
        <v>135.38</v>
      </c>
      <c r="H943" s="269">
        <v>1563910</v>
      </c>
      <c r="I943" s="172"/>
      <c r="J943" s="15"/>
      <c r="K943" s="20">
        <v>0</v>
      </c>
      <c r="L943" s="16" t="s">
        <v>23</v>
      </c>
      <c r="M943" s="17">
        <v>100</v>
      </c>
      <c r="N943" s="3" t="s">
        <v>565</v>
      </c>
      <c r="O943" s="3">
        <v>414</v>
      </c>
      <c r="P943" s="4"/>
      <c r="Q94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43" s="16" t="s">
        <v>23</v>
      </c>
      <c r="S943" s="17">
        <v>100</v>
      </c>
      <c r="T943" s="267"/>
    </row>
    <row r="944" spans="1:20" ht="33" hidden="1" customHeight="1" x14ac:dyDescent="0.25">
      <c r="A944" s="29"/>
      <c r="B944" s="78">
        <v>4090</v>
      </c>
      <c r="C944" s="583">
        <v>4090</v>
      </c>
      <c r="D944" s="586" t="s">
        <v>925</v>
      </c>
      <c r="E944" s="161">
        <v>1</v>
      </c>
      <c r="F944" s="161" t="s">
        <v>662</v>
      </c>
      <c r="G944" s="162">
        <v>5246.19</v>
      </c>
      <c r="H944" s="269">
        <v>60603987</v>
      </c>
      <c r="I944" s="175"/>
      <c r="J944" s="15"/>
      <c r="K944" s="20">
        <v>0</v>
      </c>
      <c r="L944" s="16" t="s">
        <v>23</v>
      </c>
      <c r="M944" s="17">
        <v>100</v>
      </c>
      <c r="N944" s="3" t="s">
        <v>565</v>
      </c>
      <c r="O944" s="3">
        <v>243</v>
      </c>
      <c r="P944" s="4"/>
      <c r="Q94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44" s="16" t="s">
        <v>23</v>
      </c>
      <c r="S944" s="17">
        <v>100</v>
      </c>
      <c r="T944" s="267"/>
    </row>
    <row r="945" spans="1:20" ht="33" hidden="1" customHeight="1" x14ac:dyDescent="0.25">
      <c r="A945" s="18">
        <v>4091</v>
      </c>
      <c r="B945" s="78"/>
      <c r="C945" s="584"/>
      <c r="D945" s="528"/>
      <c r="E945" s="140">
        <v>2</v>
      </c>
      <c r="F945" s="140" t="s">
        <v>664</v>
      </c>
      <c r="G945" s="141">
        <v>9600.89</v>
      </c>
      <c r="H945" s="269">
        <v>110909481</v>
      </c>
      <c r="I945" s="184">
        <f>+G945-G944</f>
        <v>4354.7</v>
      </c>
      <c r="J945" s="91"/>
      <c r="K945" s="20">
        <v>0</v>
      </c>
      <c r="L945" s="16" t="s">
        <v>23</v>
      </c>
      <c r="M945" s="17">
        <v>100</v>
      </c>
      <c r="N945" s="3" t="s">
        <v>565</v>
      </c>
      <c r="O945" s="3"/>
      <c r="P945" s="4"/>
      <c r="Q945" s="108"/>
      <c r="R945" s="4"/>
      <c r="S945" s="2"/>
      <c r="T945" s="267"/>
    </row>
    <row r="946" spans="1:20" ht="33" hidden="1" customHeight="1" thickBot="1" x14ac:dyDescent="0.3">
      <c r="A946" s="18">
        <v>4092</v>
      </c>
      <c r="B946" s="78"/>
      <c r="C946" s="585"/>
      <c r="D946" s="529"/>
      <c r="E946" s="163">
        <v>3</v>
      </c>
      <c r="F946" s="163" t="s">
        <v>666</v>
      </c>
      <c r="G946" s="164">
        <v>14277.53</v>
      </c>
      <c r="H946" s="269">
        <v>164934027</v>
      </c>
      <c r="I946" s="185">
        <f>+G946-G944</f>
        <v>9031.34</v>
      </c>
      <c r="J946" s="91"/>
      <c r="K946" s="20">
        <v>0</v>
      </c>
      <c r="L946" s="16" t="s">
        <v>23</v>
      </c>
      <c r="M946" s="17">
        <v>100</v>
      </c>
      <c r="N946" s="3" t="s">
        <v>565</v>
      </c>
      <c r="O946" s="3"/>
      <c r="P946" s="4"/>
      <c r="Q946" s="108"/>
      <c r="R946" s="4"/>
      <c r="S946" s="2"/>
      <c r="T946" s="267"/>
    </row>
    <row r="947" spans="1:20" ht="28.5" hidden="1" x14ac:dyDescent="0.25">
      <c r="A947" s="1"/>
      <c r="B947" s="89">
        <v>4093</v>
      </c>
      <c r="C947" s="299">
        <v>4093</v>
      </c>
      <c r="D947" s="300" t="s">
        <v>926</v>
      </c>
      <c r="E947" s="291"/>
      <c r="F947" s="291" t="s">
        <v>22</v>
      </c>
      <c r="G947" s="293">
        <v>1920.88</v>
      </c>
      <c r="H947" s="269">
        <v>22190006</v>
      </c>
      <c r="I947" s="223"/>
      <c r="J947" s="115"/>
      <c r="K947" s="273">
        <v>0</v>
      </c>
      <c r="L947" s="16" t="s">
        <v>23</v>
      </c>
      <c r="M947" s="17">
        <v>100</v>
      </c>
      <c r="N947" s="3" t="s">
        <v>565</v>
      </c>
      <c r="O947" s="3">
        <v>243</v>
      </c>
      <c r="P947" s="4"/>
      <c r="Q94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47" s="16" t="s">
        <v>23</v>
      </c>
      <c r="S947" s="17">
        <v>100</v>
      </c>
      <c r="T947" s="267"/>
    </row>
    <row r="948" spans="1:20" ht="15.75" hidden="1" thickBot="1" x14ac:dyDescent="0.3">
      <c r="A948" s="1"/>
      <c r="B948" s="78">
        <v>4094</v>
      </c>
      <c r="C948" s="307">
        <v>4094</v>
      </c>
      <c r="D948" s="544" t="s">
        <v>927</v>
      </c>
      <c r="E948" s="545"/>
      <c r="F948" s="545"/>
      <c r="G948" s="545"/>
      <c r="H948" s="546"/>
      <c r="I948" s="303"/>
      <c r="J948" s="306"/>
      <c r="K948" s="273">
        <v>0</v>
      </c>
      <c r="L948" s="16"/>
      <c r="M948" s="17" t="s">
        <v>45</v>
      </c>
      <c r="N948" s="3" t="s">
        <v>45</v>
      </c>
      <c r="O948" s="3"/>
      <c r="P948" s="4"/>
      <c r="Q94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48" s="4"/>
      <c r="S948" s="2"/>
      <c r="T948" s="267"/>
    </row>
    <row r="949" spans="1:20" ht="27.75" hidden="1" customHeight="1" x14ac:dyDescent="0.25">
      <c r="A949" s="29" t="s">
        <v>928</v>
      </c>
      <c r="B949" s="85">
        <v>40941</v>
      </c>
      <c r="C949" s="559" t="s">
        <v>929</v>
      </c>
      <c r="D949" s="562" t="s">
        <v>930</v>
      </c>
      <c r="E949" s="280">
        <v>1</v>
      </c>
      <c r="F949" s="280" t="s">
        <v>660</v>
      </c>
      <c r="G949" s="282">
        <v>1439.59</v>
      </c>
      <c r="H949" s="269">
        <v>16630144</v>
      </c>
      <c r="I949" s="283"/>
      <c r="J949" s="115"/>
      <c r="K949" s="273">
        <v>0</v>
      </c>
      <c r="L949" s="16" t="s">
        <v>23</v>
      </c>
      <c r="M949" s="17">
        <v>100</v>
      </c>
      <c r="N949" s="3" t="s">
        <v>565</v>
      </c>
      <c r="O949" s="3">
        <v>243</v>
      </c>
      <c r="P949" s="4"/>
      <c r="Q949"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49" s="16" t="s">
        <v>23</v>
      </c>
      <c r="S949" s="17">
        <v>100</v>
      </c>
      <c r="T949" s="267"/>
    </row>
    <row r="950" spans="1:20" ht="34.5" hidden="1" customHeight="1" x14ac:dyDescent="0.25">
      <c r="A950" s="19" t="s">
        <v>931</v>
      </c>
      <c r="B950" s="85"/>
      <c r="C950" s="560"/>
      <c r="D950" s="563"/>
      <c r="E950" s="19">
        <v>2</v>
      </c>
      <c r="F950" s="19" t="s">
        <v>662</v>
      </c>
      <c r="G950" s="14">
        <v>3098.66</v>
      </c>
      <c r="H950" s="269">
        <v>35795720</v>
      </c>
      <c r="I950" s="285">
        <f>+G950-G949</f>
        <v>1659.07</v>
      </c>
      <c r="J950" s="304"/>
      <c r="K950" s="273">
        <v>0</v>
      </c>
      <c r="L950" s="16" t="s">
        <v>23</v>
      </c>
      <c r="M950" s="17">
        <v>100</v>
      </c>
      <c r="N950" s="3" t="s">
        <v>565</v>
      </c>
      <c r="O950" s="3"/>
      <c r="P950" s="4"/>
      <c r="Q950" s="108"/>
      <c r="R950" s="4"/>
      <c r="S950" s="2"/>
      <c r="T950" s="267"/>
    </row>
    <row r="951" spans="1:20" ht="38.25" hidden="1" customHeight="1" x14ac:dyDescent="0.25">
      <c r="A951" s="19" t="s">
        <v>932</v>
      </c>
      <c r="B951" s="85"/>
      <c r="C951" s="560"/>
      <c r="D951" s="563"/>
      <c r="E951" s="19">
        <v>3</v>
      </c>
      <c r="F951" s="19" t="s">
        <v>664</v>
      </c>
      <c r="G951" s="14">
        <v>4541.4799999999996</v>
      </c>
      <c r="H951" s="269">
        <v>52463177</v>
      </c>
      <c r="I951" s="285">
        <f>+G951-G949</f>
        <v>3101.8899999999994</v>
      </c>
      <c r="J951" s="304"/>
      <c r="K951" s="273">
        <v>0</v>
      </c>
      <c r="L951" s="16" t="s">
        <v>23</v>
      </c>
      <c r="M951" s="17">
        <v>100</v>
      </c>
      <c r="N951" s="3" t="s">
        <v>565</v>
      </c>
      <c r="O951" s="3"/>
      <c r="P951" s="4"/>
      <c r="Q951" s="108"/>
      <c r="R951" s="4"/>
      <c r="S951" s="2"/>
      <c r="T951" s="267"/>
    </row>
    <row r="952" spans="1:20" ht="36" hidden="1" customHeight="1" thickBot="1" x14ac:dyDescent="0.3">
      <c r="A952" s="19" t="s">
        <v>933</v>
      </c>
      <c r="B952" s="85"/>
      <c r="C952" s="561"/>
      <c r="D952" s="564"/>
      <c r="E952" s="287">
        <v>4</v>
      </c>
      <c r="F952" s="287" t="s">
        <v>666</v>
      </c>
      <c r="G952" s="289">
        <v>6356.24</v>
      </c>
      <c r="H952" s="269">
        <v>73427284</v>
      </c>
      <c r="I952" s="290">
        <f>+G952-G949</f>
        <v>4916.6499999999996</v>
      </c>
      <c r="J952" s="304"/>
      <c r="K952" s="273">
        <v>0</v>
      </c>
      <c r="L952" s="16" t="s">
        <v>23</v>
      </c>
      <c r="M952" s="17">
        <v>100</v>
      </c>
      <c r="N952" s="3" t="s">
        <v>565</v>
      </c>
      <c r="O952" s="3"/>
      <c r="P952" s="4"/>
      <c r="Q952" s="108"/>
      <c r="R952" s="4"/>
      <c r="S952" s="2"/>
      <c r="T952" s="267"/>
    </row>
    <row r="953" spans="1:20" ht="35.25" hidden="1" customHeight="1" x14ac:dyDescent="0.25">
      <c r="A953" s="29"/>
      <c r="B953" s="78">
        <v>40949</v>
      </c>
      <c r="C953" s="559" t="s">
        <v>934</v>
      </c>
      <c r="D953" s="562" t="s">
        <v>935</v>
      </c>
      <c r="E953" s="280">
        <v>1</v>
      </c>
      <c r="F953" s="280" t="s">
        <v>660</v>
      </c>
      <c r="G953" s="282">
        <v>1236.18</v>
      </c>
      <c r="H953" s="269">
        <v>14280351</v>
      </c>
      <c r="I953" s="283"/>
      <c r="J953" s="115"/>
      <c r="K953" s="273">
        <v>0</v>
      </c>
      <c r="L953" s="16" t="s">
        <v>23</v>
      </c>
      <c r="M953" s="17">
        <v>100</v>
      </c>
      <c r="N953" s="3" t="s">
        <v>565</v>
      </c>
      <c r="O953" s="22" t="s">
        <v>936</v>
      </c>
      <c r="P953" s="4"/>
      <c r="Q95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53" s="16" t="s">
        <v>23</v>
      </c>
      <c r="S953" s="17">
        <v>100</v>
      </c>
      <c r="T953" s="267"/>
    </row>
    <row r="954" spans="1:20" ht="35.25" hidden="1" customHeight="1" x14ac:dyDescent="0.25">
      <c r="A954" s="18" t="s">
        <v>937</v>
      </c>
      <c r="B954" s="78"/>
      <c r="C954" s="560"/>
      <c r="D954" s="563"/>
      <c r="E954" s="19">
        <v>2</v>
      </c>
      <c r="F954" s="19" t="s">
        <v>662</v>
      </c>
      <c r="G954" s="14">
        <v>2833.84</v>
      </c>
      <c r="H954" s="269">
        <v>32736520</v>
      </c>
      <c r="I954" s="285">
        <f>+G954-G953</f>
        <v>1597.66</v>
      </c>
      <c r="J954" s="304"/>
      <c r="K954" s="273">
        <v>0</v>
      </c>
      <c r="L954" s="16" t="s">
        <v>23</v>
      </c>
      <c r="M954" s="17">
        <v>100</v>
      </c>
      <c r="N954" s="3" t="s">
        <v>565</v>
      </c>
      <c r="O954" s="22"/>
      <c r="P954" s="4"/>
      <c r="Q954" s="108"/>
      <c r="R954" s="4"/>
      <c r="S954" s="2"/>
      <c r="T954" s="267"/>
    </row>
    <row r="955" spans="1:20" ht="35.25" hidden="1" customHeight="1" x14ac:dyDescent="0.25">
      <c r="A955" s="18" t="s">
        <v>938</v>
      </c>
      <c r="B955" s="78"/>
      <c r="C955" s="560"/>
      <c r="D955" s="563"/>
      <c r="E955" s="19">
        <v>3</v>
      </c>
      <c r="F955" s="19" t="s">
        <v>664</v>
      </c>
      <c r="G955" s="14">
        <v>4200.1899999999996</v>
      </c>
      <c r="H955" s="269">
        <v>48520595</v>
      </c>
      <c r="I955" s="285">
        <f>+G955-G953</f>
        <v>2964.0099999999993</v>
      </c>
      <c r="J955" s="304"/>
      <c r="K955" s="273">
        <v>0</v>
      </c>
      <c r="L955" s="16" t="s">
        <v>23</v>
      </c>
      <c r="M955" s="17">
        <v>100</v>
      </c>
      <c r="N955" s="3" t="s">
        <v>565</v>
      </c>
      <c r="O955" s="22"/>
      <c r="P955" s="4"/>
      <c r="Q955" s="108"/>
      <c r="R955" s="4"/>
      <c r="S955" s="2"/>
      <c r="T955" s="267"/>
    </row>
    <row r="956" spans="1:20" ht="39" hidden="1" customHeight="1" thickBot="1" x14ac:dyDescent="0.3">
      <c r="A956" s="18" t="s">
        <v>939</v>
      </c>
      <c r="B956" s="78"/>
      <c r="C956" s="561"/>
      <c r="D956" s="564"/>
      <c r="E956" s="287">
        <v>4</v>
      </c>
      <c r="F956" s="287" t="s">
        <v>666</v>
      </c>
      <c r="G956" s="289">
        <v>5909.9</v>
      </c>
      <c r="H956" s="269">
        <v>68271165</v>
      </c>
      <c r="I956" s="290">
        <f>+G956-G953</f>
        <v>4673.7199999999993</v>
      </c>
      <c r="J956" s="304"/>
      <c r="K956" s="273">
        <v>0</v>
      </c>
      <c r="L956" s="16" t="s">
        <v>23</v>
      </c>
      <c r="M956" s="17">
        <v>100</v>
      </c>
      <c r="N956" s="3" t="s">
        <v>565</v>
      </c>
      <c r="O956" s="22"/>
      <c r="P956" s="4"/>
      <c r="Q956" s="108"/>
      <c r="R956" s="4"/>
      <c r="S956" s="2"/>
      <c r="T956" s="267"/>
    </row>
    <row r="957" spans="1:20" ht="36" hidden="1" customHeight="1" x14ac:dyDescent="0.25">
      <c r="A957" s="29"/>
      <c r="B957" s="78">
        <v>409413</v>
      </c>
      <c r="C957" s="559" t="s">
        <v>940</v>
      </c>
      <c r="D957" s="562" t="s">
        <v>941</v>
      </c>
      <c r="E957" s="280">
        <v>1</v>
      </c>
      <c r="F957" s="280" t="s">
        <v>660</v>
      </c>
      <c r="G957" s="282">
        <v>2394.37</v>
      </c>
      <c r="H957" s="269">
        <v>27659762</v>
      </c>
      <c r="I957" s="283"/>
      <c r="J957" s="115"/>
      <c r="K957" s="273">
        <v>0</v>
      </c>
      <c r="L957" s="16" t="s">
        <v>23</v>
      </c>
      <c r="M957" s="17">
        <v>100</v>
      </c>
      <c r="N957" s="3" t="s">
        <v>565</v>
      </c>
      <c r="O957" s="3">
        <v>243</v>
      </c>
      <c r="P957" s="4"/>
      <c r="Q95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57" s="16" t="s">
        <v>23</v>
      </c>
      <c r="S957" s="17">
        <v>100</v>
      </c>
      <c r="T957" s="267"/>
    </row>
    <row r="958" spans="1:20" ht="36" hidden="1" customHeight="1" x14ac:dyDescent="0.25">
      <c r="A958" s="18" t="s">
        <v>942</v>
      </c>
      <c r="B958" s="78"/>
      <c r="C958" s="560"/>
      <c r="D958" s="563"/>
      <c r="E958" s="19">
        <v>2</v>
      </c>
      <c r="F958" s="19" t="s">
        <v>662</v>
      </c>
      <c r="G958" s="14">
        <v>5984.63</v>
      </c>
      <c r="H958" s="269">
        <v>69134446</v>
      </c>
      <c r="I958" s="285">
        <f>+G958-G957</f>
        <v>3590.26</v>
      </c>
      <c r="J958" s="304"/>
      <c r="K958" s="273">
        <v>0</v>
      </c>
      <c r="L958" s="16" t="s">
        <v>23</v>
      </c>
      <c r="M958" s="17">
        <v>100</v>
      </c>
      <c r="N958" s="3" t="s">
        <v>565</v>
      </c>
      <c r="O958" s="3"/>
      <c r="P958" s="4"/>
      <c r="Q958" s="108"/>
      <c r="R958" s="4"/>
      <c r="S958" s="2"/>
      <c r="T958" s="267"/>
    </row>
    <row r="959" spans="1:20" ht="36" hidden="1" customHeight="1" x14ac:dyDescent="0.25">
      <c r="A959" s="18" t="s">
        <v>943</v>
      </c>
      <c r="B959" s="78"/>
      <c r="C959" s="560"/>
      <c r="D959" s="563"/>
      <c r="E959" s="19">
        <v>3</v>
      </c>
      <c r="F959" s="19" t="s">
        <v>664</v>
      </c>
      <c r="G959" s="14">
        <v>10702.84</v>
      </c>
      <c r="H959" s="269">
        <v>123639208</v>
      </c>
      <c r="I959" s="285">
        <f>+G959-G957</f>
        <v>8308.4700000000012</v>
      </c>
      <c r="J959" s="304"/>
      <c r="K959" s="273">
        <v>0</v>
      </c>
      <c r="L959" s="16" t="s">
        <v>23</v>
      </c>
      <c r="M959" s="17">
        <v>100</v>
      </c>
      <c r="N959" s="3" t="s">
        <v>565</v>
      </c>
      <c r="O959" s="3"/>
      <c r="P959" s="4"/>
      <c r="Q959" s="108"/>
      <c r="R959" s="4"/>
      <c r="S959" s="2"/>
      <c r="T959" s="267"/>
    </row>
    <row r="960" spans="1:20" ht="36" hidden="1" customHeight="1" thickBot="1" x14ac:dyDescent="0.3">
      <c r="A960" s="18" t="s">
        <v>944</v>
      </c>
      <c r="B960" s="78"/>
      <c r="C960" s="561"/>
      <c r="D960" s="564"/>
      <c r="E960" s="287">
        <v>4</v>
      </c>
      <c r="F960" s="287" t="s">
        <v>666</v>
      </c>
      <c r="G960" s="289">
        <v>15729.68</v>
      </c>
      <c r="H960" s="269">
        <v>181709263</v>
      </c>
      <c r="I960" s="290">
        <f>+G960-G957</f>
        <v>13335.310000000001</v>
      </c>
      <c r="J960" s="304"/>
      <c r="K960" s="273">
        <v>0</v>
      </c>
      <c r="L960" s="16" t="s">
        <v>23</v>
      </c>
      <c r="M960" s="17">
        <v>100</v>
      </c>
      <c r="N960" s="3" t="s">
        <v>565</v>
      </c>
      <c r="O960" s="3"/>
      <c r="P960" s="4"/>
      <c r="Q960" s="108"/>
      <c r="R960" s="4"/>
      <c r="S960" s="2"/>
      <c r="T960" s="267"/>
    </row>
    <row r="961" spans="1:20" ht="34.5" hidden="1" customHeight="1" x14ac:dyDescent="0.25">
      <c r="A961" s="1"/>
      <c r="B961" s="78">
        <v>4095</v>
      </c>
      <c r="C961" s="298">
        <v>4095</v>
      </c>
      <c r="D961" s="541" t="s">
        <v>945</v>
      </c>
      <c r="E961" s="542"/>
      <c r="F961" s="542"/>
      <c r="G961" s="542"/>
      <c r="H961" s="543"/>
      <c r="I961" s="223"/>
      <c r="J961" s="306"/>
      <c r="K961" s="273">
        <v>0</v>
      </c>
      <c r="L961" s="16"/>
      <c r="M961" s="17" t="s">
        <v>45</v>
      </c>
      <c r="N961" s="3" t="s">
        <v>45</v>
      </c>
      <c r="O961" s="3"/>
      <c r="P961" s="4"/>
      <c r="Q96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61" s="4"/>
      <c r="S961" s="2"/>
      <c r="T961" s="267"/>
    </row>
    <row r="962" spans="1:20" ht="28.5" hidden="1" x14ac:dyDescent="0.25">
      <c r="A962" s="1"/>
      <c r="B962" s="85">
        <v>40951</v>
      </c>
      <c r="C962" s="155" t="s">
        <v>946</v>
      </c>
      <c r="D962" s="157" t="s">
        <v>947</v>
      </c>
      <c r="E962" s="140"/>
      <c r="F962" s="140" t="s">
        <v>22</v>
      </c>
      <c r="G962" s="141">
        <v>364.28</v>
      </c>
      <c r="H962" s="269">
        <v>4208163</v>
      </c>
      <c r="I962" s="171"/>
      <c r="J962" s="15"/>
      <c r="K962" s="20">
        <v>0</v>
      </c>
      <c r="L962" s="16" t="s">
        <v>186</v>
      </c>
      <c r="M962" s="32">
        <v>100</v>
      </c>
      <c r="N962" s="33" t="s">
        <v>782</v>
      </c>
      <c r="O962" s="33">
        <v>950</v>
      </c>
      <c r="P962" s="34"/>
      <c r="Q962"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62" s="16" t="s">
        <v>447</v>
      </c>
      <c r="S962" s="32">
        <v>100</v>
      </c>
      <c r="T962" s="267"/>
    </row>
    <row r="963" spans="1:20" ht="42.75" hidden="1" x14ac:dyDescent="0.25">
      <c r="A963" s="1"/>
      <c r="B963" s="89">
        <v>40952</v>
      </c>
      <c r="C963" s="155" t="s">
        <v>948</v>
      </c>
      <c r="D963" s="157" t="s">
        <v>949</v>
      </c>
      <c r="E963" s="140"/>
      <c r="F963" s="140" t="s">
        <v>22</v>
      </c>
      <c r="G963" s="141">
        <v>775.38</v>
      </c>
      <c r="H963" s="269">
        <v>8957190</v>
      </c>
      <c r="I963" s="171"/>
      <c r="J963" s="15"/>
      <c r="K963" s="20">
        <v>0</v>
      </c>
      <c r="L963" s="16" t="s">
        <v>447</v>
      </c>
      <c r="M963" s="32">
        <v>100</v>
      </c>
      <c r="N963" s="33" t="s">
        <v>782</v>
      </c>
      <c r="O963" s="33">
        <v>950</v>
      </c>
      <c r="P963" s="34"/>
      <c r="Q963"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63" s="16" t="s">
        <v>447</v>
      </c>
      <c r="S963" s="32">
        <v>100</v>
      </c>
      <c r="T963" s="267"/>
    </row>
    <row r="964" spans="1:20" ht="33" hidden="1" customHeight="1" x14ac:dyDescent="0.25">
      <c r="A964" s="1"/>
      <c r="B964" s="119">
        <v>4096</v>
      </c>
      <c r="C964" s="217">
        <v>4096</v>
      </c>
      <c r="D964" s="538" t="s">
        <v>950</v>
      </c>
      <c r="E964" s="539"/>
      <c r="F964" s="539"/>
      <c r="G964" s="539"/>
      <c r="H964" s="540"/>
      <c r="I964" s="171"/>
      <c r="J964" s="30"/>
      <c r="K964" s="20">
        <v>0</v>
      </c>
      <c r="L964" s="31"/>
      <c r="M964" s="32" t="s">
        <v>45</v>
      </c>
      <c r="N964" s="33" t="s">
        <v>45</v>
      </c>
      <c r="O964" s="33"/>
      <c r="P964" s="34"/>
      <c r="Q964"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64" s="4"/>
      <c r="S964" s="2"/>
      <c r="T964" s="267"/>
    </row>
    <row r="965" spans="1:20" ht="39.75" hidden="1" customHeight="1" x14ac:dyDescent="0.25">
      <c r="A965" s="1"/>
      <c r="B965" s="138">
        <v>40961</v>
      </c>
      <c r="C965" s="155" t="s">
        <v>951</v>
      </c>
      <c r="D965" s="157" t="s">
        <v>952</v>
      </c>
      <c r="E965" s="140"/>
      <c r="F965" s="140" t="s">
        <v>22</v>
      </c>
      <c r="G965" s="141">
        <v>3.11</v>
      </c>
      <c r="H965" s="269">
        <v>35927</v>
      </c>
      <c r="I965" s="171"/>
      <c r="J965" s="15"/>
      <c r="K965" s="20">
        <v>0</v>
      </c>
      <c r="L965" s="31" t="s">
        <v>645</v>
      </c>
      <c r="M965" s="32">
        <v>100</v>
      </c>
      <c r="N965" s="33" t="s">
        <v>782</v>
      </c>
      <c r="O965" s="66" t="s">
        <v>953</v>
      </c>
      <c r="P965" s="34"/>
      <c r="Q96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65" s="16" t="s">
        <v>447</v>
      </c>
      <c r="S965" s="32">
        <v>100</v>
      </c>
      <c r="T965" s="267"/>
    </row>
    <row r="966" spans="1:20" ht="39.75" hidden="1" customHeight="1" x14ac:dyDescent="0.25">
      <c r="A966" s="1"/>
      <c r="B966" s="119">
        <v>40962</v>
      </c>
      <c r="C966" s="155" t="s">
        <v>954</v>
      </c>
      <c r="D966" s="157" t="s">
        <v>955</v>
      </c>
      <c r="E966" s="140"/>
      <c r="F966" s="140" t="s">
        <v>22</v>
      </c>
      <c r="G966" s="141">
        <v>4.88</v>
      </c>
      <c r="H966" s="269">
        <v>56374</v>
      </c>
      <c r="I966" s="171"/>
      <c r="J966" s="15"/>
      <c r="K966" s="20">
        <v>0</v>
      </c>
      <c r="L966" s="31" t="s">
        <v>645</v>
      </c>
      <c r="M966" s="32">
        <v>100</v>
      </c>
      <c r="N966" s="33" t="s">
        <v>782</v>
      </c>
      <c r="O966" s="66" t="s">
        <v>953</v>
      </c>
      <c r="P966" s="34"/>
      <c r="Q966"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66" s="16" t="s">
        <v>447</v>
      </c>
      <c r="S966" s="32">
        <v>100</v>
      </c>
      <c r="T966" s="267"/>
    </row>
    <row r="967" spans="1:20" ht="46.5" hidden="1" customHeight="1" x14ac:dyDescent="0.25">
      <c r="A967" s="1"/>
      <c r="B967" s="119">
        <v>40963</v>
      </c>
      <c r="C967" s="18" t="s">
        <v>956</v>
      </c>
      <c r="D967" s="84" t="s">
        <v>957</v>
      </c>
      <c r="E967" s="19"/>
      <c r="F967" s="19" t="s">
        <v>22</v>
      </c>
      <c r="G967" s="14">
        <v>9.33</v>
      </c>
      <c r="H967" s="269">
        <v>107780</v>
      </c>
      <c r="I967" s="224"/>
      <c r="J967" s="115"/>
      <c r="K967" s="20">
        <v>0</v>
      </c>
      <c r="L967" s="16" t="s">
        <v>645</v>
      </c>
      <c r="M967" s="17">
        <v>100</v>
      </c>
      <c r="N967" s="3" t="s">
        <v>782</v>
      </c>
      <c r="O967" s="22" t="s">
        <v>953</v>
      </c>
      <c r="P967" s="4"/>
      <c r="Q96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67" s="16" t="s">
        <v>447</v>
      </c>
      <c r="S967" s="17">
        <v>100</v>
      </c>
      <c r="T967" s="267"/>
    </row>
    <row r="968" spans="1:20" ht="47.25" hidden="1" customHeight="1" x14ac:dyDescent="0.25">
      <c r="A968" s="1"/>
      <c r="B968" s="139">
        <v>40964</v>
      </c>
      <c r="C968" s="155" t="s">
        <v>958</v>
      </c>
      <c r="D968" s="157" t="s">
        <v>959</v>
      </c>
      <c r="E968" s="140"/>
      <c r="F968" s="140" t="s">
        <v>22</v>
      </c>
      <c r="G968" s="141">
        <v>12.17</v>
      </c>
      <c r="H968" s="269">
        <v>140588</v>
      </c>
      <c r="I968" s="171"/>
      <c r="J968" s="15"/>
      <c r="K968" s="20">
        <v>0</v>
      </c>
      <c r="L968" s="31" t="s">
        <v>645</v>
      </c>
      <c r="M968" s="32">
        <v>100</v>
      </c>
      <c r="N968" s="33" t="s">
        <v>782</v>
      </c>
      <c r="O968" s="66" t="s">
        <v>953</v>
      </c>
      <c r="P968" s="34"/>
      <c r="Q968"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68" s="16" t="s">
        <v>447</v>
      </c>
      <c r="S968" s="32">
        <v>100</v>
      </c>
      <c r="T968" s="267"/>
    </row>
    <row r="969" spans="1:20" hidden="1" x14ac:dyDescent="0.25">
      <c r="A969" s="1"/>
      <c r="B969" s="124">
        <v>4098</v>
      </c>
      <c r="C969" s="155">
        <v>4098</v>
      </c>
      <c r="D969" s="157" t="s">
        <v>960</v>
      </c>
      <c r="E969" s="140"/>
      <c r="F969" s="140" t="s">
        <v>22</v>
      </c>
      <c r="G969" s="141">
        <v>672.91</v>
      </c>
      <c r="H969" s="269">
        <v>7773456</v>
      </c>
      <c r="I969" s="171"/>
      <c r="J969" s="15"/>
      <c r="K969" s="20">
        <v>0</v>
      </c>
      <c r="L969" s="31" t="s">
        <v>23</v>
      </c>
      <c r="M969" s="32">
        <v>100</v>
      </c>
      <c r="N969" s="33" t="s">
        <v>565</v>
      </c>
      <c r="O969" s="33">
        <v>225</v>
      </c>
      <c r="P969" s="34"/>
      <c r="Q96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69" s="16" t="s">
        <v>23</v>
      </c>
      <c r="S969" s="32">
        <v>100</v>
      </c>
      <c r="T969" s="267"/>
    </row>
    <row r="970" spans="1:20" ht="29.25" hidden="1" thickBot="1" x14ac:dyDescent="0.3">
      <c r="A970" s="1"/>
      <c r="B970" s="78">
        <v>40981</v>
      </c>
      <c r="C970" s="152" t="s">
        <v>961</v>
      </c>
      <c r="D970" s="165" t="s">
        <v>962</v>
      </c>
      <c r="E970" s="150"/>
      <c r="F970" s="150" t="s">
        <v>22</v>
      </c>
      <c r="G970" s="158">
        <v>354.99</v>
      </c>
      <c r="H970" s="269">
        <v>4100844</v>
      </c>
      <c r="I970" s="172"/>
      <c r="J970" s="15"/>
      <c r="K970" s="20">
        <v>0</v>
      </c>
      <c r="L970" s="31" t="s">
        <v>23</v>
      </c>
      <c r="M970" s="32">
        <v>100</v>
      </c>
      <c r="N970" s="33" t="s">
        <v>565</v>
      </c>
      <c r="O970" s="33">
        <v>225</v>
      </c>
      <c r="P970" s="34"/>
      <c r="Q97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70" s="16" t="s">
        <v>23</v>
      </c>
      <c r="S970" s="32">
        <v>100</v>
      </c>
      <c r="T970" s="267"/>
    </row>
    <row r="971" spans="1:20" ht="26.25" hidden="1" customHeight="1" x14ac:dyDescent="0.25">
      <c r="A971" s="29"/>
      <c r="B971" s="78">
        <v>4099</v>
      </c>
      <c r="C971" s="519">
        <v>4099</v>
      </c>
      <c r="D971" s="573" t="s">
        <v>963</v>
      </c>
      <c r="E971" s="161">
        <v>1</v>
      </c>
      <c r="F971" s="161" t="s">
        <v>964</v>
      </c>
      <c r="G971" s="162">
        <v>1639.39</v>
      </c>
      <c r="H971" s="269">
        <v>18938233</v>
      </c>
      <c r="I971" s="175"/>
      <c r="J971" s="91"/>
      <c r="K971" s="20">
        <v>0</v>
      </c>
      <c r="L971" s="31" t="s">
        <v>23</v>
      </c>
      <c r="M971" s="32">
        <v>100</v>
      </c>
      <c r="N971" s="33" t="s">
        <v>565</v>
      </c>
      <c r="O971" s="33">
        <v>243</v>
      </c>
      <c r="P971" s="34"/>
      <c r="Q97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71" s="16" t="s">
        <v>23</v>
      </c>
      <c r="S971" s="32">
        <v>100</v>
      </c>
      <c r="T971" s="267"/>
    </row>
    <row r="972" spans="1:20" ht="26.25" hidden="1" customHeight="1" x14ac:dyDescent="0.25">
      <c r="A972" s="18" t="s">
        <v>965</v>
      </c>
      <c r="B972" s="78"/>
      <c r="C972" s="523"/>
      <c r="D972" s="574"/>
      <c r="E972" s="140">
        <v>2</v>
      </c>
      <c r="F972" s="140" t="s">
        <v>662</v>
      </c>
      <c r="G972" s="141">
        <v>3257.07</v>
      </c>
      <c r="H972" s="269">
        <v>37625673</v>
      </c>
      <c r="I972" s="176">
        <f>+G972-G971</f>
        <v>1617.68</v>
      </c>
      <c r="J972" s="15"/>
      <c r="K972" s="20">
        <v>0</v>
      </c>
      <c r="L972" s="31" t="s">
        <v>23</v>
      </c>
      <c r="M972" s="32">
        <v>100</v>
      </c>
      <c r="N972" s="33" t="s">
        <v>565</v>
      </c>
      <c r="O972" s="33"/>
      <c r="P972" s="34"/>
      <c r="Q972" s="106"/>
      <c r="R972" s="4"/>
      <c r="S972" s="2"/>
      <c r="T972" s="267"/>
    </row>
    <row r="973" spans="1:20" ht="23.25" hidden="1" customHeight="1" x14ac:dyDescent="0.25">
      <c r="A973" s="18" t="s">
        <v>966</v>
      </c>
      <c r="B973" s="78"/>
      <c r="C973" s="523"/>
      <c r="D973" s="574"/>
      <c r="E973" s="140">
        <v>3</v>
      </c>
      <c r="F973" s="140" t="s">
        <v>664</v>
      </c>
      <c r="G973" s="141">
        <v>4824.45</v>
      </c>
      <c r="H973" s="269">
        <v>55732046</v>
      </c>
      <c r="I973" s="176">
        <f>+G973-G971</f>
        <v>3185.0599999999995</v>
      </c>
      <c r="J973" s="15"/>
      <c r="K973" s="20">
        <v>0</v>
      </c>
      <c r="L973" s="31" t="s">
        <v>23</v>
      </c>
      <c r="M973" s="32">
        <v>100</v>
      </c>
      <c r="N973" s="33" t="s">
        <v>565</v>
      </c>
      <c r="O973" s="33"/>
      <c r="P973" s="34"/>
      <c r="Q973" s="106"/>
      <c r="R973" s="4"/>
      <c r="S973" s="2"/>
      <c r="T973" s="267"/>
    </row>
    <row r="974" spans="1:20" ht="26.25" hidden="1" customHeight="1" thickBot="1" x14ac:dyDescent="0.3">
      <c r="A974" s="18" t="s">
        <v>967</v>
      </c>
      <c r="B974" s="78"/>
      <c r="C974" s="520"/>
      <c r="D974" s="575"/>
      <c r="E974" s="163">
        <v>4</v>
      </c>
      <c r="F974" s="163" t="s">
        <v>666</v>
      </c>
      <c r="G974" s="164">
        <v>8648.8700000000008</v>
      </c>
      <c r="H974" s="269">
        <v>99911746</v>
      </c>
      <c r="I974" s="177">
        <f>+G974-G971</f>
        <v>7009.4800000000005</v>
      </c>
      <c r="J974" s="15"/>
      <c r="K974" s="20">
        <v>0</v>
      </c>
      <c r="L974" s="31" t="s">
        <v>23</v>
      </c>
      <c r="M974" s="32">
        <v>100</v>
      </c>
      <c r="N974" s="33" t="s">
        <v>565</v>
      </c>
      <c r="O974" s="33"/>
      <c r="P974" s="34"/>
      <c r="Q974" s="106"/>
      <c r="R974" s="4"/>
      <c r="S974" s="2"/>
      <c r="T974" s="267"/>
    </row>
    <row r="975" spans="1:20" ht="42.75" hidden="1" x14ac:dyDescent="0.25">
      <c r="A975" s="1"/>
      <c r="B975" s="78">
        <v>4100</v>
      </c>
      <c r="C975" s="204">
        <v>4100</v>
      </c>
      <c r="D975" s="205" t="s">
        <v>968</v>
      </c>
      <c r="E975" s="151"/>
      <c r="F975" s="151" t="s">
        <v>22</v>
      </c>
      <c r="G975" s="195">
        <v>776.99</v>
      </c>
      <c r="H975" s="269">
        <v>8975788</v>
      </c>
      <c r="I975" s="174"/>
      <c r="J975" s="15"/>
      <c r="K975" s="20">
        <v>0</v>
      </c>
      <c r="L975" s="31" t="s">
        <v>186</v>
      </c>
      <c r="M975" s="32">
        <v>100</v>
      </c>
      <c r="N975" s="33" t="s">
        <v>782</v>
      </c>
      <c r="O975" s="33">
        <v>950</v>
      </c>
      <c r="P975" s="34"/>
      <c r="Q975"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75" s="16" t="s">
        <v>23</v>
      </c>
      <c r="S975" s="32">
        <v>100</v>
      </c>
      <c r="T975" s="267"/>
    </row>
    <row r="976" spans="1:20" hidden="1" x14ac:dyDescent="0.25">
      <c r="A976" s="1"/>
      <c r="B976" s="78">
        <v>4200</v>
      </c>
      <c r="C976" s="191">
        <v>4200</v>
      </c>
      <c r="D976" s="258" t="s">
        <v>969</v>
      </c>
      <c r="E976" s="259"/>
      <c r="F976" s="259"/>
      <c r="G976" s="259"/>
      <c r="H976" s="269"/>
      <c r="I976" s="171"/>
      <c r="J976" s="30"/>
      <c r="K976" s="20">
        <v>0</v>
      </c>
      <c r="L976" s="16"/>
      <c r="M976" s="17" t="s">
        <v>45</v>
      </c>
      <c r="N976" s="3" t="s">
        <v>45</v>
      </c>
      <c r="O976" s="3"/>
      <c r="P976" s="4"/>
      <c r="Q97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76" s="4"/>
      <c r="S976" s="2"/>
      <c r="T976" s="267"/>
    </row>
    <row r="977" spans="1:21" ht="57" hidden="1" x14ac:dyDescent="0.25">
      <c r="A977" s="1">
        <v>4069</v>
      </c>
      <c r="B977" s="78">
        <v>42001</v>
      </c>
      <c r="C977" s="155" t="s">
        <v>970</v>
      </c>
      <c r="D977" s="157" t="s">
        <v>971</v>
      </c>
      <c r="E977" s="140"/>
      <c r="F977" s="140" t="s">
        <v>22</v>
      </c>
      <c r="G977" s="141">
        <v>717.4</v>
      </c>
      <c r="H977" s="269">
        <v>8287405</v>
      </c>
      <c r="I977" s="171"/>
      <c r="J977" s="15"/>
      <c r="K977" s="20">
        <v>0</v>
      </c>
      <c r="L977" s="31" t="s">
        <v>318</v>
      </c>
      <c r="M977" s="32">
        <v>100</v>
      </c>
      <c r="N977" s="33" t="s">
        <v>565</v>
      </c>
      <c r="O977" s="33">
        <v>424</v>
      </c>
      <c r="P977" s="4"/>
      <c r="Q977"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77" s="16" t="s">
        <v>318</v>
      </c>
      <c r="S977" s="32">
        <v>100</v>
      </c>
      <c r="T977" s="267"/>
    </row>
    <row r="978" spans="1:21" ht="28.5" hidden="1" x14ac:dyDescent="0.25">
      <c r="A978" s="1"/>
      <c r="B978" s="78">
        <v>42002</v>
      </c>
      <c r="C978" s="155" t="s">
        <v>972</v>
      </c>
      <c r="D978" s="157" t="s">
        <v>973</v>
      </c>
      <c r="E978" s="140"/>
      <c r="F978" s="140" t="s">
        <v>22</v>
      </c>
      <c r="G978" s="141">
        <v>505.42</v>
      </c>
      <c r="H978" s="269">
        <v>5838612</v>
      </c>
      <c r="I978" s="171"/>
      <c r="J978" s="15"/>
      <c r="K978" s="20">
        <v>0</v>
      </c>
      <c r="L978" s="16" t="s">
        <v>318</v>
      </c>
      <c r="M978" s="17">
        <v>100</v>
      </c>
      <c r="N978" s="33" t="s">
        <v>565</v>
      </c>
      <c r="O978" s="3">
        <v>424</v>
      </c>
      <c r="P978" s="4"/>
      <c r="Q978"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78" s="16" t="s">
        <v>318</v>
      </c>
      <c r="S978" s="17">
        <v>100</v>
      </c>
      <c r="T978" s="267"/>
    </row>
    <row r="979" spans="1:21" ht="28.5" hidden="1" x14ac:dyDescent="0.25">
      <c r="A979" s="1"/>
      <c r="B979" s="89"/>
      <c r="C979" s="155" t="s">
        <v>974</v>
      </c>
      <c r="D979" s="157" t="s">
        <v>975</v>
      </c>
      <c r="E979" s="140"/>
      <c r="F979" s="140" t="s">
        <v>22</v>
      </c>
      <c r="G979" s="141">
        <v>672.61</v>
      </c>
      <c r="H979" s="269">
        <v>7769991</v>
      </c>
      <c r="I979" s="171"/>
      <c r="J979" s="15"/>
      <c r="K979" s="20">
        <v>0</v>
      </c>
      <c r="L979" s="31" t="s">
        <v>318</v>
      </c>
      <c r="M979" s="32">
        <v>100</v>
      </c>
      <c r="N979" s="33" t="s">
        <v>565</v>
      </c>
      <c r="O979" s="33">
        <v>424</v>
      </c>
      <c r="P979" s="36"/>
      <c r="Q979"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79" s="16" t="s">
        <v>318</v>
      </c>
      <c r="S979" s="32">
        <v>100</v>
      </c>
      <c r="T979" s="267"/>
    </row>
    <row r="980" spans="1:21" ht="28.5" hidden="1" x14ac:dyDescent="0.25">
      <c r="A980" s="1"/>
      <c r="B980" s="89"/>
      <c r="C980" s="155" t="s">
        <v>976</v>
      </c>
      <c r="D980" s="157" t="s">
        <v>977</v>
      </c>
      <c r="E980" s="140"/>
      <c r="F980" s="140" t="s">
        <v>22</v>
      </c>
      <c r="G980" s="141">
        <v>455.04</v>
      </c>
      <c r="H980" s="269">
        <v>5256622</v>
      </c>
      <c r="I980" s="171"/>
      <c r="J980" s="15"/>
      <c r="K980" s="20">
        <v>0</v>
      </c>
      <c r="L980" s="31" t="s">
        <v>318</v>
      </c>
      <c r="M980" s="32">
        <v>100</v>
      </c>
      <c r="N980" s="33" t="s">
        <v>565</v>
      </c>
      <c r="O980" s="33">
        <v>424</v>
      </c>
      <c r="P980" s="36"/>
      <c r="Q980"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80" s="16" t="s">
        <v>318</v>
      </c>
      <c r="S980" s="32">
        <v>100</v>
      </c>
      <c r="T980" s="267"/>
    </row>
    <row r="981" spans="1:21" ht="57" hidden="1" x14ac:dyDescent="0.25">
      <c r="A981" s="1" t="s">
        <v>978</v>
      </c>
      <c r="B981" s="89"/>
      <c r="C981" s="155" t="s">
        <v>979</v>
      </c>
      <c r="D981" s="157" t="s">
        <v>980</v>
      </c>
      <c r="E981" s="140"/>
      <c r="F981" s="140" t="s">
        <v>22</v>
      </c>
      <c r="G981" s="141">
        <v>585.58000000000004</v>
      </c>
      <c r="H981" s="269">
        <v>6764620</v>
      </c>
      <c r="I981" s="171"/>
      <c r="J981" s="15"/>
      <c r="K981" s="20">
        <v>0</v>
      </c>
      <c r="L981" s="31" t="s">
        <v>318</v>
      </c>
      <c r="M981" s="32">
        <v>100</v>
      </c>
      <c r="N981" s="33" t="s">
        <v>565</v>
      </c>
      <c r="O981" s="33">
        <v>424</v>
      </c>
      <c r="P981" s="36"/>
      <c r="Q981" s="10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81" s="16" t="s">
        <v>318</v>
      </c>
      <c r="S981" s="32">
        <v>100</v>
      </c>
      <c r="T981" s="267"/>
    </row>
    <row r="982" spans="1:21" x14ac:dyDescent="0.25">
      <c r="A982" s="1"/>
      <c r="B982" s="78">
        <v>4300</v>
      </c>
      <c r="C982" s="191">
        <v>4300</v>
      </c>
      <c r="D982" s="538" t="s">
        <v>981</v>
      </c>
      <c r="E982" s="539"/>
      <c r="F982" s="539"/>
      <c r="G982" s="539"/>
      <c r="H982" s="540"/>
      <c r="I982" s="171"/>
      <c r="J982" s="30"/>
      <c r="K982" s="20">
        <v>0</v>
      </c>
      <c r="L982" s="16"/>
      <c r="M982" s="17" t="s">
        <v>45</v>
      </c>
      <c r="N982" s="3" t="s">
        <v>45</v>
      </c>
      <c r="O982" s="3"/>
      <c r="P982" s="4"/>
      <c r="Q98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82" s="4"/>
      <c r="S982" s="2"/>
      <c r="T982" s="267"/>
    </row>
    <row r="983" spans="1:21" ht="28.5" x14ac:dyDescent="0.25">
      <c r="A983" s="1"/>
      <c r="B983" s="78">
        <v>43001</v>
      </c>
      <c r="C983" s="155" t="s">
        <v>982</v>
      </c>
      <c r="D983" s="157" t="s">
        <v>983</v>
      </c>
      <c r="E983" s="140"/>
      <c r="F983" s="140" t="s">
        <v>22</v>
      </c>
      <c r="G983" s="141">
        <v>575.19000000000005</v>
      </c>
      <c r="H983" s="269">
        <v>6644595</v>
      </c>
      <c r="I983" s="171"/>
      <c r="J983" s="15"/>
      <c r="K983" s="20">
        <v>0</v>
      </c>
      <c r="L983" s="16" t="s">
        <v>23</v>
      </c>
      <c r="M983" s="17">
        <v>100</v>
      </c>
      <c r="N983" s="3" t="s">
        <v>984</v>
      </c>
      <c r="O983" s="3" t="s">
        <v>985</v>
      </c>
      <c r="P983" s="4"/>
      <c r="Q98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83" s="16" t="s">
        <v>23</v>
      </c>
      <c r="S983" s="17">
        <v>100</v>
      </c>
      <c r="T983" s="267"/>
    </row>
    <row r="984" spans="1:21" ht="28.5" x14ac:dyDescent="0.25">
      <c r="A984" s="1"/>
      <c r="B984" s="78">
        <v>43002</v>
      </c>
      <c r="C984" s="155" t="s">
        <v>986</v>
      </c>
      <c r="D984" s="157" t="s">
        <v>987</v>
      </c>
      <c r="E984" s="140"/>
      <c r="F984" s="140" t="s">
        <v>22</v>
      </c>
      <c r="G984" s="141">
        <v>599.62</v>
      </c>
      <c r="H984" s="269">
        <v>6926810</v>
      </c>
      <c r="I984" s="171"/>
      <c r="J984" s="15"/>
      <c r="K984" s="20">
        <v>0</v>
      </c>
      <c r="L984" s="16" t="s">
        <v>23</v>
      </c>
      <c r="M984" s="17">
        <v>100</v>
      </c>
      <c r="N984" s="3" t="s">
        <v>984</v>
      </c>
      <c r="O984" s="3" t="s">
        <v>985</v>
      </c>
      <c r="P984" s="4"/>
      <c r="Q98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84" s="16" t="s">
        <v>23</v>
      </c>
      <c r="S984" s="17">
        <v>100</v>
      </c>
      <c r="T984" s="267"/>
    </row>
    <row r="985" spans="1:21" ht="28.5" x14ac:dyDescent="0.25">
      <c r="A985" s="1"/>
      <c r="B985" s="78">
        <v>43003</v>
      </c>
      <c r="C985" s="155" t="s">
        <v>988</v>
      </c>
      <c r="D985" s="157" t="s">
        <v>989</v>
      </c>
      <c r="E985" s="140"/>
      <c r="F985" s="140" t="s">
        <v>22</v>
      </c>
      <c r="G985" s="141">
        <v>624.01</v>
      </c>
      <c r="H985" s="269">
        <v>7208564</v>
      </c>
      <c r="I985" s="171"/>
      <c r="J985" s="15"/>
      <c r="K985" s="20">
        <v>0</v>
      </c>
      <c r="L985" s="16" t="s">
        <v>23</v>
      </c>
      <c r="M985" s="17">
        <v>100</v>
      </c>
      <c r="N985" s="3" t="s">
        <v>984</v>
      </c>
      <c r="O985" s="3" t="s">
        <v>985</v>
      </c>
      <c r="P985" s="4"/>
      <c r="Q985"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85" s="16" t="s">
        <v>23</v>
      </c>
      <c r="S985" s="17">
        <v>100</v>
      </c>
      <c r="T985" s="267"/>
    </row>
    <row r="986" spans="1:21" x14ac:dyDescent="0.25">
      <c r="A986" s="1"/>
      <c r="B986" s="78">
        <v>43004</v>
      </c>
      <c r="C986" s="155" t="s">
        <v>990</v>
      </c>
      <c r="D986" s="157" t="s">
        <v>991</v>
      </c>
      <c r="E986" s="140"/>
      <c r="F986" s="140" t="s">
        <v>22</v>
      </c>
      <c r="G986" s="141">
        <v>67.73</v>
      </c>
      <c r="H986" s="269">
        <v>782417</v>
      </c>
      <c r="I986" s="171"/>
      <c r="J986" s="15"/>
      <c r="K986" s="20">
        <v>0</v>
      </c>
      <c r="L986" s="16" t="s">
        <v>23</v>
      </c>
      <c r="M986" s="17">
        <v>100</v>
      </c>
      <c r="N986" s="3" t="s">
        <v>984</v>
      </c>
      <c r="O986" s="3" t="s">
        <v>985</v>
      </c>
      <c r="P986" s="4"/>
      <c r="Q986"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86" s="16" t="s">
        <v>23</v>
      </c>
      <c r="S986" s="17">
        <v>100</v>
      </c>
      <c r="T986" s="267"/>
    </row>
    <row r="987" spans="1:21" ht="28.5" x14ac:dyDescent="0.25">
      <c r="A987" s="1"/>
      <c r="B987" s="257"/>
      <c r="C987" s="18" t="s">
        <v>992</v>
      </c>
      <c r="D987" s="84" t="s">
        <v>993</v>
      </c>
      <c r="E987" s="19"/>
      <c r="F987" s="19" t="s">
        <v>22</v>
      </c>
      <c r="G987" s="14">
        <v>338.4</v>
      </c>
      <c r="H987" s="269">
        <v>3909197</v>
      </c>
      <c r="I987" s="224"/>
      <c r="J987" s="115"/>
      <c r="K987" s="273">
        <v>0</v>
      </c>
      <c r="L987" s="16"/>
      <c r="M987" s="17"/>
      <c r="N987" s="3"/>
      <c r="O987" s="3"/>
      <c r="P987" s="4"/>
      <c r="Q987" s="108"/>
      <c r="R987" s="16"/>
      <c r="S987" s="17"/>
      <c r="T987" s="267"/>
    </row>
    <row r="988" spans="1:21" ht="28.5" x14ac:dyDescent="0.25">
      <c r="A988" s="1"/>
      <c r="B988" s="257"/>
      <c r="C988" s="18" t="s">
        <v>994</v>
      </c>
      <c r="D988" s="84" t="s">
        <v>995</v>
      </c>
      <c r="E988" s="19"/>
      <c r="F988" s="19" t="s">
        <v>22</v>
      </c>
      <c r="G988" s="14">
        <v>287.56</v>
      </c>
      <c r="H988" s="269">
        <v>3321893</v>
      </c>
      <c r="I988" s="224"/>
      <c r="J988" s="115"/>
      <c r="K988" s="273">
        <v>0</v>
      </c>
      <c r="L988" s="16"/>
      <c r="M988" s="17"/>
      <c r="N988" s="3"/>
      <c r="O988" s="3"/>
      <c r="P988" s="4"/>
      <c r="Q988" s="108"/>
      <c r="R988" s="16"/>
      <c r="S988" s="17"/>
      <c r="T988" s="267"/>
    </row>
    <row r="989" spans="1:21" ht="28.5" x14ac:dyDescent="0.25">
      <c r="A989" s="1"/>
      <c r="B989" s="257"/>
      <c r="C989" s="18" t="s">
        <v>996</v>
      </c>
      <c r="D989" s="84" t="s">
        <v>997</v>
      </c>
      <c r="E989" s="19"/>
      <c r="F989" s="19" t="s">
        <v>22</v>
      </c>
      <c r="G989" s="14">
        <v>241.18</v>
      </c>
      <c r="H989" s="269">
        <v>2786111</v>
      </c>
      <c r="I989" s="224"/>
      <c r="J989" s="115"/>
      <c r="K989" s="273">
        <v>0</v>
      </c>
      <c r="L989" s="16"/>
      <c r="M989" s="17"/>
      <c r="N989" s="3"/>
      <c r="O989" s="3"/>
      <c r="P989" s="4"/>
      <c r="Q989" s="108"/>
      <c r="R989" s="16"/>
      <c r="S989" s="17"/>
      <c r="T989" s="267"/>
    </row>
    <row r="990" spans="1:21" ht="37.5" hidden="1" customHeight="1" x14ac:dyDescent="0.25">
      <c r="A990" s="1"/>
      <c r="B990" s="5"/>
      <c r="C990" s="616">
        <v>4400</v>
      </c>
      <c r="D990" s="613" t="s">
        <v>998</v>
      </c>
      <c r="E990" s="151">
        <v>1</v>
      </c>
      <c r="F990" s="159" t="s">
        <v>999</v>
      </c>
      <c r="G990" s="195">
        <v>188.82</v>
      </c>
      <c r="H990" s="269">
        <v>2181249</v>
      </c>
      <c r="I990" s="171"/>
      <c r="J990" s="15"/>
      <c r="K990" s="20">
        <v>0</v>
      </c>
      <c r="L990" s="35" t="s">
        <v>23</v>
      </c>
      <c r="M990" s="32">
        <v>100</v>
      </c>
      <c r="N990" s="33" t="s">
        <v>1000</v>
      </c>
      <c r="O990" s="33">
        <v>243</v>
      </c>
      <c r="P990" s="121" t="s">
        <v>124</v>
      </c>
      <c r="Q990"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990" s="24" t="s">
        <v>23</v>
      </c>
      <c r="S990" s="32">
        <v>100</v>
      </c>
      <c r="T990" s="267"/>
    </row>
    <row r="991" spans="1:21" ht="37.5" hidden="1" customHeight="1" x14ac:dyDescent="0.25">
      <c r="C991" s="617"/>
      <c r="D991" s="614"/>
      <c r="E991" s="218">
        <v>2</v>
      </c>
      <c r="F991" s="219" t="s">
        <v>1001</v>
      </c>
      <c r="G991" s="141">
        <v>533.46</v>
      </c>
      <c r="H991" s="269">
        <v>6162530</v>
      </c>
      <c r="I991" s="193">
        <f>+G991-G990</f>
        <v>344.64000000000004</v>
      </c>
      <c r="J991" s="192"/>
      <c r="K991" s="20">
        <v>0</v>
      </c>
      <c r="L991" s="35" t="s">
        <v>23</v>
      </c>
      <c r="M991" s="32">
        <v>100</v>
      </c>
      <c r="N991" s="33" t="s">
        <v>1000</v>
      </c>
      <c r="O991" s="33">
        <v>243</v>
      </c>
      <c r="Q991"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T991" s="267"/>
      <c r="U991" s="153"/>
    </row>
    <row r="992" spans="1:21" ht="37.5" hidden="1" customHeight="1" x14ac:dyDescent="0.25">
      <c r="C992" s="617"/>
      <c r="D992" s="614"/>
      <c r="E992" s="218">
        <v>2</v>
      </c>
      <c r="F992" s="219" t="s">
        <v>662</v>
      </c>
      <c r="G992" s="141">
        <v>1323.34</v>
      </c>
      <c r="H992" s="269">
        <v>15287224</v>
      </c>
      <c r="I992" s="193">
        <f>+G992-G990</f>
        <v>1134.52</v>
      </c>
      <c r="J992" s="192"/>
      <c r="K992" s="20">
        <v>0</v>
      </c>
      <c r="L992" s="35" t="s">
        <v>23</v>
      </c>
      <c r="M992" s="32">
        <v>100</v>
      </c>
      <c r="N992" s="33" t="s">
        <v>1000</v>
      </c>
      <c r="O992" s="33">
        <v>243</v>
      </c>
      <c r="Q992"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T992" s="267"/>
      <c r="U992" s="153"/>
    </row>
    <row r="993" spans="3:21" ht="37.5" hidden="1" customHeight="1" x14ac:dyDescent="0.25">
      <c r="C993" s="617"/>
      <c r="D993" s="614"/>
      <c r="E993" s="218">
        <v>4</v>
      </c>
      <c r="F993" s="219" t="s">
        <v>664</v>
      </c>
      <c r="G993" s="141">
        <v>1961.17</v>
      </c>
      <c r="H993" s="269">
        <v>22655436</v>
      </c>
      <c r="I993" s="193">
        <f>+G993-G990</f>
        <v>1772.3500000000001</v>
      </c>
      <c r="J993" s="192"/>
      <c r="K993" s="20">
        <v>0</v>
      </c>
      <c r="L993" s="35" t="s">
        <v>23</v>
      </c>
      <c r="M993" s="32">
        <v>100</v>
      </c>
      <c r="N993" s="33" t="s">
        <v>1000</v>
      </c>
      <c r="O993" s="33">
        <v>243</v>
      </c>
      <c r="Q993"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T993" s="267"/>
      <c r="U993" s="237"/>
    </row>
    <row r="994" spans="3:21" ht="37.5" hidden="1" customHeight="1" thickBot="1" x14ac:dyDescent="0.3">
      <c r="C994" s="618"/>
      <c r="D994" s="615"/>
      <c r="E994" s="220">
        <v>5</v>
      </c>
      <c r="F994" s="221" t="s">
        <v>666</v>
      </c>
      <c r="G994" s="164">
        <v>3069.31</v>
      </c>
      <c r="H994" s="269">
        <v>35456669</v>
      </c>
      <c r="I994" s="193">
        <f>+G994-G990</f>
        <v>2880.49</v>
      </c>
      <c r="J994" s="192"/>
      <c r="K994" s="20">
        <v>0</v>
      </c>
      <c r="L994" s="35" t="s">
        <v>23</v>
      </c>
      <c r="M994" s="32">
        <v>100</v>
      </c>
      <c r="N994" s="33" t="s">
        <v>1000</v>
      </c>
      <c r="O994" s="33">
        <v>243</v>
      </c>
      <c r="Q994" s="10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T994" s="267"/>
      <c r="U994" s="153"/>
    </row>
  </sheetData>
  <sheetProtection algorithmName="SHA-512" hashValue="9MOrqdi6gu/DEuv25c8eFPUTWrNBDdtG8ueWg0JYdHZNLX+xqvEWGGemkYKm2aVLv2EV/nulQ9rl95jXsen2fg==" saltValue="4VjYb7tbRhey6eS0iKmAAw==" spinCount="100000" sheet="1" objects="1" scenarios="1"/>
  <autoFilter ref="D6:N994" xr:uid="{766763FE-D2F7-4927-AEA4-BC899EB2AA35}">
    <filterColumn colId="6" showButton="0"/>
  </autoFilter>
  <mergeCells count="287">
    <mergeCell ref="C4:H5"/>
    <mergeCell ref="J6:K6"/>
    <mergeCell ref="C7:H7"/>
    <mergeCell ref="C30:H30"/>
    <mergeCell ref="C32:C34"/>
    <mergeCell ref="D32:D34"/>
    <mergeCell ref="O32:O55"/>
    <mergeCell ref="C35:C37"/>
    <mergeCell ref="D35:D37"/>
    <mergeCell ref="C38:C40"/>
    <mergeCell ref="D38:D40"/>
    <mergeCell ref="C41:C43"/>
    <mergeCell ref="D41:D43"/>
    <mergeCell ref="C44:C46"/>
    <mergeCell ref="D44:D46"/>
    <mergeCell ref="C47:C49"/>
    <mergeCell ref="C58:C60"/>
    <mergeCell ref="D58:D60"/>
    <mergeCell ref="C61:C63"/>
    <mergeCell ref="D61:D63"/>
    <mergeCell ref="C64:C66"/>
    <mergeCell ref="D64:D66"/>
    <mergeCell ref="D47:D49"/>
    <mergeCell ref="C50:C52"/>
    <mergeCell ref="D50:D52"/>
    <mergeCell ref="C53:C55"/>
    <mergeCell ref="D53:D55"/>
    <mergeCell ref="C56:H56"/>
    <mergeCell ref="C76:C78"/>
    <mergeCell ref="D76:D78"/>
    <mergeCell ref="C79:C81"/>
    <mergeCell ref="D79:D81"/>
    <mergeCell ref="C82:H82"/>
    <mergeCell ref="C84:C92"/>
    <mergeCell ref="D84:D92"/>
    <mergeCell ref="C67:C69"/>
    <mergeCell ref="D67:D69"/>
    <mergeCell ref="C70:C72"/>
    <mergeCell ref="D70:D72"/>
    <mergeCell ref="C73:C75"/>
    <mergeCell ref="D73:D75"/>
    <mergeCell ref="C120:C128"/>
    <mergeCell ref="D120:D128"/>
    <mergeCell ref="C129:C137"/>
    <mergeCell ref="D129:D137"/>
    <mergeCell ref="C138:C146"/>
    <mergeCell ref="D138:D146"/>
    <mergeCell ref="C93:C101"/>
    <mergeCell ref="D93:D101"/>
    <mergeCell ref="C102:C110"/>
    <mergeCell ref="D102:D110"/>
    <mergeCell ref="C111:C119"/>
    <mergeCell ref="D111:D119"/>
    <mergeCell ref="C175:C183"/>
    <mergeCell ref="D175:D183"/>
    <mergeCell ref="C184:C192"/>
    <mergeCell ref="D184:D192"/>
    <mergeCell ref="C193:C201"/>
    <mergeCell ref="D193:D201"/>
    <mergeCell ref="C147:C155"/>
    <mergeCell ref="D147:D155"/>
    <mergeCell ref="C157:C165"/>
    <mergeCell ref="D157:D165"/>
    <mergeCell ref="C166:C174"/>
    <mergeCell ref="D166:D174"/>
    <mergeCell ref="C245:H245"/>
    <mergeCell ref="C264:H264"/>
    <mergeCell ref="C269:H269"/>
    <mergeCell ref="C295:C297"/>
    <mergeCell ref="D295:D297"/>
    <mergeCell ref="C298:H298"/>
    <mergeCell ref="C202:C210"/>
    <mergeCell ref="D202:D210"/>
    <mergeCell ref="C211:C219"/>
    <mergeCell ref="D211:D219"/>
    <mergeCell ref="C220:C228"/>
    <mergeCell ref="D220:D228"/>
    <mergeCell ref="C309:C311"/>
    <mergeCell ref="D309:D311"/>
    <mergeCell ref="C312:C314"/>
    <mergeCell ref="D312:D314"/>
    <mergeCell ref="C315:C317"/>
    <mergeCell ref="D315:D317"/>
    <mergeCell ref="C300:C302"/>
    <mergeCell ref="D300:D302"/>
    <mergeCell ref="C303:C305"/>
    <mergeCell ref="D303:D305"/>
    <mergeCell ref="C306:C308"/>
    <mergeCell ref="D306:D308"/>
    <mergeCell ref="C327:C329"/>
    <mergeCell ref="D327:D329"/>
    <mergeCell ref="C330:C332"/>
    <mergeCell ref="D330:D332"/>
    <mergeCell ref="C333:C335"/>
    <mergeCell ref="D333:D335"/>
    <mergeCell ref="C318:C320"/>
    <mergeCell ref="D318:D320"/>
    <mergeCell ref="C321:C323"/>
    <mergeCell ref="D321:D323"/>
    <mergeCell ref="C324:C326"/>
    <mergeCell ref="D324:D326"/>
    <mergeCell ref="C347:C349"/>
    <mergeCell ref="D347:D349"/>
    <mergeCell ref="C350:C352"/>
    <mergeCell ref="D350:D352"/>
    <mergeCell ref="C353:C355"/>
    <mergeCell ref="D353:D355"/>
    <mergeCell ref="C336:H336"/>
    <mergeCell ref="C338:C340"/>
    <mergeCell ref="D338:D340"/>
    <mergeCell ref="C341:C343"/>
    <mergeCell ref="D341:D343"/>
    <mergeCell ref="C344:C346"/>
    <mergeCell ref="D344:D346"/>
    <mergeCell ref="C368:C370"/>
    <mergeCell ref="D368:D370"/>
    <mergeCell ref="C373:C374"/>
    <mergeCell ref="D373:D374"/>
    <mergeCell ref="C377:C378"/>
    <mergeCell ref="D377:D378"/>
    <mergeCell ref="C356:C358"/>
    <mergeCell ref="D356:D358"/>
    <mergeCell ref="C359:C361"/>
    <mergeCell ref="D359:D361"/>
    <mergeCell ref="C362:H362"/>
    <mergeCell ref="C364:C366"/>
    <mergeCell ref="D364:D366"/>
    <mergeCell ref="C398:C399"/>
    <mergeCell ref="D398:D399"/>
    <mergeCell ref="C403:H403"/>
    <mergeCell ref="C406:H406"/>
    <mergeCell ref="C425:H425"/>
    <mergeCell ref="C435:H435"/>
    <mergeCell ref="C379:C381"/>
    <mergeCell ref="D379:D381"/>
    <mergeCell ref="C382:C390"/>
    <mergeCell ref="D382:D390"/>
    <mergeCell ref="C392:C395"/>
    <mergeCell ref="D392:D395"/>
    <mergeCell ref="C482:C496"/>
    <mergeCell ref="D482:D496"/>
    <mergeCell ref="C497:C511"/>
    <mergeCell ref="D497:D511"/>
    <mergeCell ref="C512:C526"/>
    <mergeCell ref="D512:D526"/>
    <mergeCell ref="C437:C451"/>
    <mergeCell ref="D437:D451"/>
    <mergeCell ref="C452:C466"/>
    <mergeCell ref="D452:D466"/>
    <mergeCell ref="C467:C481"/>
    <mergeCell ref="D467:D481"/>
    <mergeCell ref="C578:C582"/>
    <mergeCell ref="D578:D582"/>
    <mergeCell ref="C583:C587"/>
    <mergeCell ref="D583:D587"/>
    <mergeCell ref="C588:C592"/>
    <mergeCell ref="D588:D592"/>
    <mergeCell ref="C527:C541"/>
    <mergeCell ref="D527:D541"/>
    <mergeCell ref="B542:B556"/>
    <mergeCell ref="C542:C556"/>
    <mergeCell ref="D542:D556"/>
    <mergeCell ref="C573:C577"/>
    <mergeCell ref="D573:D577"/>
    <mergeCell ref="C608:C612"/>
    <mergeCell ref="D608:D612"/>
    <mergeCell ref="C613:H613"/>
    <mergeCell ref="C617:C620"/>
    <mergeCell ref="D617:D620"/>
    <mergeCell ref="C621:C624"/>
    <mergeCell ref="D621:D624"/>
    <mergeCell ref="C593:C597"/>
    <mergeCell ref="D593:D597"/>
    <mergeCell ref="C598:C602"/>
    <mergeCell ref="D598:D602"/>
    <mergeCell ref="C603:C607"/>
    <mergeCell ref="D603:D607"/>
    <mergeCell ref="B671:B675"/>
    <mergeCell ref="C671:C675"/>
    <mergeCell ref="D671:D675"/>
    <mergeCell ref="B676:B680"/>
    <mergeCell ref="C676:C680"/>
    <mergeCell ref="D676:D680"/>
    <mergeCell ref="C636:C639"/>
    <mergeCell ref="D636:D639"/>
    <mergeCell ref="C640:C643"/>
    <mergeCell ref="D640:D643"/>
    <mergeCell ref="B666:B670"/>
    <mergeCell ref="C666:C670"/>
    <mergeCell ref="D666:D670"/>
    <mergeCell ref="B691:B695"/>
    <mergeCell ref="C691:C695"/>
    <mergeCell ref="D691:D695"/>
    <mergeCell ref="B696:B701"/>
    <mergeCell ref="C696:C701"/>
    <mergeCell ref="D696:D701"/>
    <mergeCell ref="B681:B685"/>
    <mergeCell ref="C681:C685"/>
    <mergeCell ref="D681:D685"/>
    <mergeCell ref="B686:B690"/>
    <mergeCell ref="C686:C690"/>
    <mergeCell ref="D686:D690"/>
    <mergeCell ref="B713:B717"/>
    <mergeCell ref="C713:C717"/>
    <mergeCell ref="D713:D717"/>
    <mergeCell ref="B718:B721"/>
    <mergeCell ref="C718:C721"/>
    <mergeCell ref="D718:D721"/>
    <mergeCell ref="B702:B707"/>
    <mergeCell ref="C702:C707"/>
    <mergeCell ref="D702:D707"/>
    <mergeCell ref="B708:B712"/>
    <mergeCell ref="C708:C712"/>
    <mergeCell ref="D708:D712"/>
    <mergeCell ref="C735:C739"/>
    <mergeCell ref="D735:D739"/>
    <mergeCell ref="C740:C744"/>
    <mergeCell ref="D740:D744"/>
    <mergeCell ref="C745:C747"/>
    <mergeCell ref="D745:D747"/>
    <mergeCell ref="B722:B725"/>
    <mergeCell ref="C722:C725"/>
    <mergeCell ref="D722:D725"/>
    <mergeCell ref="D726:H726"/>
    <mergeCell ref="C731:C734"/>
    <mergeCell ref="D731:D734"/>
    <mergeCell ref="C771:C774"/>
    <mergeCell ref="D771:D774"/>
    <mergeCell ref="C775:C778"/>
    <mergeCell ref="D775:D778"/>
    <mergeCell ref="C779:C782"/>
    <mergeCell ref="D779:D782"/>
    <mergeCell ref="C752:C756"/>
    <mergeCell ref="D752:D756"/>
    <mergeCell ref="D766:H766"/>
    <mergeCell ref="C767:C769"/>
    <mergeCell ref="D767:D769"/>
    <mergeCell ref="D770:H770"/>
    <mergeCell ref="C815:C817"/>
    <mergeCell ref="D815:D817"/>
    <mergeCell ref="C823:C826"/>
    <mergeCell ref="D823:D826"/>
    <mergeCell ref="C827:C830"/>
    <mergeCell ref="D827:D830"/>
    <mergeCell ref="C783:C786"/>
    <mergeCell ref="D783:D786"/>
    <mergeCell ref="C792:C794"/>
    <mergeCell ref="D792:D794"/>
    <mergeCell ref="C812:C814"/>
    <mergeCell ref="D812:D814"/>
    <mergeCell ref="D867:H867"/>
    <mergeCell ref="D872:H872"/>
    <mergeCell ref="C878:C880"/>
    <mergeCell ref="D878:D880"/>
    <mergeCell ref="C881:C883"/>
    <mergeCell ref="D881:D883"/>
    <mergeCell ref="D833:H833"/>
    <mergeCell ref="D846:H846"/>
    <mergeCell ref="D853:H853"/>
    <mergeCell ref="D855:H855"/>
    <mergeCell ref="C864:C866"/>
    <mergeCell ref="D864:D866"/>
    <mergeCell ref="D916:H916"/>
    <mergeCell ref="D931:H931"/>
    <mergeCell ref="D937:H937"/>
    <mergeCell ref="C944:C946"/>
    <mergeCell ref="D944:D946"/>
    <mergeCell ref="D948:H948"/>
    <mergeCell ref="D886:H886"/>
    <mergeCell ref="D896:H896"/>
    <mergeCell ref="D904:H904"/>
    <mergeCell ref="D908:H908"/>
    <mergeCell ref="C909:C910"/>
    <mergeCell ref="D909:D910"/>
    <mergeCell ref="D961:H961"/>
    <mergeCell ref="D964:H964"/>
    <mergeCell ref="C971:C974"/>
    <mergeCell ref="D971:D974"/>
    <mergeCell ref="D982:H982"/>
    <mergeCell ref="C990:C994"/>
    <mergeCell ref="D990:D994"/>
    <mergeCell ref="C949:C952"/>
    <mergeCell ref="D949:D952"/>
    <mergeCell ref="C953:C956"/>
    <mergeCell ref="D953:D956"/>
    <mergeCell ref="C957:C960"/>
    <mergeCell ref="D957:D960"/>
  </mergeCells>
  <pageMargins left="0.7" right="0.7" top="0.75" bottom="0.75" header="0.3" footer="0.3"/>
  <pageSetup scale="40" orientation="portrait" r:id="rId1"/>
  <colBreaks count="1" manualBreakCount="1">
    <brk id="8"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c4a917b094652c7b8a067204f4ef506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6e700cf6e30817df435becbf81064c54"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749AF53D-A350-43C4-9A7D-24728C73C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B50197-2135-43EB-BAF6-CD2F2DD249F5}">
  <ds:schemaRefs>
    <ds:schemaRef ds:uri="http://schemas.microsoft.com/sharepoint/v3/contenttype/forms"/>
  </ds:schemaRefs>
</ds:datastoreItem>
</file>

<file path=customXml/itemProps3.xml><?xml version="1.0" encoding="utf-8"?>
<ds:datastoreItem xmlns:ds="http://schemas.openxmlformats.org/officeDocument/2006/customXml" ds:itemID="{F6641053-F2AA-4469-9337-041503B34717}">
  <ds:schemaRefs>
    <ds:schemaRef ds:uri="1abc39b8-e2e6-47a0-891c-601d01fb1a40"/>
    <ds:schemaRef ds:uri="http://purl.org/dc/elements/1.1/"/>
    <ds:schemaRef ds:uri="http://schemas.microsoft.com/office/2006/documentManagement/types"/>
    <ds:schemaRef ds:uri="http://www.w3.org/XML/1998/namespace"/>
    <ds:schemaRef ds:uri="http://purl.org/dc/dcmitype/"/>
    <ds:schemaRef ds:uri="http://schemas.microsoft.com/office/2006/metadata/properties"/>
    <ds:schemaRef ds:uri="http://purl.org/dc/terms/"/>
    <ds:schemaRef ds:uri="http://schemas.openxmlformats.org/package/2006/metadata/core-properties"/>
    <ds:schemaRef ds:uri="http://schemas.microsoft.com/office/infopath/2007/PartnerControls"/>
    <ds:schemaRef ds:uri="6c60952e-e9e0-4d4a-b728-9d01db15fa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Manual Tarifario Vigente</vt:lpstr>
      <vt:lpstr>Excepción_Pago_Ley_2069.</vt:lpstr>
      <vt:lpstr>Tarifas Diferenciadas Ley 2069.</vt:lpstr>
      <vt:lpstr>Registro o Notificación.</vt:lpstr>
      <vt:lpstr>Modificaciones.</vt:lpstr>
      <vt:lpstr>Analis de Laboratorio.</vt:lpstr>
      <vt:lpstr>Certificaciones y Autorizacion.</vt:lpstr>
      <vt:lpstr>Plantas de Benefecio Animal.</vt:lpstr>
      <vt:lpstr>Licencias de Cannabis.</vt:lpstr>
      <vt:lpstr>Excepción_Pago_Ley_2069.!Área_de_impresión</vt:lpstr>
      <vt:lpstr>'Manual Tarifario Vigente'!Área_de_impresión</vt:lpstr>
      <vt:lpstr>'Registro o Notificación.'!Área_de_impresión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Lucero Garzon Ariza</dc:creator>
  <cp:keywords/>
  <dc:description/>
  <cp:lastModifiedBy>Lucero Garzon Ariza</cp:lastModifiedBy>
  <cp:revision/>
  <dcterms:created xsi:type="dcterms:W3CDTF">2023-08-11T23:19:55Z</dcterms:created>
  <dcterms:modified xsi:type="dcterms:W3CDTF">2025-07-18T20:56:43Z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