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6930"/>
  </bookViews>
  <sheets>
    <sheet name="Matriz Riesgos" sheetId="2" r:id="rId1"/>
    <sheet name="Hoja2" sheetId="3" r:id="rId2"/>
    <sheet name="Hoja1" sheetId="4" r:id="rId3"/>
  </sheets>
  <definedNames>
    <definedName name="_xlnm._FilterDatabase" localSheetId="0" hidden="1">'Matriz Riesgos'!$A$13:$AL$207</definedName>
  </definedNames>
  <calcPr calcId="145621"/>
</workbook>
</file>

<file path=xl/calcChain.xml><?xml version="1.0" encoding="utf-8"?>
<calcChain xmlns="http://schemas.openxmlformats.org/spreadsheetml/2006/main">
  <c r="T207" i="2" l="1"/>
  <c r="W207" i="2" s="1"/>
  <c r="X207" i="2" s="1"/>
  <c r="Y207" i="2" s="1"/>
  <c r="U207" i="2" l="1"/>
  <c r="D25" i="3"/>
  <c r="E23" i="3" s="1"/>
  <c r="D11" i="3"/>
  <c r="E8" i="3" s="1"/>
  <c r="E24" i="3" l="1"/>
  <c r="E5" i="3"/>
  <c r="E9" i="3"/>
  <c r="E21" i="3"/>
  <c r="E25" i="3" s="1"/>
  <c r="E6" i="3"/>
  <c r="E10" i="3"/>
  <c r="E22" i="3"/>
  <c r="E7" i="3"/>
  <c r="E4" i="3"/>
  <c r="T107" i="2"/>
  <c r="E11" i="3" l="1"/>
  <c r="T206" i="2"/>
  <c r="W206" i="2" s="1"/>
  <c r="X206" i="2" s="1"/>
  <c r="Y206" i="2" s="1"/>
  <c r="T205" i="2"/>
  <c r="W205" i="2" s="1"/>
  <c r="X205" i="2" s="1"/>
  <c r="Y205" i="2" s="1"/>
  <c r="T204" i="2"/>
  <c r="W204" i="2" s="1"/>
  <c r="X204" i="2" s="1"/>
  <c r="Y204" i="2" s="1"/>
  <c r="T203" i="2"/>
  <c r="W203" i="2" s="1"/>
  <c r="X203" i="2" s="1"/>
  <c r="Y203" i="2" s="1"/>
  <c r="T202" i="2"/>
  <c r="W202" i="2" s="1"/>
  <c r="X202" i="2" s="1"/>
  <c r="Y202" i="2" s="1"/>
  <c r="T201" i="2"/>
  <c r="W201" i="2" s="1"/>
  <c r="X201" i="2" s="1"/>
  <c r="Y201" i="2" s="1"/>
  <c r="T200" i="2"/>
  <c r="W200" i="2" s="1"/>
  <c r="X200" i="2" s="1"/>
  <c r="Y200" i="2" s="1"/>
  <c r="T199" i="2"/>
  <c r="W199" i="2" s="1"/>
  <c r="X199" i="2" s="1"/>
  <c r="Y199" i="2" s="1"/>
  <c r="T198" i="2"/>
  <c r="W198" i="2" s="1"/>
  <c r="X198" i="2" s="1"/>
  <c r="Y198" i="2" s="1"/>
  <c r="T197" i="2"/>
  <c r="W197" i="2" s="1"/>
  <c r="X197" i="2" s="1"/>
  <c r="Y197" i="2" s="1"/>
  <c r="T196" i="2"/>
  <c r="W196" i="2" s="1"/>
  <c r="X196" i="2" s="1"/>
  <c r="Y196" i="2" s="1"/>
  <c r="T195" i="2"/>
  <c r="W195" i="2" s="1"/>
  <c r="X195" i="2" s="1"/>
  <c r="Y195" i="2" s="1"/>
  <c r="T194" i="2"/>
  <c r="W194" i="2" s="1"/>
  <c r="X194" i="2" s="1"/>
  <c r="Y194" i="2" s="1"/>
  <c r="T193" i="2"/>
  <c r="W193" i="2" s="1"/>
  <c r="X193" i="2" s="1"/>
  <c r="Y193" i="2" s="1"/>
  <c r="T192" i="2"/>
  <c r="W192" i="2" s="1"/>
  <c r="X192" i="2" s="1"/>
  <c r="Y192" i="2" s="1"/>
  <c r="T191" i="2"/>
  <c r="W191" i="2" s="1"/>
  <c r="X191" i="2" s="1"/>
  <c r="Y191" i="2" s="1"/>
  <c r="T190" i="2"/>
  <c r="U190" i="2" s="1"/>
  <c r="T189" i="2"/>
  <c r="W189" i="2" s="1"/>
  <c r="X189" i="2" s="1"/>
  <c r="Y189" i="2" s="1"/>
  <c r="T188" i="2"/>
  <c r="U188" i="2" s="1"/>
  <c r="T187" i="2"/>
  <c r="W187" i="2" s="1"/>
  <c r="X187" i="2" s="1"/>
  <c r="Y187" i="2" s="1"/>
  <c r="T186" i="2"/>
  <c r="U186" i="2" s="1"/>
  <c r="T185" i="2"/>
  <c r="W185" i="2" s="1"/>
  <c r="X185" i="2" s="1"/>
  <c r="Y185" i="2" s="1"/>
  <c r="W184" i="2"/>
  <c r="X184" i="2" s="1"/>
  <c r="Y184" i="2" s="1"/>
  <c r="U184" i="2"/>
  <c r="T183" i="2"/>
  <c r="U183" i="2" s="1"/>
  <c r="T182" i="2"/>
  <c r="W182" i="2" s="1"/>
  <c r="X182" i="2" s="1"/>
  <c r="Y182" i="2" s="1"/>
  <c r="T181" i="2"/>
  <c r="U181" i="2" s="1"/>
  <c r="T180" i="2"/>
  <c r="W180" i="2" s="1"/>
  <c r="X180" i="2" s="1"/>
  <c r="Y180" i="2" s="1"/>
  <c r="T179" i="2"/>
  <c r="U179" i="2" s="1"/>
  <c r="T178" i="2"/>
  <c r="W178" i="2" s="1"/>
  <c r="X178" i="2" s="1"/>
  <c r="Y178" i="2" s="1"/>
  <c r="T177" i="2"/>
  <c r="U177" i="2" s="1"/>
  <c r="T176" i="2"/>
  <c r="W176" i="2" s="1"/>
  <c r="X176" i="2" s="1"/>
  <c r="Y176" i="2" s="1"/>
  <c r="T175" i="2"/>
  <c r="U175" i="2" s="1"/>
  <c r="T174" i="2"/>
  <c r="W174" i="2" s="1"/>
  <c r="X174" i="2" s="1"/>
  <c r="Y174" i="2" s="1"/>
  <c r="T173" i="2"/>
  <c r="U173" i="2" s="1"/>
  <c r="T172" i="2"/>
  <c r="W172" i="2" s="1"/>
  <c r="X172" i="2" s="1"/>
  <c r="Y172" i="2" s="1"/>
  <c r="T171" i="2"/>
  <c r="U171" i="2" s="1"/>
  <c r="T170" i="2"/>
  <c r="W170" i="2" s="1"/>
  <c r="X170" i="2" s="1"/>
  <c r="Y170" i="2" s="1"/>
  <c r="T169" i="2"/>
  <c r="U169" i="2" s="1"/>
  <c r="T168" i="2"/>
  <c r="W168" i="2" s="1"/>
  <c r="X168" i="2" s="1"/>
  <c r="Y168" i="2" s="1"/>
  <c r="T167" i="2"/>
  <c r="U167" i="2" s="1"/>
  <c r="T166" i="2"/>
  <c r="W166" i="2" s="1"/>
  <c r="X166" i="2" s="1"/>
  <c r="Y166" i="2" s="1"/>
  <c r="T165" i="2"/>
  <c r="U165" i="2" s="1"/>
  <c r="T164" i="2"/>
  <c r="W164" i="2" s="1"/>
  <c r="X164" i="2" s="1"/>
  <c r="Y164" i="2" s="1"/>
  <c r="T163" i="2"/>
  <c r="W163" i="2" s="1"/>
  <c r="X163" i="2" s="1"/>
  <c r="Y163" i="2" s="1"/>
  <c r="T162" i="2"/>
  <c r="W162" i="2" s="1"/>
  <c r="X162" i="2" s="1"/>
  <c r="Y162" i="2" s="1"/>
  <c r="T161" i="2"/>
  <c r="W161" i="2" s="1"/>
  <c r="X161" i="2" s="1"/>
  <c r="Y161" i="2" s="1"/>
  <c r="T160" i="2"/>
  <c r="W160" i="2" s="1"/>
  <c r="X160" i="2" s="1"/>
  <c r="Y160" i="2" s="1"/>
  <c r="T159" i="2"/>
  <c r="W159" i="2" s="1"/>
  <c r="X159" i="2" s="1"/>
  <c r="Y159" i="2" s="1"/>
  <c r="T158" i="2"/>
  <c r="W158" i="2" s="1"/>
  <c r="X158" i="2" s="1"/>
  <c r="Y158" i="2" s="1"/>
  <c r="T157" i="2"/>
  <c r="W157" i="2" s="1"/>
  <c r="X157" i="2" s="1"/>
  <c r="Y157" i="2" s="1"/>
  <c r="T156" i="2"/>
  <c r="W156" i="2" s="1"/>
  <c r="X156" i="2" s="1"/>
  <c r="Y156" i="2" s="1"/>
  <c r="T155" i="2"/>
  <c r="W155" i="2" s="1"/>
  <c r="X155" i="2" s="1"/>
  <c r="Y155" i="2" s="1"/>
  <c r="T154" i="2"/>
  <c r="W154" i="2" s="1"/>
  <c r="X154" i="2" s="1"/>
  <c r="Y154" i="2" s="1"/>
  <c r="T153" i="2"/>
  <c r="W153" i="2" s="1"/>
  <c r="X153" i="2" s="1"/>
  <c r="Y153" i="2" s="1"/>
  <c r="T152" i="2"/>
  <c r="W152" i="2" s="1"/>
  <c r="X152" i="2" s="1"/>
  <c r="Y152" i="2" s="1"/>
  <c r="T151" i="2"/>
  <c r="W151" i="2" s="1"/>
  <c r="X151" i="2" s="1"/>
  <c r="Y151" i="2" s="1"/>
  <c r="T150" i="2"/>
  <c r="W150" i="2" s="1"/>
  <c r="X150" i="2" s="1"/>
  <c r="Y150" i="2" s="1"/>
  <c r="T149" i="2"/>
  <c r="W149" i="2" s="1"/>
  <c r="X149" i="2" s="1"/>
  <c r="Y149" i="2" s="1"/>
  <c r="T148" i="2"/>
  <c r="W148" i="2" s="1"/>
  <c r="X148" i="2" s="1"/>
  <c r="Y148" i="2" s="1"/>
  <c r="T147" i="2"/>
  <c r="W147" i="2" s="1"/>
  <c r="X147" i="2" s="1"/>
  <c r="Y147" i="2" s="1"/>
  <c r="T146" i="2"/>
  <c r="W146" i="2" s="1"/>
  <c r="X146" i="2" s="1"/>
  <c r="Y146" i="2" s="1"/>
  <c r="T145" i="2"/>
  <c r="W145" i="2" s="1"/>
  <c r="X145" i="2" s="1"/>
  <c r="Y145" i="2" s="1"/>
  <c r="X144" i="2"/>
  <c r="Y144" i="2" s="1"/>
  <c r="U144" i="2"/>
  <c r="T143" i="2"/>
  <c r="U143" i="2" s="1"/>
  <c r="T142" i="2"/>
  <c r="W142" i="2" s="1"/>
  <c r="X142" i="2" s="1"/>
  <c r="Y142" i="2" s="1"/>
  <c r="T141" i="2"/>
  <c r="U141" i="2" s="1"/>
  <c r="T140" i="2"/>
  <c r="W140" i="2" s="1"/>
  <c r="X140" i="2" s="1"/>
  <c r="Y140" i="2" s="1"/>
  <c r="T139" i="2"/>
  <c r="U139" i="2" s="1"/>
  <c r="T138" i="2"/>
  <c r="W138" i="2" s="1"/>
  <c r="X138" i="2" s="1"/>
  <c r="Y138" i="2" s="1"/>
  <c r="T137" i="2"/>
  <c r="U137" i="2" s="1"/>
  <c r="T136" i="2"/>
  <c r="W136" i="2" s="1"/>
  <c r="X136" i="2" s="1"/>
  <c r="Y136" i="2" s="1"/>
  <c r="T135" i="2"/>
  <c r="U135" i="2" s="1"/>
  <c r="T134" i="2"/>
  <c r="W134" i="2" s="1"/>
  <c r="X134" i="2" s="1"/>
  <c r="Y134" i="2" s="1"/>
  <c r="T133" i="2"/>
  <c r="U133" i="2" s="1"/>
  <c r="T132" i="2"/>
  <c r="W132" i="2" s="1"/>
  <c r="X132" i="2" s="1"/>
  <c r="Y132" i="2" s="1"/>
  <c r="T131" i="2"/>
  <c r="U131" i="2" s="1"/>
  <c r="T130" i="2"/>
  <c r="W130" i="2" s="1"/>
  <c r="X130" i="2" s="1"/>
  <c r="Y130" i="2" s="1"/>
  <c r="T129" i="2"/>
  <c r="U129" i="2" s="1"/>
  <c r="T128" i="2"/>
  <c r="W128" i="2" s="1"/>
  <c r="X128" i="2" s="1"/>
  <c r="Y128" i="2" s="1"/>
  <c r="T127" i="2"/>
  <c r="U127" i="2" s="1"/>
  <c r="T126" i="2"/>
  <c r="W126" i="2" s="1"/>
  <c r="X126" i="2" s="1"/>
  <c r="Y126" i="2" s="1"/>
  <c r="T125" i="2"/>
  <c r="U125" i="2" s="1"/>
  <c r="T124" i="2"/>
  <c r="W124" i="2" s="1"/>
  <c r="X124" i="2" s="1"/>
  <c r="Y124" i="2" s="1"/>
  <c r="T123" i="2"/>
  <c r="U123" i="2" s="1"/>
  <c r="T122" i="2"/>
  <c r="W122" i="2" s="1"/>
  <c r="X122" i="2" s="1"/>
  <c r="Y122" i="2" s="1"/>
  <c r="T121" i="2"/>
  <c r="U121" i="2" s="1"/>
  <c r="T120" i="2"/>
  <c r="W120" i="2" s="1"/>
  <c r="X120" i="2" s="1"/>
  <c r="Y120" i="2" s="1"/>
  <c r="T119" i="2"/>
  <c r="U119" i="2" s="1"/>
  <c r="T118" i="2"/>
  <c r="W118" i="2" s="1"/>
  <c r="X118" i="2" s="1"/>
  <c r="Y118" i="2" s="1"/>
  <c r="T117" i="2"/>
  <c r="U117" i="2" s="1"/>
  <c r="T116" i="2"/>
  <c r="W116" i="2" s="1"/>
  <c r="X116" i="2" s="1"/>
  <c r="Y116" i="2" s="1"/>
  <c r="T115" i="2"/>
  <c r="T114" i="2"/>
  <c r="W114" i="2" s="1"/>
  <c r="X114" i="2" s="1"/>
  <c r="Y114" i="2" s="1"/>
  <c r="T113" i="2"/>
  <c r="T112" i="2"/>
  <c r="W112" i="2" s="1"/>
  <c r="X112" i="2" s="1"/>
  <c r="Y112" i="2" s="1"/>
  <c r="T111" i="2"/>
  <c r="T110" i="2"/>
  <c r="W110" i="2" s="1"/>
  <c r="X110" i="2" s="1"/>
  <c r="Y110" i="2" s="1"/>
  <c r="T109" i="2"/>
  <c r="T108" i="2"/>
  <c r="W108" i="2" s="1"/>
  <c r="X108" i="2" s="1"/>
  <c r="Y108" i="2" s="1"/>
  <c r="W107" i="2"/>
  <c r="U107" i="2"/>
  <c r="T106" i="2"/>
  <c r="U106" i="2" s="1"/>
  <c r="T105" i="2"/>
  <c r="W105" i="2" s="1"/>
  <c r="X105" i="2" s="1"/>
  <c r="Y105" i="2" s="1"/>
  <c r="T104" i="2"/>
  <c r="U104" i="2" s="1"/>
  <c r="T103" i="2"/>
  <c r="W103" i="2" s="1"/>
  <c r="X103" i="2" s="1"/>
  <c r="Y103" i="2" s="1"/>
  <c r="T102" i="2"/>
  <c r="U102" i="2" s="1"/>
  <c r="T101" i="2"/>
  <c r="W101" i="2" s="1"/>
  <c r="X101" i="2" s="1"/>
  <c r="Y101" i="2" s="1"/>
  <c r="T100" i="2"/>
  <c r="U100" i="2" s="1"/>
  <c r="T99" i="2"/>
  <c r="W99" i="2" s="1"/>
  <c r="X99" i="2" s="1"/>
  <c r="Y99" i="2" s="1"/>
  <c r="T98" i="2"/>
  <c r="U98" i="2" s="1"/>
  <c r="T97" i="2"/>
  <c r="W97" i="2" s="1"/>
  <c r="X97" i="2" s="1"/>
  <c r="Y97" i="2" s="1"/>
  <c r="T96" i="2"/>
  <c r="U96" i="2" s="1"/>
  <c r="T95" i="2"/>
  <c r="W95" i="2" s="1"/>
  <c r="X95" i="2" s="1"/>
  <c r="Y95" i="2" s="1"/>
  <c r="T94" i="2"/>
  <c r="U94" i="2" s="1"/>
  <c r="T93" i="2"/>
  <c r="W93" i="2" s="1"/>
  <c r="X93" i="2" s="1"/>
  <c r="Y93" i="2" s="1"/>
  <c r="T92" i="2"/>
  <c r="U92" i="2" s="1"/>
  <c r="T91" i="2"/>
  <c r="W91" i="2" s="1"/>
  <c r="X91" i="2" s="1"/>
  <c r="Y91" i="2" s="1"/>
  <c r="T90" i="2"/>
  <c r="U90" i="2" s="1"/>
  <c r="T89" i="2"/>
  <c r="W89" i="2" s="1"/>
  <c r="X89" i="2" s="1"/>
  <c r="Y89" i="2" s="1"/>
  <c r="T88" i="2"/>
  <c r="U88" i="2" s="1"/>
  <c r="T87" i="2"/>
  <c r="U87" i="2" s="1"/>
  <c r="T86" i="2"/>
  <c r="W86" i="2" s="1"/>
  <c r="X86" i="2" s="1"/>
  <c r="Y86" i="2" s="1"/>
  <c r="T85" i="2"/>
  <c r="U85" i="2" s="1"/>
  <c r="T84" i="2"/>
  <c r="W84" i="2" s="1"/>
  <c r="X84" i="2" s="1"/>
  <c r="Y84" i="2" s="1"/>
  <c r="T83" i="2"/>
  <c r="U83" i="2" s="1"/>
  <c r="T82" i="2"/>
  <c r="W82" i="2" s="1"/>
  <c r="X82" i="2" s="1"/>
  <c r="Y82" i="2" s="1"/>
  <c r="T81" i="2"/>
  <c r="U81" i="2" s="1"/>
  <c r="T80" i="2"/>
  <c r="W80" i="2" s="1"/>
  <c r="X80" i="2" s="1"/>
  <c r="Y80" i="2" s="1"/>
  <c r="T79" i="2"/>
  <c r="U79" i="2" s="1"/>
  <c r="T78" i="2"/>
  <c r="W78" i="2" s="1"/>
  <c r="X78" i="2" s="1"/>
  <c r="Y78" i="2" s="1"/>
  <c r="T77" i="2"/>
  <c r="U77" i="2" s="1"/>
  <c r="T76" i="2"/>
  <c r="W76" i="2" s="1"/>
  <c r="X76" i="2" s="1"/>
  <c r="Y76" i="2" s="1"/>
  <c r="T75" i="2"/>
  <c r="U75" i="2" s="1"/>
  <c r="T74" i="2"/>
  <c r="W74" i="2" s="1"/>
  <c r="X74" i="2" s="1"/>
  <c r="Y74" i="2" s="1"/>
  <c r="T73" i="2"/>
  <c r="U73" i="2" s="1"/>
  <c r="T72" i="2"/>
  <c r="W72" i="2" s="1"/>
  <c r="X72" i="2" s="1"/>
  <c r="Y72" i="2" s="1"/>
  <c r="T71" i="2"/>
  <c r="U71" i="2" s="1"/>
  <c r="T70" i="2"/>
  <c r="W70" i="2" s="1"/>
  <c r="X70" i="2" s="1"/>
  <c r="Y70" i="2" s="1"/>
  <c r="T69" i="2"/>
  <c r="U69" i="2" s="1"/>
  <c r="T68" i="2"/>
  <c r="U68" i="2" s="1"/>
  <c r="T67" i="2"/>
  <c r="W67" i="2" s="1"/>
  <c r="X67" i="2" s="1"/>
  <c r="Y67" i="2" s="1"/>
  <c r="T66" i="2"/>
  <c r="U66" i="2" s="1"/>
  <c r="T65" i="2"/>
  <c r="W65" i="2" s="1"/>
  <c r="X65" i="2" s="1"/>
  <c r="Y65" i="2" s="1"/>
  <c r="T64" i="2"/>
  <c r="U64" i="2" s="1"/>
  <c r="T63" i="2"/>
  <c r="W63" i="2" s="1"/>
  <c r="X63" i="2" s="1"/>
  <c r="Y63" i="2" s="1"/>
  <c r="T62" i="2"/>
  <c r="U62" i="2" s="1"/>
  <c r="T61" i="2"/>
  <c r="W61" i="2" s="1"/>
  <c r="X61" i="2" s="1"/>
  <c r="Y61" i="2" s="1"/>
  <c r="T60" i="2"/>
  <c r="U60" i="2" s="1"/>
  <c r="T59" i="2"/>
  <c r="W59" i="2" s="1"/>
  <c r="X59" i="2" s="1"/>
  <c r="Y59" i="2" s="1"/>
  <c r="T58" i="2"/>
  <c r="U58" i="2" s="1"/>
  <c r="T57" i="2"/>
  <c r="W57" i="2" s="1"/>
  <c r="X57" i="2" s="1"/>
  <c r="Y57" i="2" s="1"/>
  <c r="T56" i="2"/>
  <c r="U56" i="2" s="1"/>
  <c r="T55" i="2"/>
  <c r="W55" i="2" s="1"/>
  <c r="X55" i="2" s="1"/>
  <c r="Y55" i="2" s="1"/>
  <c r="T54" i="2"/>
  <c r="U54" i="2" s="1"/>
  <c r="T53" i="2"/>
  <c r="W53" i="2" s="1"/>
  <c r="X53" i="2" s="1"/>
  <c r="Y53" i="2" s="1"/>
  <c r="T52" i="2"/>
  <c r="U52" i="2" s="1"/>
  <c r="T51" i="2"/>
  <c r="W51" i="2" s="1"/>
  <c r="X51" i="2" s="1"/>
  <c r="Y51" i="2" s="1"/>
  <c r="T50" i="2"/>
  <c r="U50" i="2" s="1"/>
  <c r="T49" i="2"/>
  <c r="W49" i="2" s="1"/>
  <c r="X49" i="2" s="1"/>
  <c r="Y49" i="2" s="1"/>
  <c r="T48" i="2"/>
  <c r="U48" i="2" s="1"/>
  <c r="T47" i="2"/>
  <c r="W47" i="2" s="1"/>
  <c r="X47" i="2" s="1"/>
  <c r="Y47" i="2" s="1"/>
  <c r="T46" i="2"/>
  <c r="U46" i="2" s="1"/>
  <c r="T45" i="2"/>
  <c r="W45" i="2" s="1"/>
  <c r="X45" i="2" s="1"/>
  <c r="Y45" i="2" s="1"/>
  <c r="T44" i="2"/>
  <c r="U44" i="2" s="1"/>
  <c r="T43" i="2"/>
  <c r="W43" i="2" s="1"/>
  <c r="X43" i="2" s="1"/>
  <c r="Y43" i="2" s="1"/>
  <c r="T42" i="2"/>
  <c r="U42" i="2" s="1"/>
  <c r="T41" i="2"/>
  <c r="W41" i="2" s="1"/>
  <c r="X41" i="2" s="1"/>
  <c r="Y41" i="2" s="1"/>
  <c r="T40" i="2"/>
  <c r="U40" i="2" s="1"/>
  <c r="T39" i="2"/>
  <c r="W39" i="2" s="1"/>
  <c r="X39" i="2" s="1"/>
  <c r="Y39" i="2" s="1"/>
  <c r="T38" i="2"/>
  <c r="U38" i="2" s="1"/>
  <c r="T37" i="2"/>
  <c r="W37" i="2" s="1"/>
  <c r="X37" i="2" s="1"/>
  <c r="Y37" i="2" s="1"/>
  <c r="T36" i="2"/>
  <c r="U36" i="2" s="1"/>
  <c r="T35" i="2"/>
  <c r="W35" i="2" s="1"/>
  <c r="X35" i="2" s="1"/>
  <c r="Y35" i="2" s="1"/>
  <c r="T34" i="2"/>
  <c r="U34" i="2" s="1"/>
  <c r="T33" i="2"/>
  <c r="W33" i="2" s="1"/>
  <c r="X33" i="2" s="1"/>
  <c r="Y33" i="2" s="1"/>
  <c r="T32" i="2"/>
  <c r="U32" i="2" s="1"/>
  <c r="T31" i="2"/>
  <c r="W31" i="2" s="1"/>
  <c r="X31" i="2" s="1"/>
  <c r="Y31" i="2" s="1"/>
  <c r="T30" i="2"/>
  <c r="U30" i="2" s="1"/>
  <c r="T29" i="2"/>
  <c r="W29" i="2" s="1"/>
  <c r="X29" i="2" s="1"/>
  <c r="Y29" i="2" s="1"/>
  <c r="T28" i="2"/>
  <c r="U28" i="2" s="1"/>
  <c r="T27" i="2"/>
  <c r="W27" i="2" s="1"/>
  <c r="X27" i="2" s="1"/>
  <c r="Y27" i="2" s="1"/>
  <c r="T26" i="2"/>
  <c r="U26" i="2" s="1"/>
  <c r="T25" i="2"/>
  <c r="W25" i="2" s="1"/>
  <c r="X25" i="2" s="1"/>
  <c r="Y25" i="2" s="1"/>
  <c r="T24" i="2"/>
  <c r="U24" i="2" s="1"/>
  <c r="T23" i="2"/>
  <c r="W23" i="2" s="1"/>
  <c r="X23" i="2" s="1"/>
  <c r="Y23" i="2" s="1"/>
  <c r="T22" i="2"/>
  <c r="U22" i="2" s="1"/>
  <c r="T21" i="2"/>
  <c r="W21" i="2" s="1"/>
  <c r="X21" i="2" s="1"/>
  <c r="Y21" i="2" s="1"/>
  <c r="T20" i="2"/>
  <c r="U20" i="2" s="1"/>
  <c r="T19" i="2"/>
  <c r="W19" i="2" s="1"/>
  <c r="X19" i="2" s="1"/>
  <c r="Y19" i="2" s="1"/>
  <c r="T18" i="2"/>
  <c r="U18" i="2" s="1"/>
  <c r="T17" i="2"/>
  <c r="W17" i="2" s="1"/>
  <c r="X17" i="2" s="1"/>
  <c r="Y17" i="2" s="1"/>
  <c r="T16" i="2"/>
  <c r="U16" i="2" s="1"/>
  <c r="T15" i="2"/>
  <c r="W15" i="2" s="1"/>
  <c r="X15" i="2" s="1"/>
  <c r="Y15" i="2" s="1"/>
  <c r="T14" i="2"/>
  <c r="U14" i="2" s="1"/>
  <c r="U114" i="2" l="1"/>
  <c r="U49" i="2"/>
  <c r="U130" i="2"/>
  <c r="U174" i="2"/>
  <c r="X107" i="2"/>
  <c r="Y107" i="2" s="1"/>
  <c r="U17" i="2"/>
  <c r="U33" i="2"/>
  <c r="U65" i="2"/>
  <c r="U72" i="2"/>
  <c r="U158" i="2"/>
  <c r="U199" i="2"/>
  <c r="U25" i="2"/>
  <c r="U41" i="2"/>
  <c r="U57" i="2"/>
  <c r="U122" i="2"/>
  <c r="U138" i="2"/>
  <c r="U150" i="2"/>
  <c r="U166" i="2"/>
  <c r="U191" i="2"/>
  <c r="U195" i="2"/>
  <c r="U203" i="2"/>
  <c r="U21" i="2"/>
  <c r="U29" i="2"/>
  <c r="U37" i="2"/>
  <c r="U45" i="2"/>
  <c r="U53" i="2"/>
  <c r="U61" i="2"/>
  <c r="U76" i="2"/>
  <c r="W77" i="2"/>
  <c r="X77" i="2" s="1"/>
  <c r="Y77" i="2" s="1"/>
  <c r="U78" i="2"/>
  <c r="W79" i="2"/>
  <c r="X79" i="2" s="1"/>
  <c r="Y79" i="2" s="1"/>
  <c r="U80" i="2"/>
  <c r="W81" i="2"/>
  <c r="X81" i="2" s="1"/>
  <c r="Y81" i="2" s="1"/>
  <c r="U82" i="2"/>
  <c r="W83" i="2"/>
  <c r="X83" i="2" s="1"/>
  <c r="Y83" i="2" s="1"/>
  <c r="U84" i="2"/>
  <c r="W85" i="2"/>
  <c r="X85" i="2" s="1"/>
  <c r="Y85" i="2" s="1"/>
  <c r="U86" i="2"/>
  <c r="W87" i="2"/>
  <c r="X87" i="2" s="1"/>
  <c r="Y87" i="2" s="1"/>
  <c r="W88" i="2"/>
  <c r="X88" i="2" s="1"/>
  <c r="Y88" i="2" s="1"/>
  <c r="U89" i="2"/>
  <c r="W90" i="2"/>
  <c r="X90" i="2" s="1"/>
  <c r="Y90" i="2" s="1"/>
  <c r="U91" i="2"/>
  <c r="W92" i="2"/>
  <c r="X92" i="2" s="1"/>
  <c r="Y92" i="2" s="1"/>
  <c r="U93" i="2"/>
  <c r="W94" i="2"/>
  <c r="X94" i="2" s="1"/>
  <c r="Y94" i="2" s="1"/>
  <c r="U95" i="2"/>
  <c r="W96" i="2"/>
  <c r="X96" i="2" s="1"/>
  <c r="Y96" i="2" s="1"/>
  <c r="U97" i="2"/>
  <c r="W98" i="2"/>
  <c r="X98" i="2" s="1"/>
  <c r="Y98" i="2" s="1"/>
  <c r="U99" i="2"/>
  <c r="W100" i="2"/>
  <c r="X100" i="2" s="1"/>
  <c r="Y100" i="2" s="1"/>
  <c r="U101" i="2"/>
  <c r="W102" i="2"/>
  <c r="X102" i="2" s="1"/>
  <c r="Y102" i="2" s="1"/>
  <c r="U103" i="2"/>
  <c r="W104" i="2"/>
  <c r="X104" i="2" s="1"/>
  <c r="Y104" i="2" s="1"/>
  <c r="U105" i="2"/>
  <c r="W106" i="2"/>
  <c r="X106" i="2" s="1"/>
  <c r="Y106" i="2" s="1"/>
  <c r="U110" i="2"/>
  <c r="U118" i="2"/>
  <c r="U126" i="2"/>
  <c r="U134" i="2"/>
  <c r="U142" i="2"/>
  <c r="U146" i="2"/>
  <c r="U154" i="2"/>
  <c r="U162" i="2"/>
  <c r="U170" i="2"/>
  <c r="U178" i="2"/>
  <c r="W179" i="2"/>
  <c r="X179" i="2" s="1"/>
  <c r="Y179" i="2" s="1"/>
  <c r="U180" i="2"/>
  <c r="W181" i="2"/>
  <c r="X181" i="2" s="1"/>
  <c r="Y181" i="2" s="1"/>
  <c r="U182" i="2"/>
  <c r="W183" i="2"/>
  <c r="X183" i="2" s="1"/>
  <c r="Y183" i="2" s="1"/>
  <c r="U187" i="2"/>
  <c r="W188" i="2"/>
  <c r="X188" i="2" s="1"/>
  <c r="Y188" i="2" s="1"/>
  <c r="U189" i="2"/>
  <c r="W190" i="2"/>
  <c r="X190" i="2" s="1"/>
  <c r="Y190" i="2" s="1"/>
  <c r="U15" i="2"/>
  <c r="U19" i="2"/>
  <c r="U23" i="2"/>
  <c r="U27" i="2"/>
  <c r="U31" i="2"/>
  <c r="U35" i="2"/>
  <c r="U39" i="2"/>
  <c r="U43" i="2"/>
  <c r="U47" i="2"/>
  <c r="U51" i="2"/>
  <c r="U55" i="2"/>
  <c r="U59" i="2"/>
  <c r="U63" i="2"/>
  <c r="U67" i="2"/>
  <c r="U70" i="2"/>
  <c r="U74" i="2"/>
  <c r="U108" i="2"/>
  <c r="U112" i="2"/>
  <c r="U116" i="2"/>
  <c r="U120" i="2"/>
  <c r="U124" i="2"/>
  <c r="U128" i="2"/>
  <c r="U132" i="2"/>
  <c r="U136" i="2"/>
  <c r="U140" i="2"/>
  <c r="U148" i="2"/>
  <c r="U152" i="2"/>
  <c r="U156" i="2"/>
  <c r="U160" i="2"/>
  <c r="U164" i="2"/>
  <c r="U168" i="2"/>
  <c r="U172" i="2"/>
  <c r="U176" i="2"/>
  <c r="U185" i="2"/>
  <c r="U193" i="2"/>
  <c r="U197" i="2"/>
  <c r="U201" i="2"/>
  <c r="U205" i="2"/>
  <c r="W14" i="2"/>
  <c r="X14" i="2" s="1"/>
  <c r="Y14" i="2" s="1"/>
  <c r="W18" i="2"/>
  <c r="X18" i="2" s="1"/>
  <c r="Y18" i="2" s="1"/>
  <c r="W22" i="2"/>
  <c r="X22" i="2" s="1"/>
  <c r="Y22" i="2" s="1"/>
  <c r="W26" i="2"/>
  <c r="X26" i="2" s="1"/>
  <c r="Y26" i="2" s="1"/>
  <c r="W30" i="2"/>
  <c r="X30" i="2" s="1"/>
  <c r="Y30" i="2" s="1"/>
  <c r="W34" i="2"/>
  <c r="X34" i="2" s="1"/>
  <c r="Y34" i="2" s="1"/>
  <c r="W36" i="2"/>
  <c r="X36" i="2" s="1"/>
  <c r="Y36" i="2" s="1"/>
  <c r="W40" i="2"/>
  <c r="X40" i="2" s="1"/>
  <c r="Y40" i="2" s="1"/>
  <c r="W44" i="2"/>
  <c r="X44" i="2" s="1"/>
  <c r="Y44" i="2" s="1"/>
  <c r="W48" i="2"/>
  <c r="X48" i="2" s="1"/>
  <c r="Y48" i="2" s="1"/>
  <c r="W50" i="2"/>
  <c r="X50" i="2" s="1"/>
  <c r="Y50" i="2" s="1"/>
  <c r="W52" i="2"/>
  <c r="X52" i="2" s="1"/>
  <c r="Y52" i="2" s="1"/>
  <c r="W54" i="2"/>
  <c r="X54" i="2" s="1"/>
  <c r="Y54" i="2" s="1"/>
  <c r="W56" i="2"/>
  <c r="X56" i="2" s="1"/>
  <c r="Y56" i="2" s="1"/>
  <c r="W58" i="2"/>
  <c r="X58" i="2" s="1"/>
  <c r="Y58" i="2" s="1"/>
  <c r="W60" i="2"/>
  <c r="X60" i="2" s="1"/>
  <c r="Y60" i="2" s="1"/>
  <c r="W62" i="2"/>
  <c r="X62" i="2" s="1"/>
  <c r="Y62" i="2" s="1"/>
  <c r="W64" i="2"/>
  <c r="X64" i="2" s="1"/>
  <c r="Y64" i="2" s="1"/>
  <c r="W66" i="2"/>
  <c r="X66" i="2" s="1"/>
  <c r="Y66" i="2" s="1"/>
  <c r="W68" i="2"/>
  <c r="X68" i="2" s="1"/>
  <c r="Y68" i="2" s="1"/>
  <c r="W16" i="2"/>
  <c r="X16" i="2" s="1"/>
  <c r="Y16" i="2" s="1"/>
  <c r="W20" i="2"/>
  <c r="X20" i="2" s="1"/>
  <c r="Y20" i="2" s="1"/>
  <c r="W24" i="2"/>
  <c r="X24" i="2" s="1"/>
  <c r="Y24" i="2" s="1"/>
  <c r="W28" i="2"/>
  <c r="X28" i="2" s="1"/>
  <c r="Y28" i="2" s="1"/>
  <c r="W32" i="2"/>
  <c r="X32" i="2" s="1"/>
  <c r="Y32" i="2" s="1"/>
  <c r="W38" i="2"/>
  <c r="X38" i="2" s="1"/>
  <c r="Y38" i="2" s="1"/>
  <c r="W42" i="2"/>
  <c r="X42" i="2" s="1"/>
  <c r="Y42" i="2" s="1"/>
  <c r="W46" i="2"/>
  <c r="X46" i="2" s="1"/>
  <c r="Y46" i="2" s="1"/>
  <c r="W69" i="2"/>
  <c r="X69" i="2" s="1"/>
  <c r="Y69" i="2" s="1"/>
  <c r="W71" i="2"/>
  <c r="X71" i="2" s="1"/>
  <c r="Y71" i="2" s="1"/>
  <c r="W73" i="2"/>
  <c r="X73" i="2" s="1"/>
  <c r="Y73" i="2" s="1"/>
  <c r="W75" i="2"/>
  <c r="X75" i="2" s="1"/>
  <c r="Y75" i="2" s="1"/>
  <c r="U109" i="2"/>
  <c r="W109" i="2"/>
  <c r="X109" i="2" s="1"/>
  <c r="Y109" i="2" s="1"/>
  <c r="U111" i="2"/>
  <c r="W111" i="2"/>
  <c r="X111" i="2" s="1"/>
  <c r="Y111" i="2" s="1"/>
  <c r="U113" i="2"/>
  <c r="W113" i="2"/>
  <c r="X113" i="2" s="1"/>
  <c r="Y113" i="2" s="1"/>
  <c r="U115" i="2"/>
  <c r="W115" i="2"/>
  <c r="X115" i="2" s="1"/>
  <c r="Y115" i="2" s="1"/>
  <c r="W117" i="2"/>
  <c r="X117" i="2" s="1"/>
  <c r="Y117" i="2" s="1"/>
  <c r="W119" i="2"/>
  <c r="X119" i="2" s="1"/>
  <c r="Y119" i="2" s="1"/>
  <c r="W121" i="2"/>
  <c r="X121" i="2" s="1"/>
  <c r="Y121" i="2" s="1"/>
  <c r="W123" i="2"/>
  <c r="X123" i="2" s="1"/>
  <c r="Y123" i="2" s="1"/>
  <c r="W125" i="2"/>
  <c r="X125" i="2" s="1"/>
  <c r="Y125" i="2" s="1"/>
  <c r="W127" i="2"/>
  <c r="X127" i="2" s="1"/>
  <c r="Y127" i="2" s="1"/>
  <c r="W129" i="2"/>
  <c r="X129" i="2" s="1"/>
  <c r="Y129" i="2" s="1"/>
  <c r="W131" i="2"/>
  <c r="X131" i="2" s="1"/>
  <c r="Y131" i="2" s="1"/>
  <c r="W133" i="2"/>
  <c r="X133" i="2" s="1"/>
  <c r="Y133" i="2" s="1"/>
  <c r="W135" i="2"/>
  <c r="X135" i="2" s="1"/>
  <c r="Y135" i="2" s="1"/>
  <c r="W137" i="2"/>
  <c r="X137" i="2" s="1"/>
  <c r="Y137" i="2" s="1"/>
  <c r="W139" i="2"/>
  <c r="X139" i="2" s="1"/>
  <c r="Y139" i="2" s="1"/>
  <c r="W141" i="2"/>
  <c r="X141" i="2" s="1"/>
  <c r="Y141" i="2" s="1"/>
  <c r="W143" i="2"/>
  <c r="X143" i="2" s="1"/>
  <c r="Y143" i="2" s="1"/>
  <c r="U145" i="2"/>
  <c r="U147" i="2"/>
  <c r="U149" i="2"/>
  <c r="U151" i="2"/>
  <c r="U153" i="2"/>
  <c r="U155" i="2"/>
  <c r="U157" i="2"/>
  <c r="U159" i="2"/>
  <c r="U161" i="2"/>
  <c r="U163" i="2"/>
  <c r="W165" i="2"/>
  <c r="X165" i="2" s="1"/>
  <c r="Y165" i="2" s="1"/>
  <c r="W167" i="2"/>
  <c r="X167" i="2" s="1"/>
  <c r="Y167" i="2" s="1"/>
  <c r="W169" i="2"/>
  <c r="X169" i="2" s="1"/>
  <c r="Y169" i="2" s="1"/>
  <c r="W171" i="2"/>
  <c r="X171" i="2" s="1"/>
  <c r="Y171" i="2" s="1"/>
  <c r="W173" i="2"/>
  <c r="X173" i="2" s="1"/>
  <c r="Y173" i="2" s="1"/>
  <c r="W175" i="2"/>
  <c r="X175" i="2" s="1"/>
  <c r="Y175" i="2" s="1"/>
  <c r="W177" i="2"/>
  <c r="X177" i="2" s="1"/>
  <c r="Y177" i="2" s="1"/>
  <c r="W186" i="2"/>
  <c r="X186" i="2" s="1"/>
  <c r="Y186" i="2" s="1"/>
  <c r="U192" i="2"/>
  <c r="U194" i="2"/>
  <c r="U196" i="2"/>
  <c r="U198" i="2"/>
  <c r="U200" i="2"/>
  <c r="U202" i="2"/>
  <c r="U204" i="2"/>
  <c r="U206" i="2"/>
</calcChain>
</file>

<file path=xl/comments1.xml><?xml version="1.0" encoding="utf-8"?>
<comments xmlns="http://schemas.openxmlformats.org/spreadsheetml/2006/main">
  <authors>
    <author>Carlos Alberto Cuervo Bernal</author>
  </authors>
  <commentList>
    <comment ref="AH13" authorId="0">
      <text>
        <r>
          <rPr>
            <sz val="8"/>
            <color indexed="81"/>
            <rFont val="Tahoma"/>
            <family val="2"/>
          </rPr>
          <t>AMPLÍE INFORMACIÓN RELACIONA CON EL PELIGRO</t>
        </r>
      </text>
    </comment>
  </commentList>
</comments>
</file>

<file path=xl/sharedStrings.xml><?xml version="1.0" encoding="utf-8"?>
<sst xmlns="http://schemas.openxmlformats.org/spreadsheetml/2006/main" count="3805" uniqueCount="523">
  <si>
    <t>PELIGROS</t>
  </si>
  <si>
    <t>Clasificación</t>
  </si>
  <si>
    <t>RUIDO INTERMITENTE</t>
  </si>
  <si>
    <t>RUIDO CONTINUO</t>
  </si>
  <si>
    <t>INFORMACIÓN GENERAL DE LA EMPRESA</t>
  </si>
  <si>
    <t>Razón Social de la Empresa</t>
  </si>
  <si>
    <t>NIT</t>
  </si>
  <si>
    <t>CC</t>
  </si>
  <si>
    <t>CE</t>
  </si>
  <si>
    <t>No.</t>
  </si>
  <si>
    <t>VIBRACIÓN CUERPO ENTERO</t>
  </si>
  <si>
    <t>Actividad Económica</t>
  </si>
  <si>
    <t>Clase(s) de Riesgos</t>
  </si>
  <si>
    <t>CONDICIONES DE SEGURIDAD</t>
  </si>
  <si>
    <t>VIBRACIÓN SEGMENTARIA</t>
  </si>
  <si>
    <t>PSICOSOCIAL</t>
  </si>
  <si>
    <t>TEMPERATURAS EXTREMAS CALOR</t>
  </si>
  <si>
    <t>Dirección</t>
  </si>
  <si>
    <t>TEMPERATURAS EXTREMAS FRIO</t>
  </si>
  <si>
    <t>Departamento</t>
  </si>
  <si>
    <t>INFORMACIÓN DE LA MATRIZ DE IDENTIFICACIÓN DE PELIGROS EN EL CENTRO DE TRABAJO</t>
  </si>
  <si>
    <t>Nombre del Centro de Trabajo</t>
  </si>
  <si>
    <t>RADIACIONES IONIZANTES RAYOS X, GAMA, BETA, ALFA.</t>
  </si>
  <si>
    <t>DISCONFORTERMICO</t>
  </si>
  <si>
    <t>Levantamiento de la información en la matriz realizada por:</t>
  </si>
  <si>
    <t>Licencia en SO</t>
  </si>
  <si>
    <t>Cargo</t>
  </si>
  <si>
    <t>PROCESO</t>
  </si>
  <si>
    <t>TIPO PROCESO
RUTINARIO / NO RUTINARIO</t>
  </si>
  <si>
    <t>LUGAR DE TRABAJO</t>
  </si>
  <si>
    <t xml:space="preserve">ACTIVIDAD </t>
  </si>
  <si>
    <t>TAREA</t>
  </si>
  <si>
    <t>TIPO ACTIVIDAD
RUTINARIA / NO RUTINARIA</t>
  </si>
  <si>
    <t>EFECTOS POSIBLES</t>
  </si>
  <si>
    <t>CONTROL EXISTENTE</t>
  </si>
  <si>
    <t>NIVEL DE EFICIENCIA</t>
  </si>
  <si>
    <t>MARCO LEGAL</t>
  </si>
  <si>
    <t>OBSERVACIÓN</t>
  </si>
  <si>
    <t>FUENTE</t>
  </si>
  <si>
    <t>MEDIO</t>
  </si>
  <si>
    <t>TRABAJADOR</t>
  </si>
  <si>
    <t>MUY ALTO</t>
  </si>
  <si>
    <t xml:space="preserve">ALTO </t>
  </si>
  <si>
    <t xml:space="preserve">MEDIO </t>
  </si>
  <si>
    <t xml:space="preserve">BAJO </t>
  </si>
  <si>
    <t>NIVEL DE DEFICIENCIA</t>
  </si>
  <si>
    <t>NIVEL DE EXPOSICIÓN</t>
  </si>
  <si>
    <t>NIVEL DE PROBABILIDAD</t>
  </si>
  <si>
    <t>INTERPRETACIÓN NIVEL DE PROBABILIDAD</t>
  </si>
  <si>
    <t>NIVEL DE CONSECUENCIA</t>
  </si>
  <si>
    <t>NIVEL DE RIESGO</t>
  </si>
  <si>
    <t>ACEPTABILIDAD DEL RIESGO</t>
  </si>
  <si>
    <t>EXPUESTOS</t>
  </si>
  <si>
    <t>CONTROL EN LA PERSONA (EQUIPOS  / ELEMENTOS DE PROTECCION PERSONAL, FORMACIÓN)</t>
  </si>
  <si>
    <t>ASPECTOS LEGALES
APLICABLES</t>
  </si>
  <si>
    <t>POSTURA FORZADA</t>
  </si>
  <si>
    <t>ESFUERZO</t>
  </si>
  <si>
    <t>RUIDO DE IMPACTO</t>
  </si>
  <si>
    <t>X</t>
  </si>
  <si>
    <t>ILUMINACIÓN POR LUZ VISIBLE POR DEFICIENCIA</t>
  </si>
  <si>
    <t>ILUMINACIÓN POR LUZ VISIBLE POR EXCESO</t>
  </si>
  <si>
    <t>Administración Publica</t>
  </si>
  <si>
    <t>PICADURAS</t>
  </si>
  <si>
    <t>MORDEDURAS</t>
  </si>
  <si>
    <t>FLUIDOS O EXCREMENTOS</t>
  </si>
  <si>
    <t>POSTURA MANTENIDA</t>
  </si>
  <si>
    <t>Condiciones de la tarea ( por demandas emocionales)</t>
  </si>
  <si>
    <t>Condiciones de la tarea ( por sistemas de control)</t>
  </si>
  <si>
    <t>Condiciones de la tarea ( por definición de roles)</t>
  </si>
  <si>
    <t>Condiciones de la tarea ( por monotonía)</t>
  </si>
  <si>
    <t>Jornada de trabajo ( por pausas)</t>
  </si>
  <si>
    <t>Jornada de trabajo ( por trabajo nocturno)</t>
  </si>
  <si>
    <t>Jornada de trabajo ( por rotación)</t>
  </si>
  <si>
    <t>Jornada de trabajo ( por horas extras)</t>
  </si>
  <si>
    <t>Jornada de trabajo ( por descansos)</t>
  </si>
  <si>
    <t>No. De Trabajadores de la sede</t>
  </si>
  <si>
    <t>Ciudad/municipio</t>
  </si>
  <si>
    <t>Fecha de actualización</t>
  </si>
  <si>
    <t>Responsable(s) de la empresa</t>
  </si>
  <si>
    <t>Fecha de expedición:</t>
  </si>
  <si>
    <t>INSTITUTO NACIONAL DE VIGILANCIA DE MEDICAMENTOS Y ALIMENTOS "INVIMA"</t>
  </si>
  <si>
    <t>FISICOS</t>
  </si>
  <si>
    <t>BIOLOGICOS</t>
  </si>
  <si>
    <t>BIOMECANICOS</t>
  </si>
  <si>
    <t>RADIACIONES NO IONIZANTES (LASER)</t>
  </si>
  <si>
    <t>Fibras</t>
  </si>
  <si>
    <t>Trabajo en alturas</t>
  </si>
  <si>
    <t>Polvos orgánicos</t>
  </si>
  <si>
    <t>Líquidos</t>
  </si>
  <si>
    <t>Nieblas</t>
  </si>
  <si>
    <t>Gases y vapores</t>
  </si>
  <si>
    <t>Humos metálicos</t>
  </si>
  <si>
    <t>Manipulación manual de cargas</t>
  </si>
  <si>
    <t>Mecánico por elementos o partes de maquinas</t>
  </si>
  <si>
    <t>Mecánico por (herramientas)</t>
  </si>
  <si>
    <t>Mecánico por (equipos)</t>
  </si>
  <si>
    <t>Mecánico por (piezas a trabajar)</t>
  </si>
  <si>
    <t>Mecánico por materiales proyectados sólidos</t>
  </si>
  <si>
    <t>Eléctrico por alta tensión</t>
  </si>
  <si>
    <t>Eléctrico por baja tensión</t>
  </si>
  <si>
    <t>Locativo sistemas de almacenamiento</t>
  </si>
  <si>
    <t>Locativo  medios de almacenamiento</t>
  </si>
  <si>
    <t>Locativo superficies de trabajo irregulares</t>
  </si>
  <si>
    <t>Locativo superficies de trabajo deslizantes</t>
  </si>
  <si>
    <t>Locativo superficies de trabajo con diferencia de nivel</t>
  </si>
  <si>
    <t>Locativo condiciones de orden y aseo</t>
  </si>
  <si>
    <t>Locativo por caídas de objetos</t>
  </si>
  <si>
    <t>Tecnológico por exposición</t>
  </si>
  <si>
    <t>Tecnológico por fuga</t>
  </si>
  <si>
    <t>Tecnológico por derrame</t>
  </si>
  <si>
    <t>Tecnológico por incendio</t>
  </si>
  <si>
    <t>Públicos por robos</t>
  </si>
  <si>
    <t>Públicos por atracos</t>
  </si>
  <si>
    <t>Públicos por asaltos</t>
  </si>
  <si>
    <t>Públicos por atentados</t>
  </si>
  <si>
    <t>MATRIZ DE IDENTIFICACIÓN DE PELIGROS, VALORACIÓN DE RIESGOS Y DETERMINACIÓN DE CONTROLES MODELO SEGÚN NORMA GTC 45 ICONTEC - 2012</t>
  </si>
  <si>
    <t>Notificación</t>
  </si>
  <si>
    <t>Atención de PQRD</t>
  </si>
  <si>
    <t>Gestión de las comunicaciones</t>
  </si>
  <si>
    <t>Notificación de las resoluciones, decretos, autos y demás documentos</t>
  </si>
  <si>
    <t xml:space="preserve">Inspección </t>
  </si>
  <si>
    <t>Vigilancia</t>
  </si>
  <si>
    <t>Control Sanitario</t>
  </si>
  <si>
    <t>Realizar la planeación y ejecución de las actividades de vigilancia</t>
  </si>
  <si>
    <t>Desarrollar las actividades de control sanitario basadas en un enfoque de riesgo</t>
  </si>
  <si>
    <t>Realizar el control de calidad de los productos competencia del Invima</t>
  </si>
  <si>
    <t>Promover la consciencia sanitaria y las buenas prácticas en la ciudadanía, gremios, sector industrial y entes descentralizados</t>
  </si>
  <si>
    <t>Gestionar las solicitudes de expedición de Registros Sanitarios y trámites asociados a los productos de competencia del INVIMA</t>
  </si>
  <si>
    <t>Verificar el cumplimiento de los requisitos establecidos en la normatividad sanitaria vigente</t>
  </si>
  <si>
    <t>Realizar la ejecución de las actividades de inspección y temas asociados</t>
  </si>
  <si>
    <t>Educación Sanitaria y Asistencia Técnica</t>
  </si>
  <si>
    <t>Registros Sanitarios y Trámites Asociados</t>
  </si>
  <si>
    <t>Auditorías y Certificaciones</t>
  </si>
  <si>
    <t>Control de Calidad de Productos</t>
  </si>
  <si>
    <t>Atención Integral al Ciudadano</t>
  </si>
  <si>
    <t>Aseguramiento Sanitario</t>
  </si>
  <si>
    <t>Inspección, Vigilancia y Control Sanitario</t>
  </si>
  <si>
    <t>VIBRACION EN CUERPO ENTERO</t>
  </si>
  <si>
    <t>VIBRACION SEGMENTARIA</t>
  </si>
  <si>
    <t>DISCONFORT TERMICO</t>
  </si>
  <si>
    <t>TEMPERATURA EXTREMA CALOR</t>
  </si>
  <si>
    <t>TEMPERATURA EXTREMA FRIO</t>
  </si>
  <si>
    <t>RADIACIONES IONIZANTES RAYOS X.</t>
  </si>
  <si>
    <t>RADIACIONES IONIZANTES GAMA.</t>
  </si>
  <si>
    <t>RADIACIONES IONIZANTES BETA.</t>
  </si>
  <si>
    <t>RADIACIONES IONIZANTES ALFA.</t>
  </si>
  <si>
    <t>RADIACIONES NO IONIZANTES (ULTRAVIOLETA)</t>
  </si>
  <si>
    <t>RADIACIONES NO IONIZANTES (RADIOFRECUENCIA)</t>
  </si>
  <si>
    <t>RADIACIONES NO IONIZANTES (MICROONDAS)</t>
  </si>
  <si>
    <t>VIRUS</t>
  </si>
  <si>
    <t>BACTERIAS</t>
  </si>
  <si>
    <t>HONGOS</t>
  </si>
  <si>
    <t>RICKETSIAS</t>
  </si>
  <si>
    <t>FLUIDOS</t>
  </si>
  <si>
    <t>EXCREMENTO</t>
  </si>
  <si>
    <t>FIBRAS</t>
  </si>
  <si>
    <t>NIEBLAS</t>
  </si>
  <si>
    <t>GASES</t>
  </si>
  <si>
    <t>VAPORES</t>
  </si>
  <si>
    <t>MATERIAL PARTICULADO</t>
  </si>
  <si>
    <t>GESTION ORGANIZACIONAL (POR ESTILO DE MANDO)</t>
  </si>
  <si>
    <t>GESTION ORGANIZACIONAL (POR PAGOS)</t>
  </si>
  <si>
    <t>GESTION ORGANIZACIONAL (POR CONTRATACION)</t>
  </si>
  <si>
    <t>GESTION ORGANIZACIONAL (POR FALTA DE BIENESTAR SOCIAL)</t>
  </si>
  <si>
    <t>GESTION ORGANIZACIONAL (POR MANEJOS DEL CAMBIO)</t>
  </si>
  <si>
    <t>CARACTERISTICAS DEL GRUPO SOCIAL DE TRABAJO (POR RELACIONES).</t>
  </si>
  <si>
    <t>CONDICION DE LA TAREA (POR CARGA MENTAL).</t>
  </si>
  <si>
    <t>CONDICION DE LA TAREA (POR CONTENIDO DE LA TAREA).</t>
  </si>
  <si>
    <t>CONDICION DE LA TAREA (POR MONOTONIA).</t>
  </si>
  <si>
    <t>INTERFACE PERSONA - TAREA: CONOCIMIENTOS.</t>
  </si>
  <si>
    <t>INTERFACE PERSONA - TAREA: INICIATIVA.</t>
  </si>
  <si>
    <t>JORNADA DE TRABAJO POR PAUSAS.</t>
  </si>
  <si>
    <t>JORNADA DE TRABAJO POR TRABAJO NOCTURNO.</t>
  </si>
  <si>
    <t>JORNADA DE TRABAJO POR HORAS EXTRA.</t>
  </si>
  <si>
    <t>JORNADA DE TRABAJO POR DESCANSOS.</t>
  </si>
  <si>
    <t>POSTURA PROLONGADA MANTENIDA.</t>
  </si>
  <si>
    <t>POSTURA PROLONGADA MANTENIDA (SENTADO).</t>
  </si>
  <si>
    <t>POSTURA PROLONGADA MANTENIDA (DE PIE).</t>
  </si>
  <si>
    <t>POSTURA PROLONGADA MANTENIDA (VIDEO - TERMINAL).</t>
  </si>
  <si>
    <t>POSTURA FORZADA.</t>
  </si>
  <si>
    <t>ESFUERZO.</t>
  </si>
  <si>
    <t>MOVIMIENTO REPETITIVO.</t>
  </si>
  <si>
    <t>MECANICO POR HERRAMIENTAS.</t>
  </si>
  <si>
    <t>LOCATIVO.</t>
  </si>
  <si>
    <t>LOCATIVO POR SISTEMAS Y MEDIOS DE ALMACENAMIENTO.</t>
  </si>
  <si>
    <t>LOCATIVO POR ESTRUCTURAS E INSTALACIONES.</t>
  </si>
  <si>
    <t>POR ESCALERAS.</t>
  </si>
  <si>
    <t>SUPERFICIES DE TRABAJO IRREGULARES.</t>
  </si>
  <si>
    <t>SUPERFICIES DE TRABAJO DESLIZANTES.</t>
  </si>
  <si>
    <t>SUPERFICIES DE TRABAJO CON DIFERENCIA DE NIVEL.</t>
  </si>
  <si>
    <t>POR GASES COMPRIMIDOS.</t>
  </si>
  <si>
    <t>ACCIDENTES DE TRANSITO.</t>
  </si>
  <si>
    <t>PUBLICO POR ROBOS.</t>
  </si>
  <si>
    <t>PUBLICO POR ATRACOS.</t>
  </si>
  <si>
    <t>PUBLICO POR ASALTOS.</t>
  </si>
  <si>
    <t>PUBLICO POR ATENTADOS.</t>
  </si>
  <si>
    <t>PUBLICO POR ORDEN PUBLICO.</t>
  </si>
  <si>
    <t>TRABAJO EN ALTURAS.</t>
  </si>
  <si>
    <t>ESPACIOS CONFINADOS.</t>
  </si>
  <si>
    <t>SISMO</t>
  </si>
  <si>
    <t>TERREMOTO</t>
  </si>
  <si>
    <t xml:space="preserve">VENDAVAL </t>
  </si>
  <si>
    <t>DERRUMBE</t>
  </si>
  <si>
    <t>PRECIPITACIONES, LLUVIAS, GRANIZADAS O HELADAS.</t>
  </si>
  <si>
    <t>Atender a la ciudadanía en la radicación de los trámites y atención de las solicitudes</t>
  </si>
  <si>
    <t>Diseñar y ejecutar estrategias de comunicación externa y organizacional</t>
  </si>
  <si>
    <t>Atención de solicitudes y trámites</t>
  </si>
  <si>
    <t>Rutinario</t>
  </si>
  <si>
    <t>Estrés, irritabilidad, apatía laboral, desmotivación, falta de interés, baja productividad</t>
  </si>
  <si>
    <t>Probabilidad de alta carga mental, por velocidad y atención en la ejecución de la tarea</t>
  </si>
  <si>
    <t>Adopción de postura sedente prolongada durante la jornada laboral</t>
  </si>
  <si>
    <t>Fatiga y espasmos musculares, dolor de extremidades superiores e inferiores</t>
  </si>
  <si>
    <t>Movimientos repetitivos en extremidades superiores por continua digitación en  el desarrollo de la tarea</t>
  </si>
  <si>
    <t>Dolores constantes y malestar en miembros superiores (manos, codos, hombros)</t>
  </si>
  <si>
    <t>Ocurrencia de accidentes de tránsito al desplazarse en vehículos, servicio público, servicio intermunicipal y como peatón</t>
  </si>
  <si>
    <t>Heridas, contusiones, fracturas</t>
  </si>
  <si>
    <t>Ocurrencia de actos delictivos en la vía pública (atracos)</t>
  </si>
  <si>
    <t>Heridas, contusiones, golpes entre otras lesiones personales</t>
  </si>
  <si>
    <t>Levantamiento y manejo cargas (cajas/carpetas) para la extracción o ubicación de los mismos</t>
  </si>
  <si>
    <t>Fatiga muscular, espasmos musculares, dolor en espalda, extremidades superiores e inferiores</t>
  </si>
  <si>
    <t>Ocurrencia de actos delictivos en la vía pública (robos)</t>
  </si>
  <si>
    <t>Ocurrencia de actos delictivos en la vía pública (asaltos)</t>
  </si>
  <si>
    <t>Adopción de postura prolongada durante la jornada laboral</t>
  </si>
  <si>
    <t>Fatiga y espasmos musculares, dolor de espalda y extremidades inferiores</t>
  </si>
  <si>
    <t>Si</t>
  </si>
  <si>
    <t>No</t>
  </si>
  <si>
    <t>Fatiga visual, congestión, ardor, lagrimeo, cefalea, malestar general</t>
  </si>
  <si>
    <t>Contacto con equipos de trabajo diario (computador)</t>
  </si>
  <si>
    <t>FIJACIÓN DE LA VISIÓN</t>
  </si>
  <si>
    <t>Fatiga y desgaste visual, cefalea</t>
  </si>
  <si>
    <t>Fatiga , desgaste visual, cefalea</t>
  </si>
  <si>
    <t>Resolución 652/2012                  Resolución 1016/1989                Resolución 2646/2008                  Resolución 210/2009</t>
  </si>
  <si>
    <t>Resolución 2844/2007</t>
  </si>
  <si>
    <t>Realizar Mantenimientos preventivos periódicamente a los equipos de trabajo (computadores)</t>
  </si>
  <si>
    <t>Ley 906/2004
Ley 599/2000</t>
  </si>
  <si>
    <t>Fatiga y espasmos musculares, dolor de extremidades inferiores</t>
  </si>
  <si>
    <t>Golpes de calor, malestar general y cefalea</t>
  </si>
  <si>
    <t xml:space="preserve">Capacitar en riesgo Químico
Uso de elementos de protección personal necesarios </t>
  </si>
  <si>
    <t>Ley 9 / 1979</t>
  </si>
  <si>
    <t>Golpes, lesiones, contusiones, fracturas derivadas de caída de personas</t>
  </si>
  <si>
    <t>Capacitar en riesgo Químico
Uso de elementos de protección personal necesarios</t>
  </si>
  <si>
    <t>Exposición a material de origen Biológico que pueda manejar y/o manipular la entidad</t>
  </si>
  <si>
    <t>Infecciones, reacciones alérgicas, afecciones en la piel, entre otras enfermedades comunes</t>
  </si>
  <si>
    <t>Resolución 1016/1989</t>
  </si>
  <si>
    <t>teléfono</t>
  </si>
  <si>
    <t>Monotonía en el trabajo por repetición constante de la tarea</t>
  </si>
  <si>
    <t xml:space="preserve">Atender a la ciudadanía en la gestión de las peticiones, quejas, reclamos, denuncias y derechos de petición </t>
  </si>
  <si>
    <t>Exposición a cambios de temperatura por inspección en lugares específicos</t>
  </si>
  <si>
    <t>Material articulado</t>
  </si>
  <si>
    <t>Fatiga postural, fatiga mental y fatiga visual</t>
  </si>
  <si>
    <t>Dar continuidad a la  Capacitación en Talleres para reducción de Riesgo Psicosocial</t>
  </si>
  <si>
    <t>Talleres para reducción de Riesgo Psicosocial</t>
  </si>
  <si>
    <t>Pausas Activas</t>
  </si>
  <si>
    <t>Posible ingreso a cuartos fríos (refrigerador, congelador)</t>
  </si>
  <si>
    <t>Dolores musculo esqueléticos y estrés térmico por frio</t>
  </si>
  <si>
    <t>Hidratación en la sede</t>
  </si>
  <si>
    <t>Disminución de la agudeza visual, fatiga visual, cefaleas, migraña, estrés, deslumbramientos</t>
  </si>
  <si>
    <t>Exámenes ocupacionales (Optometría)</t>
  </si>
  <si>
    <t xml:space="preserve">
Continuar con la  Realización jornadas  de salud visual
Realizar capacitaciones en prevención de riesgos con énfasis en cuidado y conservación visual</t>
  </si>
  <si>
    <t>Contacto con equipos de trabajo diario (computador  (monitor, teclado, mouse), teléfono, silla, entre otros)</t>
  </si>
  <si>
    <t>Contacto con documentos contaminados.</t>
  </si>
  <si>
    <t>Infecciones, reacciones alérgicas, afecciones en la piel, entre otras enfermedades comunes.</t>
  </si>
  <si>
    <t>Dar continuidad a las capacitaciones en prevención de riesgos Biológicos
Dar continuidad a  las sensibilizaciones de lavado de manos
Se sugiere acatar las normas de bioseguridad establecidas en  los lugares en los que se efectúan las inspecciones sanitarias
Dar continuidad al suministro de EPP</t>
  </si>
  <si>
    <t>Dar continuidad a las capacitaciones en prevención de riesgos Biológicos
Dar continuidad a  las sensibilizaciones de lavado de manos
Dar continuidad al suministro de EPP</t>
  </si>
  <si>
    <t>Exposición a microorganismos debido al contacto con personas que pueden estar enfermos o que pueden traer consigo algún agente patógeno.</t>
  </si>
  <si>
    <t>Cuadros virales, congestión, cefaleas, entre otras enfermedades comunes.</t>
  </si>
  <si>
    <t>Exposición a microorganismos debido al contacto con personas que pueden estar enfermos o que pueden traer consigo algún agente patógeno</t>
  </si>
  <si>
    <t>Cuadros virales, congestión, cefaleas, entre otras enfermedades comunes</t>
  </si>
  <si>
    <t xml:space="preserve">Exposición a material de origen Biológico que pueda manejar y/o manipular la entidad. </t>
  </si>
  <si>
    <t>Presencia de animales en las zonas donde se lleve a cabo la actividad</t>
  </si>
  <si>
    <t>Dependiendo del vector se pueden presentar , shock anafiláctico, envenenamiento, rabia.</t>
  </si>
  <si>
    <t xml:space="preserve">Infecciones, reacciones alérgicas, afecciones en la piel, tuberculosis bobina, entre otras enfermedades </t>
  </si>
  <si>
    <t>ILUMINCACIÓN NATURAL</t>
  </si>
  <si>
    <t>EPP según matriz de EPP</t>
  </si>
  <si>
    <t xml:space="preserve">
Continuar con la Realización jornadas de salud visual
Realizar capacitaciones en prevención de riesgos con énfasis en cuidado y conservación visual</t>
  </si>
  <si>
    <t>Resolución 2346/2007</t>
  </si>
  <si>
    <t>Exceso de iluminación
natural que ingresa por
los ventanales</t>
  </si>
  <si>
    <t>Exceso de iluminación
natural que ingresa por
los ventanales de las empresas visitadas</t>
  </si>
  <si>
    <t>Contacto con documentos contaminados</t>
  </si>
  <si>
    <t>Oficina INVIMA</t>
  </si>
  <si>
    <t>Manipulación de elementos de oficina (perforadoras, archivadores, grapadoras, ganchos legajadores, bisturí)</t>
  </si>
  <si>
    <t>Contusiones, heridas, laceraciones en dedos y manos</t>
  </si>
  <si>
    <t>Desplazamientos dentro de las Instalaciones por parte de los funcionarios</t>
  </si>
  <si>
    <t xml:space="preserve"> Heridas, contusiones, Golpes</t>
  </si>
  <si>
    <t>Incendio generado por fallas en la red eléctrica, en presencia de material combustible (Papel, cartón)</t>
  </si>
  <si>
    <t>Quemaduras, asfixia por inhalación de gases</t>
  </si>
  <si>
    <t>Posibles agresiones físicas y verbales</t>
  </si>
  <si>
    <t>Heridas, contusiones, golpes, entre otras lesiones personales</t>
  </si>
  <si>
    <t>Manipulación de elementos de oficina (perforadoras, archivadores, grapadoras, ganchos legajadores, bisturí).</t>
  </si>
  <si>
    <t>Contusiones, heridas, laceraciones en dedos y manos.</t>
  </si>
  <si>
    <t>Posibles agresiones físicas y verbales.</t>
  </si>
  <si>
    <t>Heridas, contusiones, golpes, entre otras lesiones personales.</t>
  </si>
  <si>
    <t>Desplazamientos dentro de las Instalaciones por parte de los funcionarios.</t>
  </si>
  <si>
    <t xml:space="preserve"> Heridas, contusiones, Golpes.</t>
  </si>
  <si>
    <t>Incendio generado por fallas en la red eléctrica, en presencia de material combustible (Papel, cartón).</t>
  </si>
  <si>
    <t>Quemaduras, asfixia por inhalación de gases.</t>
  </si>
  <si>
    <t>Dar continuidad a la capacitación y sensibilización en riesgo público, enfocado en autocuidado</t>
  </si>
  <si>
    <t>Realizar el seguimiento a la implementación de Programa de Mantenimiento preventivo y correctivo de Vehículos de la empresa contratista
Realizar el seguimiento a la aplicación de listas de chequeo pre operacionales a los vehículos  de la empresa contratista
Revisión del Protocolo para verificar el seguimiento a los contratistas</t>
  </si>
  <si>
    <t>Realizar sensibilizaciones y capacitaciones en seguridad vial, normas de tránsito vigentes, comportamientos seguros
Realizar capacitaciones en reporte de actos y condiciones inseguras asociadas a las condiciones de los vehículos</t>
  </si>
  <si>
    <t>Dar continuidad a las capacitaciones en prevención caídas y autocuidado</t>
  </si>
  <si>
    <t>Ley 9/1979</t>
  </si>
  <si>
    <t>Canalización del cableado y de redes, con su respectiva señalización</t>
  </si>
  <si>
    <t>Capacitación a los trabajadores en como actuar en caso de conato de incendio</t>
  </si>
  <si>
    <t>Oficina INVIMA y Clientes</t>
  </si>
  <si>
    <t xml:space="preserve">Producido por los polvos en los procesos productivos </t>
  </si>
  <si>
    <t>Programa de Vigilancia Epidemiológica de Riesgo Biomecánico</t>
  </si>
  <si>
    <t>Dar continuidad a la Implementación del  Programa de Vigilancia Epidemiológica para desórdenes musculo esqueléticos
Dar continuidad a la Realización de  exámenes médicos periódicos con énfasis osteomuscular                                                                                                                                                          Dar continuidad al seguimiento de las recomendaciones</t>
  </si>
  <si>
    <t>Realizar capacitación sobre Higiene Postural y pausas activas, enfocado en extremidades superiores (manos, codos, hombros) según el Programa de Vigilancia Epidemiológica de Desordenes Musculo Esquelético (DME)
Dar continuidad a la Realización de la pausas activas durante la jornada laboral
Realizar seguimiento a la ejecución de la pausas activas</t>
  </si>
  <si>
    <t>Programa de Vigilancia Epidemiológica Riesgo Biológico
Esquema de Vacunación según PVE</t>
  </si>
  <si>
    <t>EPP según matriz de EPP
Capacitación en riesgo Biológico</t>
  </si>
  <si>
    <t>Dar continuidad a la implementación del Programa de Vigilancia Epidemiológica Riesgo Biológico
Dar continuidad al esquema de vacunación establecido</t>
  </si>
  <si>
    <t>Programa de Vigilancia Epidemiológica Condiciones de Salud</t>
  </si>
  <si>
    <t>Capacitación de Riesgo Público</t>
  </si>
  <si>
    <t>Dar continuidad a la implementación del Programa de Vigilancia Epidemiológica Condiciones de Salud</t>
  </si>
  <si>
    <t>Programa de Vigilancia Epidemiológica Riesgo Químico</t>
  </si>
  <si>
    <t>EPP según matriz de EPP
Capacitación en Riesgo Químico</t>
  </si>
  <si>
    <t>Dar continuidad al Programa de Vigilancia Epidemiológica enfocado a Riesgo Químico</t>
  </si>
  <si>
    <t>Exposición y/o contacto con sustancias químicas utilizadas en los procesos productivos</t>
  </si>
  <si>
    <t xml:space="preserve">Afecciones de la piel, afecciones respiratorias, alergias, afecciones en los ojos, intoxicación </t>
  </si>
  <si>
    <t>Afecciones de la piel, afecciones respiratorias, alergias</t>
  </si>
  <si>
    <t>(M)</t>
  </si>
  <si>
    <t>Protocolo de Seguridad Vial</t>
  </si>
  <si>
    <t>Capacitación prevención caídas y autocuidado</t>
  </si>
  <si>
    <t>Ocurrencia de actos delictivos en la vía pública (orden público) por cercanía a la Frontera con Venezuela y Grupos Armados Ilegales</t>
  </si>
  <si>
    <t>Desplazamientos dentro de Instalaciones de las plantas, establecimientos, y demás lugares donde se realizan auditorias y certificaciones</t>
  </si>
  <si>
    <t>Plan de Emergencias</t>
  </si>
  <si>
    <t>Resolución 2400/1979</t>
  </si>
  <si>
    <t>Realización jornadas de salud visual</t>
  </si>
  <si>
    <t>Dar continuidad a la Capacitación en Talleres para reducción de Riesgo Psicosocial</t>
  </si>
  <si>
    <t>Dar continuidad en las capacitaciones en Riesgo Químico</t>
  </si>
  <si>
    <t>NTP 750                                                 Resolución 614/1989                                 Ley 55/1993                                            Decreto 1973/1995</t>
  </si>
  <si>
    <t>Reacciones alérgicas (Irritación en ojos y piel dermatitis), entre otras enfermedades comunes</t>
  </si>
  <si>
    <t xml:space="preserve">Capacitar en Riesgo Químico
Uso de elementos de protección personal necesarios </t>
  </si>
  <si>
    <t>Posible contacto con vapores químicos</t>
  </si>
  <si>
    <t>Reacciones alérgicas entre otras enfermedades comunes</t>
  </si>
  <si>
    <t>Programa de Vigilancia Epidemiológica  Riesgo Psicosocial
Implementación de diagnostico (Batería)</t>
  </si>
  <si>
    <t>Dar continuidad a la implementación del  Programa de Vigilancia Epidemiológica Riesgo Psicosocial
Dar continuidad a la Implementación de diagnostico (Batería)</t>
  </si>
  <si>
    <t>Programa de Vigilancia Epidemiológica Riesgo Psicosocial
Implementación de diagnostico (Batería)</t>
  </si>
  <si>
    <t>Dar continuidad a la implementación del Programa de Vigilancia Epidemiológica Riesgo Psicosocial
Dar continuidad a la Implementación de diagnostico (Batería)</t>
  </si>
  <si>
    <t>Inspección periódica de los extintores                                                                                                           Dar continuidad y divulgación al Plan de Emergencias</t>
  </si>
  <si>
    <t>Buenaventura</t>
  </si>
  <si>
    <t>Actividades propias de la labor mencionadas anteriormente</t>
  </si>
  <si>
    <t>Tareas propias de la labor</t>
  </si>
  <si>
    <t>Fenómenos naturales existentes no controlados</t>
  </si>
  <si>
    <t>Pérdidas Humanas y Materiales de diversa intensidad</t>
  </si>
  <si>
    <t>(A)</t>
  </si>
  <si>
    <t>Dar continuidad al Plan de Emergencias para la sede
Comunicar planes de acción, procedimientos de como actuar en caso de emergencias para los funcionarios, contratistas y visitantes
Realizar la conformación de la brigada de emergencias</t>
  </si>
  <si>
    <t>Capacitación en los planes y procedimientos definidos para la prevención y control de emergencias</t>
  </si>
  <si>
    <t>Ley 9/1979                                              Decreto 1072/2015</t>
  </si>
  <si>
    <t>Todos los procesos</t>
  </si>
  <si>
    <t xml:space="preserve">Capacitación de autocuidado e incluir el tema de hidratación                                                                              </t>
  </si>
  <si>
    <t>Continuar la Realización de los exámenes ocupacionales (Optometría) y dar continuidad al seguimiento de resultados de evaluaciones médicas ocupacionales a la población expuesta</t>
  </si>
  <si>
    <t>RADIACIONES NO IONIZANTES</t>
  </si>
  <si>
    <t>Capacitación de autocuidado                                                                            
 Uso de EPP Según Matriz de EPP</t>
  </si>
  <si>
    <t>Posible contacto con sustancias químicas (Líquidos) en el proceso de inspección</t>
  </si>
  <si>
    <t>Realizar sensibilización en cuidado de manos</t>
  </si>
  <si>
    <t>Valle del Cauca</t>
  </si>
  <si>
    <t>Sociedad portuaria entrada paraboloides Of. Invima</t>
  </si>
  <si>
    <t>Profesional Universitario</t>
  </si>
  <si>
    <t xml:space="preserve">Contenedores en bodegas y buques </t>
  </si>
  <si>
    <t>Ocurrencia de accidentes de tránsito al desplazarse en vehículos, servicio público, servicio intermunicipal y como peatón y en las internas del puerto</t>
  </si>
  <si>
    <t xml:space="preserve">Hidratación en la sede, </t>
  </si>
  <si>
    <t>Golpes de calor y frio, malestar general y cefalea, rinitis</t>
  </si>
  <si>
    <t xml:space="preserve">Capacitación de autocuidado e incluir el tema de hidratación                                                                             </t>
  </si>
  <si>
    <t>NO</t>
  </si>
  <si>
    <t>Dar continuidad a la Implementación del  Programa de Vigilancia Epidemiológica para desórdenes musculo esqueléticos
Dar continuidad a la Realización de  exámenes médicos periódicos con énfasis osteomuscular                                                                                                                                                          Dar continuidad al seguimiento de las recomendaciones                                   Contar con un estudio de puestos de trabajo</t>
  </si>
  <si>
    <t>Realizar capacitación sobre Higiene Postural y pausas activas, enfocado en extremidades superiores (manos, codos, hombros) según el Programa de Vigilancia Epidemiológica de Desordenes Musculo Esquelético (DME)
Establecer un programa de  pausas activas durante la jornada laboral
Realizar seguimiento a la ejecución de la pausas activas</t>
  </si>
  <si>
    <t>ILUMINACIÓN NATURAL POR EXCESO</t>
  </si>
  <si>
    <t xml:space="preserve">Realiza un programa de mantenimiento a luminarias en la sede </t>
  </si>
  <si>
    <t xml:space="preserve">Establecer un programa de orden y aseo </t>
  </si>
  <si>
    <t>Realizar un estudio de los puestos de trabajo</t>
  </si>
  <si>
    <t>Realizar capacitación sobre Higiene Postural y pausas activas, enfocado en extremidades superiores (manos, codos, hombros) según el Programa de Vigilancia Epidemiológica de Desordenes Musculo Esquelético (DME)
Establecer un programa de pausas activas durante la jornada laboral
Realizar seguimiento a la ejecución de la pausas activas</t>
  </si>
  <si>
    <t>Golpes de calor y frio malestar general y cefalea, rinitis</t>
  </si>
  <si>
    <t>Dar continuidad a la Implementación del  Programa de Vigilancia Epidemiológica para desórdenes musculo esqueléticos
Dar continuidad a la Realización de  exámenes médicos periódicos con énfasis osteomuscular                                                                                                                                                          Dar continuidad al seguimiento de las recomendaciones                                                    Contar con un estudio de puestos de trabajo</t>
  </si>
  <si>
    <t>Aplicar la bateria de riesgo Psicosocial
Implementación de diagnostico lo los puestos lo trabajo</t>
  </si>
  <si>
    <t>Realizar un estudio lo los puestos lo trabajo</t>
  </si>
  <si>
    <t xml:space="preserve">
Esquema de Vacunación según lo los puestos lo trabajo</t>
  </si>
  <si>
    <t>Realizar un estudio en los puestos de trabajo</t>
  </si>
  <si>
    <t xml:space="preserve">
Esquema de Vacunación según la los puestos la trabajo</t>
  </si>
  <si>
    <t xml:space="preserve">
Esquema de Vacunación según en los puestos de trabajo</t>
  </si>
  <si>
    <t xml:space="preserve">
Esquema de Vacunación según con los puestos de trabajo</t>
  </si>
  <si>
    <t xml:space="preserve">
Esquema de Vacunación según ca los puestos ca trabajo</t>
  </si>
  <si>
    <t xml:space="preserve">
Esquema de Vacunación según de los puestos de trabajo</t>
  </si>
  <si>
    <t xml:space="preserve">
Esquema de Vacunación según que los puestos que trabajo</t>
  </si>
  <si>
    <t>Aplicar bateria de riesgo psicosocial
Implementación de diagnostico de los puestos de trabajo</t>
  </si>
  <si>
    <t>Aplicar la bateria de riesgo psicosocial
Implementación de diagnostico de los puestos de trabajo</t>
  </si>
  <si>
    <t>Realizar estudio de los puestos de trabajo</t>
  </si>
  <si>
    <t>Clasificacion del Riesgo</t>
  </si>
  <si>
    <t>#</t>
  </si>
  <si>
    <t>%</t>
  </si>
  <si>
    <t>Biologico</t>
  </si>
  <si>
    <t>Biomecanico</t>
  </si>
  <si>
    <t>Condiciones de seguridad</t>
  </si>
  <si>
    <t>Fenomenos Naturales</t>
  </si>
  <si>
    <t>Fisicos</t>
  </si>
  <si>
    <t>Psicosocial</t>
  </si>
  <si>
    <t>Quimico</t>
  </si>
  <si>
    <t>TOTAL</t>
  </si>
  <si>
    <t>I</t>
  </si>
  <si>
    <t>II</t>
  </si>
  <si>
    <t>III</t>
  </si>
  <si>
    <t>IV</t>
  </si>
  <si>
    <t>DESCRIPCCION</t>
  </si>
  <si>
    <t>PLANES DE ACCION</t>
  </si>
  <si>
    <t xml:space="preserve">FUENTE </t>
  </si>
  <si>
    <t>TRABAJDOR</t>
  </si>
  <si>
    <t>CLASIFICACION</t>
  </si>
  <si>
    <t>AREA</t>
  </si>
  <si>
    <t>Atención Integral al Ciudadano              Aseguramiento Sanitario                Inspeccion Vigilancia y Control Sanitario</t>
  </si>
  <si>
    <t>Aplicar batería de riesgo psicosocial
Implementación de diagnostico con los puestos de trabajo</t>
  </si>
  <si>
    <t>Contenedores en bodegas y buques y surtycontainer refrigerados</t>
  </si>
  <si>
    <t>Estación de Hidratación en la sede</t>
  </si>
  <si>
    <t>Colocar bodega con antecámara para a climatización de los funcionarios</t>
  </si>
  <si>
    <t>Oficina Invima</t>
  </si>
  <si>
    <t>Aplicar batería de riesgo psicosocial
Implementación de diagnostico que los puestos que trabajo</t>
  </si>
  <si>
    <t>Aplicar batería de riesgo psicosocial
Implementación de diagnostico de los puestos de trabajo</t>
  </si>
  <si>
    <t>Aplicar la batería de riesgo psicosocial
Implementación de diagnostico de los puestos de trabajo</t>
  </si>
  <si>
    <t>Aplicar la batería de riesgo Psicosocial
Implementación de diagnostico lo los puestos lo trabajo</t>
  </si>
  <si>
    <t>Realizar demarcación de las áreas de transito y pasillos de transito de colaboradores</t>
  </si>
  <si>
    <t>Dar continuidad al Programa de Vigilancia Epidemiológica enfocado a Riesgo Químico                                                                                                                                     Contar con una matriz para elementos de protección personal basados en la característica de las materiales peligrosos</t>
  </si>
  <si>
    <t>Aplicar la batería de riesgo psicosocial
Implementación de diagnostico la los puestos la trabajo</t>
  </si>
  <si>
    <t>Aplicar la batería de riesgo psicosocial
Implementación de diagnostico ej. los puestos ej. trabajo</t>
  </si>
  <si>
    <t>Aplicar la batería de riesgo psicosocial
Implementación de diagnostico en los puestos de trabajo</t>
  </si>
  <si>
    <t>(1) 2948700 EXT 74063 - 74071</t>
  </si>
  <si>
    <t>Pablo Acosta leal</t>
  </si>
  <si>
    <t>Pedro Pablo Sierra</t>
  </si>
  <si>
    <t>TSUNAMIS</t>
  </si>
  <si>
    <t>Capacitacion de pausas activas</t>
  </si>
  <si>
    <t>Capacitacion Brigada</t>
  </si>
  <si>
    <t>PUERTO DE BUENAVENTURA</t>
  </si>
  <si>
    <t>DESCRIPCIÓN</t>
  </si>
  <si>
    <t>EVALUACIÓN DEL RIESGO</t>
  </si>
  <si>
    <t>INTERPRETACIÓN DEL NIVEL DE RIESGO</t>
  </si>
  <si>
    <t>ELIMINACIÓN</t>
  </si>
  <si>
    <t>SUSTITUCIÓN</t>
  </si>
  <si>
    <t>CONTROL INGENIERÍA</t>
  </si>
  <si>
    <t>CONTROLES ADMINISTRATIVOS, DOCUMENTAL Y ADVERTENCIA (SEÑALIZACIÓN / DELIMITACIÓN / DEMARCACIÓN)</t>
  </si>
  <si>
    <t>RELACIÓN DE LOS REQUISITOS LEGALES APLICABLES</t>
  </si>
  <si>
    <t xml:space="preserve">CLASIFICACIÓN </t>
  </si>
  <si>
    <t>FENÓMENOS NATURALES</t>
  </si>
  <si>
    <t>CONDICIÓN DE LA TAREA (POR CARGA MENTAL).</t>
  </si>
  <si>
    <t>CONDICIÓN DE LA TAREA (POR MONOTONÍA).</t>
  </si>
  <si>
    <t>CONDICIÓN DE LA TAREA (POR CONTENIDO DE LA TAREA).</t>
  </si>
  <si>
    <t>CARACTERÍSTICAS DEL GRUPO SOCIAL DE TRABAJO (POR RELACIONES).</t>
  </si>
  <si>
    <t>BIOMECÁNICOS</t>
  </si>
  <si>
    <t>MANIPULACIÓN MANUAL DE CARGAS.</t>
  </si>
  <si>
    <t>FÍSICOS</t>
  </si>
  <si>
    <t>BIOLÓGICOS</t>
  </si>
  <si>
    <t>MECÁNICO POR HERRAMIENTAS.</t>
  </si>
  <si>
    <t>LOCATIVO POR DISTRIBUCIÓN Y ÁREAS DE TRABAJO.</t>
  </si>
  <si>
    <t>TECNOLÓGICO POR INCENDIO</t>
  </si>
  <si>
    <t xml:space="preserve">Código Nacional de Transito                                Decreto 1906/2015                         Decreto 2851/2013                   Ley 1503/2011                                  Resolución 1565/2011              Resolución 3027/2010 </t>
  </si>
  <si>
    <t>PRESIÓN ATMOSFÉRICA NORMAL</t>
  </si>
  <si>
    <t xml:space="preserve">Contacto con equipos de trabajo diario (computador y Tablet) </t>
  </si>
  <si>
    <t>Contacto con equipos de trabajo diario (computador  (monitor, teclado, mouse), Tablet,  teléfono, silla, entre otros)</t>
  </si>
  <si>
    <t>QUÍMICOS</t>
  </si>
  <si>
    <t>LÍQUIDOS</t>
  </si>
  <si>
    <t>DISCONFORT TÉRMICO</t>
  </si>
  <si>
    <t>ILUMINACIÓN NATURAL</t>
  </si>
  <si>
    <t>PRESIÓN ATMOSFÉRICA AJUSTADA</t>
  </si>
  <si>
    <t>RADIACIONES NO IONIZANTES (ELECTROMAGNÉTICAS)</t>
  </si>
  <si>
    <t>Plan de Emergencias, botiquín, camillas y extintores</t>
  </si>
  <si>
    <t>POSTURA PROLONGADA MANTENIDA, FORZADA, ANTI GRAVITACIONAL</t>
  </si>
  <si>
    <t>POSTURA PROLONGADA</t>
  </si>
  <si>
    <t>POSTURA ANTI GRAVITACIONAL</t>
  </si>
  <si>
    <t>Interface persona - tarea ( por conocimientos)</t>
  </si>
  <si>
    <t>Interface persona - tarea ( por habilidades en relación con la demanda de la tarea)</t>
  </si>
  <si>
    <t>Interface persona - tarea ( por iniciativa)</t>
  </si>
  <si>
    <t>Interface persona - tarea ( por autonomía y reconocimiento)</t>
  </si>
  <si>
    <t>Interface persona - tarea ( por la identificación de la persona con la tarea y la organización)</t>
  </si>
  <si>
    <t>ILUMINACIÓN POR LUZ VISIBLE EN EXCESO</t>
  </si>
  <si>
    <t>RADIACIONES NO IONIZANTES (INFRARROJA)</t>
  </si>
  <si>
    <t>PARÁSITOS</t>
  </si>
  <si>
    <t>POLVOS ORGÁNICOS</t>
  </si>
  <si>
    <t>POLVOS INORGÁNICOS</t>
  </si>
  <si>
    <t>ROCÍOS</t>
  </si>
  <si>
    <t>HUMOS METÁLICOS</t>
  </si>
  <si>
    <t>HUMOS NO METÁLICOS</t>
  </si>
  <si>
    <t>GESTION ORGANIZACIONAL ( POR FALTA DE PARTICIPACIÓN)</t>
  </si>
  <si>
    <t>GESTION ORGANIZACIONAL (POR DEFICIENCIA DE INDUCCIÓN</t>
  </si>
  <si>
    <t>GESTION ORGANIZACIONAL (POR FALTA DE REINDUCCIÓN Y CAPACITACION)</t>
  </si>
  <si>
    <t>GESTION ORGANIZACIONAL (POR REGULAR EVALUACIÓN DEL DESEMPEÑO)</t>
  </si>
  <si>
    <t>CARACTERÍSTICAS DE LA ORGANIZACIÓN DEL TRABAJO (TECNOLOGÍA).</t>
  </si>
  <si>
    <t>CARACTERÍSTICAS DE LA ORGANIZACIÓN DEL TRABAJO (COMUNICACIÓN).</t>
  </si>
  <si>
    <t>CARACTERÍSTICAS DE LA ORGANIZACIÓN DEL TRABAJO (POR LA ORGANIZACIÓN DEL TRABAJO).</t>
  </si>
  <si>
    <t>CARACTERÍSTICAS DE LA ORGANIZACIÓN DEL TRABAJO (POR DEMANDAS CUALITATIVAS).</t>
  </si>
  <si>
    <t>CARACTERÍSTICAS DE LA ORGANIZACIÓN DEL TRABAJO (POR DEMANDAS CUANTITATIVAS DE LA LABOR).</t>
  </si>
  <si>
    <t>CARACTERÍSTICAS DEL GRUPO SOCIAL DE TRABAJO (POR DEFICIENCIA EN LA COHESIÓN).</t>
  </si>
  <si>
    <t>CARACTERÍSTICAS DEL GRUPO SOCIAL DE TRABAJO (POR DEBILIDAD EN LA CALIDAD INTERACCIÓN).</t>
  </si>
  <si>
    <t>CARACTERÍSTICAS DEL GRUPO SOCIAL DE TRABAJO (POR DEFICIENTE DINÁMICA DE TRABAJO EN EQUIPO)</t>
  </si>
  <si>
    <t>CONDICIÓN DE LA TAREA (POR DEMANDAS EMOCIONALES).</t>
  </si>
  <si>
    <t>CONDICIÓN DE LA TAREA (POR SISTEMAS DE CONTROL).</t>
  </si>
  <si>
    <t>CONDICIÓN DE LA TAREA (POR DEFINICIÓN DE ROLES).</t>
  </si>
  <si>
    <t>INTERFACE PERSONA - TAREA: HABILIDADES EN RELACIÓN CON LA DEMANDA DE LA TAREA.</t>
  </si>
  <si>
    <t>INTERFACE PERSONA - TAREA: AUTONOMÍA.</t>
  </si>
  <si>
    <t>INTERFACE PERSONA - TAREA: IDENTIFICACIÓN DE LA PERSONA CON LA TAREA.</t>
  </si>
  <si>
    <t>INTERFACE PERSONA - TAREA: IDENTIFICACIÓN DE LA PERSONA CON LA ORGANIZACIÓN.</t>
  </si>
  <si>
    <t>JORNADA DE TRABAJO POR ROTACIÓN.</t>
  </si>
  <si>
    <t>POSTURA ANTI GRAVITACIONAL.</t>
  </si>
  <si>
    <t>MECÁNICO.</t>
  </si>
  <si>
    <t>MECÁNICO POR ELEMENTOS O PARTES DE MAQUINAS.</t>
  </si>
  <si>
    <t>MECÁNICO POR EQUIPOS.</t>
  </si>
  <si>
    <t>MECÁNICO POR PIEZAS A TRABAJAR.</t>
  </si>
  <si>
    <t>MECÁNICO POR MATERIALES PROYECTADOS SOLIDOS.</t>
  </si>
  <si>
    <t>MECÁNICO POR MATERIALES PROYECTADOS FLUIDOS.</t>
  </si>
  <si>
    <t>ELÉCTRICO.</t>
  </si>
  <si>
    <t>ELÉCTRICO POR ALTA TENSIÓN.</t>
  </si>
  <si>
    <t>ELÉCTRICO POR MEDIA TENSIÓN.</t>
  </si>
  <si>
    <t>ELÉCTRICO POR BAJA TENSIÓN.</t>
  </si>
  <si>
    <t>ELÉCTRICO POR ESTÁTICA.</t>
  </si>
  <si>
    <t>CONDICIÓN DE ORDEN .</t>
  </si>
  <si>
    <t>CONDICIÓN DE ORDEN (CAÍDA DE OBJETOS).</t>
  </si>
  <si>
    <t>CONDICIÓN DE ORDEN Y ASEO (CAÍDA DE OBJETOS).</t>
  </si>
  <si>
    <t>FALTA O DEFICIENCIA EN SEÑALIZACIÓN Y/O DEMARCACIÓN.</t>
  </si>
  <si>
    <t>TECNOLÓGICO POR EXPLOSIÓN.</t>
  </si>
  <si>
    <t>TECNOLÓGICO POR FUGA.</t>
  </si>
  <si>
    <t>TECNOLÓGICO POR DERRAME.</t>
  </si>
  <si>
    <t>TECNOLÓGICO POR INCENDIO.</t>
  </si>
  <si>
    <t>INUNDACIÓN</t>
  </si>
  <si>
    <t>DESARROLLADO CON LA ASESORÍA DE POSITIVA COMPAÑÍA DE SEGUROS PARA INVIMA</t>
  </si>
  <si>
    <t>LÍDER SST</t>
  </si>
  <si>
    <t>CRITERIOS DE CONTROL MEDIDAS DE INTERVENCIÓN SUGERIDAS</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</si>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</sst>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amily val="2"/>
    </font>
    <font>
      <sz val="11"/>
      <color theme="1"/>
      <name val="Calibri"/>
      <family val="2"/>
      <scheme val="minor"/>
    </font>
    <font>
      <sz val="11"/>
      <color theme="1"/>
      <name val="Calibri"/>
      <family val="2"/>
      <scheme val="minor"/>
    </font>
    <font>
      <sz val="10"/>
      <name val="Arial"/>
      <family val="2"/>
    </font>
    <font>
      <sz val="8"/>
      <color indexed="81"/>
      <name val="Tahoma"/>
      <family val="2"/>
    </font>
    <font>
      <u/>
      <sz val="10"/>
      <color indexed="12"/>
      <name val="Arial"/>
      <family val="2"/>
    </font>
    <font>
      <sz val="10"/>
      <name val="MS Sans Serif"/>
      <family val="2"/>
    </font>
    <font>
      <b/>
      <sz val="10"/>
      <name val="Arial Narrow"/>
      <family val="2"/>
    </font>
    <font>
      <sz val="10"/>
      <name val="Arial Narrow"/>
      <family val="2"/>
    </font>
    <font>
      <b/>
      <sz val="10"/>
      <color theme="2" tint="-0.749992370372631"/>
      <name val="Arial Narrow"/>
      <family val="2"/>
    </font>
    <font>
      <b/>
      <sz val="10"/>
      <color indexed="8"/>
      <name val="Arial Narrow"/>
      <family val="2"/>
    </font>
    <font>
      <sz val="10"/>
      <color rgb="FF000000"/>
      <name val="Arial Narrow"/>
      <family val="2"/>
    </font>
    <font>
      <b/>
      <sz val="10"/>
      <color theme="3" tint="0.39997558519241921"/>
      <name val="Arial Narrow"/>
      <family val="2"/>
    </font>
    <font>
      <sz val="10"/>
      <color indexed="8"/>
      <name val="Arial Narrow"/>
      <family val="2"/>
    </font>
    <font>
      <b/>
      <sz val="10"/>
      <color theme="5" tint="-0.249977111117893"/>
      <name val="Arial Narrow"/>
      <family val="2"/>
    </font>
    <font>
      <b/>
      <sz val="10"/>
      <color theme="9" tint="-0.249977111117893"/>
      <name val="Arial Narrow"/>
      <family val="2"/>
    </font>
    <font>
      <b/>
      <sz val="10"/>
      <color theme="6" tint="-0.249977111117893"/>
      <name val="Arial Narrow"/>
      <family val="2"/>
    </font>
    <font>
      <b/>
      <sz val="10"/>
      <color rgb="FFFF0000"/>
      <name val="Arial Narrow"/>
      <family val="2"/>
    </font>
    <font>
      <sz val="10"/>
      <color theme="1"/>
      <name val="Arial Narrow"/>
      <family val="2"/>
    </font>
    <font>
      <sz val="10"/>
      <color theme="2" tint="-0.749992370372631"/>
      <name val="Arial Narrow"/>
      <family val="2"/>
    </font>
    <font>
      <sz val="10"/>
      <color rgb="FFFF0000"/>
      <name val="Arial Narrow"/>
      <family val="2"/>
    </font>
    <font>
      <sz val="10"/>
      <color theme="9" tint="-0.249977111117893"/>
      <name val="Arial Narrow"/>
      <family val="2"/>
    </font>
    <font>
      <sz val="10"/>
      <color rgb="FF92D050"/>
      <name val="Arial Narrow"/>
      <family val="2"/>
    </font>
    <font>
      <sz val="12"/>
      <name val="Arial"/>
      <family val="2"/>
    </font>
    <font>
      <b/>
      <sz val="12"/>
      <name val="Arial"/>
      <family val="2"/>
    </font>
    <font>
      <b/>
      <sz val="10"/>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s>
  <borders count="32">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theme="7" tint="-0.249977111117893"/>
      </left>
      <right style="medium">
        <color theme="7" tint="-0.249977111117893"/>
      </right>
      <top style="medium">
        <color theme="7" tint="-0.249977111117893"/>
      </top>
      <bottom style="thin">
        <color indexed="64"/>
      </bottom>
      <diagonal/>
    </border>
    <border>
      <left style="medium">
        <color theme="7" tint="-0.249977111117893"/>
      </left>
      <right style="medium">
        <color theme="7" tint="-0.249977111117893"/>
      </right>
      <top style="thin">
        <color indexed="64"/>
      </top>
      <bottom style="thin">
        <color indexed="64"/>
      </bottom>
      <diagonal/>
    </border>
    <border>
      <left style="medium">
        <color theme="7" tint="-0.249977111117893"/>
      </left>
      <right style="medium">
        <color theme="7" tint="-0.249977111117893"/>
      </right>
      <top style="thin">
        <color indexed="64"/>
      </top>
      <bottom style="medium">
        <color theme="7" tint="-0.249977111117893"/>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s>
  <cellStyleXfs count="9">
    <xf numFmtId="0" fontId="0" fillId="0" borderId="0"/>
    <xf numFmtId="0" fontId="2" fillId="0" borderId="0"/>
    <xf numFmtId="0" fontId="5" fillId="0" borderId="0" applyNumberFormat="0" applyFill="0" applyBorder="0" applyAlignment="0" applyProtection="0">
      <alignment vertical="top"/>
      <protection locked="0"/>
    </xf>
    <xf numFmtId="0" fontId="2" fillId="0" borderId="0"/>
    <xf numFmtId="0" fontId="3" fillId="0" borderId="0"/>
    <xf numFmtId="0" fontId="3" fillId="0" borderId="0"/>
    <xf numFmtId="0" fontId="6" fillId="0" borderId="0" applyNumberFormat="0" applyFont="0" applyFill="0" applyBorder="0" applyAlignment="0" applyProtection="0">
      <alignment horizontal="left"/>
    </xf>
    <xf numFmtId="0" fontId="1" fillId="0" borderId="0"/>
    <xf numFmtId="0" fontId="1" fillId="0" borderId="0"/>
  </cellStyleXfs>
  <cellXfs count="193">
    <xf numFmtId="0" fontId="0" fillId="0" borderId="0" xfId="0"/>
    <xf numFmtId="0" fontId="8" fillId="5" borderId="0" xfId="0" applyFont="1" applyFill="1" applyBorder="1" applyAlignment="1">
      <alignment horizontal="center" vertical="center"/>
    </xf>
    <xf numFmtId="0" fontId="8" fillId="5" borderId="0" xfId="0" applyFont="1" applyFill="1" applyAlignment="1">
      <alignment horizontal="center" vertical="center"/>
    </xf>
    <xf numFmtId="0" fontId="11"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0" xfId="0" applyFont="1" applyFill="1" applyBorder="1" applyAlignment="1">
      <alignment horizontal="center" vertical="center"/>
    </xf>
    <xf numFmtId="0" fontId="12" fillId="5" borderId="21" xfId="0" applyFont="1" applyFill="1" applyBorder="1" applyAlignment="1">
      <alignment horizontal="center" vertical="center"/>
    </xf>
    <xf numFmtId="0" fontId="12" fillId="5" borderId="19" xfId="0" applyFont="1" applyFill="1" applyBorder="1" applyAlignment="1">
      <alignment horizontal="center" vertical="center"/>
    </xf>
    <xf numFmtId="0" fontId="7" fillId="5" borderId="22" xfId="0" applyFont="1" applyFill="1" applyBorder="1" applyAlignment="1" applyProtection="1">
      <alignment horizontal="center" vertical="center" wrapText="1"/>
    </xf>
    <xf numFmtId="14" fontId="13" fillId="0" borderId="7" xfId="0" applyNumberFormat="1" applyFont="1" applyFill="1" applyBorder="1" applyAlignment="1">
      <alignment horizontal="center" vertical="center"/>
    </xf>
    <xf numFmtId="0" fontId="13" fillId="0" borderId="7" xfId="0" applyFont="1" applyFill="1" applyBorder="1" applyAlignment="1">
      <alignment horizontal="center" vertical="center"/>
    </xf>
    <xf numFmtId="0" fontId="14" fillId="5" borderId="22" xfId="0" applyFont="1" applyFill="1" applyBorder="1" applyAlignment="1" applyProtection="1">
      <alignment horizontal="center" vertical="center"/>
    </xf>
    <xf numFmtId="0" fontId="8" fillId="0" borderId="7" xfId="0" applyFont="1" applyFill="1" applyBorder="1" applyAlignment="1">
      <alignment horizontal="center" vertical="center" wrapText="1"/>
    </xf>
    <xf numFmtId="0" fontId="15" fillId="5" borderId="22" xfId="0" applyFont="1" applyFill="1" applyBorder="1" applyAlignment="1" applyProtection="1">
      <alignment horizontal="center" vertical="center" wrapText="1"/>
    </xf>
    <xf numFmtId="0" fontId="12" fillId="5" borderId="20" xfId="0" applyFont="1" applyFill="1" applyBorder="1" applyAlignment="1">
      <alignment horizontal="center" vertical="center" wrapText="1"/>
    </xf>
    <xf numFmtId="0" fontId="16" fillId="5" borderId="22" xfId="0" applyFont="1" applyFill="1" applyBorder="1" applyAlignment="1" applyProtection="1">
      <alignment horizontal="center" vertical="center" wrapText="1"/>
    </xf>
    <xf numFmtId="0" fontId="9" fillId="5" borderId="22" xfId="0" applyFont="1" applyFill="1" applyBorder="1" applyAlignment="1" applyProtection="1">
      <alignment horizontal="center" vertical="center" wrapText="1"/>
    </xf>
    <xf numFmtId="0" fontId="7" fillId="6" borderId="13" xfId="0" applyFont="1" applyFill="1" applyBorder="1" applyAlignment="1">
      <alignment horizontal="center" vertical="top" textRotation="90" wrapText="1"/>
    </xf>
    <xf numFmtId="0" fontId="7" fillId="6" borderId="1" xfId="0" applyFont="1" applyFill="1" applyBorder="1" applyAlignment="1">
      <alignment horizontal="center" vertical="top" textRotation="90" wrapText="1"/>
    </xf>
    <xf numFmtId="0" fontId="7" fillId="6" borderId="0" xfId="0" applyFont="1" applyFill="1" applyBorder="1" applyAlignment="1">
      <alignment horizontal="center" vertical="top" textRotation="90" wrapText="1"/>
    </xf>
    <xf numFmtId="0" fontId="7" fillId="6" borderId="14" xfId="0" applyFont="1" applyFill="1" applyBorder="1" applyAlignment="1">
      <alignment horizontal="center" vertical="top" textRotation="90" wrapText="1"/>
    </xf>
    <xf numFmtId="0" fontId="7" fillId="6" borderId="0" xfId="0" applyFont="1" applyFill="1" applyBorder="1" applyAlignment="1">
      <alignment horizontal="center" vertical="center" wrapText="1"/>
    </xf>
    <xf numFmtId="0" fontId="7" fillId="6" borderId="12"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9" xfId="0" applyFont="1" applyFill="1" applyBorder="1" applyAlignment="1">
      <alignment horizontal="center" vertical="center" wrapText="1"/>
    </xf>
    <xf numFmtId="0" fontId="7" fillId="6" borderId="1" xfId="0" applyFont="1" applyFill="1" applyBorder="1" applyAlignment="1">
      <alignment horizontal="center" vertical="center" textRotation="90" wrapText="1"/>
    </xf>
    <xf numFmtId="0" fontId="7" fillId="6" borderId="13" xfId="0" applyFont="1" applyFill="1" applyBorder="1" applyAlignment="1">
      <alignment horizontal="center" vertical="center" textRotation="90" wrapText="1"/>
    </xf>
    <xf numFmtId="0" fontId="7" fillId="6" borderId="14" xfId="0" applyFont="1" applyFill="1" applyBorder="1" applyAlignment="1">
      <alignment horizontal="center" vertical="center" textRotation="90" wrapText="1"/>
    </xf>
    <xf numFmtId="0" fontId="7" fillId="6" borderId="10" xfId="0" applyFont="1" applyFill="1" applyBorder="1" applyAlignment="1">
      <alignment horizontal="center" vertical="center" textRotation="90" wrapText="1"/>
    </xf>
    <xf numFmtId="0" fontId="7" fillId="6" borderId="0" xfId="0" applyFont="1" applyFill="1" applyBorder="1" applyAlignment="1">
      <alignment horizontal="center" vertical="center" textRotation="90" wrapText="1"/>
    </xf>
    <xf numFmtId="0" fontId="7" fillId="6" borderId="13"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8" fillId="5" borderId="0" xfId="0" applyFont="1" applyFill="1" applyBorder="1"/>
    <xf numFmtId="0" fontId="17" fillId="5" borderId="23" xfId="0" applyFont="1" applyFill="1" applyBorder="1" applyAlignment="1" applyProtection="1">
      <alignment horizontal="center" vertical="center" wrapText="1"/>
    </xf>
    <xf numFmtId="0" fontId="12" fillId="5" borderId="20" xfId="0" applyFont="1" applyFill="1" applyBorder="1" applyAlignment="1">
      <alignment horizontal="justify" vertical="center" wrapText="1"/>
    </xf>
    <xf numFmtId="0" fontId="8" fillId="5" borderId="0" xfId="0" applyFont="1" applyFill="1"/>
    <xf numFmtId="0" fontId="8" fillId="5" borderId="15" xfId="0" applyFont="1" applyFill="1" applyBorder="1" applyAlignment="1">
      <alignment horizontal="center" wrapText="1"/>
    </xf>
    <xf numFmtId="0" fontId="8" fillId="0" borderId="7" xfId="0" applyFont="1" applyFill="1" applyBorder="1" applyAlignment="1">
      <alignment horizontal="center" vertical="center" textRotation="90" wrapText="1"/>
    </xf>
    <xf numFmtId="0" fontId="8" fillId="0" borderId="7" xfId="0" quotePrefix="1"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0" borderId="7" xfId="0" applyFont="1" applyFill="1" applyBorder="1" applyAlignment="1">
      <alignment horizontal="center" vertical="center" shrinkToFit="1"/>
    </xf>
    <xf numFmtId="0" fontId="8" fillId="4" borderId="7"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8" fillId="3" borderId="7" xfId="0" applyFont="1" applyFill="1" applyBorder="1" applyAlignment="1">
      <alignment horizontal="center" vertical="center" wrapText="1" shrinkToFit="1"/>
    </xf>
    <xf numFmtId="0" fontId="13" fillId="5" borderId="7" xfId="0" applyFont="1" applyFill="1" applyBorder="1" applyAlignment="1">
      <alignment horizontal="center" vertical="center" wrapText="1"/>
    </xf>
    <xf numFmtId="0" fontId="8" fillId="5" borderId="8" xfId="0" applyFont="1" applyFill="1" applyBorder="1"/>
    <xf numFmtId="0" fontId="12" fillId="5" borderId="9" xfId="0" applyFont="1" applyFill="1" applyBorder="1" applyAlignment="1">
      <alignment horizontal="justify" vertical="center" wrapText="1"/>
    </xf>
    <xf numFmtId="0" fontId="16" fillId="5" borderId="0" xfId="0" applyFont="1" applyFill="1" applyBorder="1" applyAlignment="1">
      <alignment vertical="center" wrapText="1"/>
    </xf>
    <xf numFmtId="0" fontId="8" fillId="0" borderId="7" xfId="0" applyFont="1" applyFill="1" applyBorder="1" applyAlignment="1">
      <alignment horizontal="center" vertical="center" wrapText="1" shrinkToFit="1"/>
    </xf>
    <xf numFmtId="0" fontId="8" fillId="5" borderId="7" xfId="4" applyFont="1" applyFill="1" applyBorder="1" applyAlignment="1">
      <alignment horizontal="center" vertical="center"/>
    </xf>
    <xf numFmtId="0" fontId="8" fillId="5" borderId="7" xfId="4" applyFont="1" applyFill="1" applyBorder="1" applyAlignment="1">
      <alignment horizontal="center" vertical="center" wrapText="1"/>
    </xf>
    <xf numFmtId="0" fontId="8" fillId="0" borderId="7" xfId="0" applyFont="1" applyBorder="1" applyAlignment="1">
      <alignment horizontal="center" vertical="center" wrapText="1"/>
    </xf>
    <xf numFmtId="0" fontId="8" fillId="5" borderId="8" xfId="0" applyFont="1" applyFill="1" applyBorder="1" applyAlignment="1">
      <alignment horizontal="center" vertical="center"/>
    </xf>
    <xf numFmtId="0" fontId="12" fillId="5" borderId="9"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8" fillId="0" borderId="24" xfId="0" applyFont="1" applyFill="1" applyBorder="1" applyAlignment="1" applyProtection="1">
      <alignment horizontal="center" vertical="center" wrapText="1"/>
    </xf>
    <xf numFmtId="0" fontId="19" fillId="5" borderId="0" xfId="0" applyFont="1" applyFill="1" applyBorder="1" applyAlignment="1">
      <alignment wrapText="1"/>
    </xf>
    <xf numFmtId="0" fontId="12" fillId="5" borderId="17" xfId="0" applyFont="1" applyFill="1" applyBorder="1" applyAlignment="1">
      <alignment horizontal="justify" vertical="center" wrapText="1"/>
    </xf>
    <xf numFmtId="0" fontId="7" fillId="5"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20" fillId="0" borderId="7" xfId="0" quotePrefix="1" applyFont="1" applyFill="1" applyBorder="1" applyAlignment="1">
      <alignment horizontal="center" vertical="center" wrapText="1"/>
    </xf>
    <xf numFmtId="0" fontId="11"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12" fillId="5" borderId="16" xfId="0" applyFont="1" applyFill="1" applyBorder="1" applyAlignment="1">
      <alignment vertical="center"/>
    </xf>
    <xf numFmtId="0" fontId="12" fillId="5" borderId="0" xfId="0" applyFont="1" applyFill="1" applyBorder="1" applyAlignment="1">
      <alignment vertical="center"/>
    </xf>
    <xf numFmtId="0" fontId="12" fillId="5" borderId="25" xfId="0" applyFont="1" applyFill="1" applyBorder="1" applyAlignment="1">
      <alignment vertical="center"/>
    </xf>
    <xf numFmtId="0" fontId="8" fillId="0" borderId="7" xfId="4" applyFont="1" applyFill="1" applyBorder="1" applyAlignment="1">
      <alignment horizontal="center" vertical="center" wrapText="1"/>
    </xf>
    <xf numFmtId="0" fontId="12" fillId="5" borderId="0" xfId="0" applyFont="1" applyFill="1" applyBorder="1" applyAlignment="1">
      <alignment horizontal="justify" vertical="center" wrapText="1"/>
    </xf>
    <xf numFmtId="0" fontId="12" fillId="5" borderId="7" xfId="0" applyFont="1" applyFill="1" applyBorder="1" applyAlignment="1">
      <alignment horizontal="justify" vertical="center" wrapText="1"/>
    </xf>
    <xf numFmtId="0" fontId="12" fillId="5" borderId="5" xfId="0" applyFont="1" applyFill="1" applyBorder="1" applyAlignment="1">
      <alignment horizontal="justify"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14" fillId="5" borderId="17" xfId="0" applyFont="1" applyFill="1" applyBorder="1" applyAlignment="1">
      <alignment vertical="center"/>
    </xf>
    <xf numFmtId="0" fontId="8" fillId="5" borderId="0" xfId="0" applyFont="1" applyFill="1" applyBorder="1" applyAlignment="1">
      <alignment vertical="top"/>
    </xf>
    <xf numFmtId="0" fontId="8" fillId="0" borderId="0" xfId="0" applyFont="1" applyFill="1" applyBorder="1" applyAlignment="1">
      <alignment vertical="top"/>
    </xf>
    <xf numFmtId="0" fontId="8" fillId="0" borderId="0" xfId="0" applyFont="1" applyBorder="1" applyAlignment="1">
      <alignment vertical="top" textRotation="90"/>
    </xf>
    <xf numFmtId="0" fontId="8" fillId="0" borderId="0" xfId="0" applyFont="1" applyBorder="1"/>
    <xf numFmtId="0" fontId="8" fillId="0" borderId="0" xfId="0" applyFont="1" applyBorder="1" applyAlignment="1">
      <alignment horizontal="center"/>
    </xf>
    <xf numFmtId="0" fontId="8" fillId="5" borderId="18" xfId="0" applyFont="1" applyFill="1" applyBorder="1"/>
    <xf numFmtId="0" fontId="21" fillId="5" borderId="7" xfId="0" applyFont="1" applyFill="1" applyBorder="1" applyAlignment="1">
      <alignment horizontal="center" vertical="center" wrapText="1"/>
    </xf>
    <xf numFmtId="0" fontId="16" fillId="5" borderId="16" xfId="0" applyFont="1" applyFill="1" applyBorder="1" applyAlignment="1">
      <alignment vertical="center" wrapText="1"/>
    </xf>
    <xf numFmtId="0" fontId="22" fillId="5" borderId="0" xfId="0" applyFont="1" applyFill="1" applyBorder="1" applyAlignment="1" applyProtection="1">
      <alignment horizontal="left" vertical="center" wrapText="1"/>
    </xf>
    <xf numFmtId="0" fontId="22" fillId="5" borderId="0" xfId="0" applyFont="1" applyFill="1" applyBorder="1"/>
    <xf numFmtId="0" fontId="18" fillId="5" borderId="0" xfId="0" applyFont="1" applyFill="1" applyBorder="1"/>
    <xf numFmtId="0" fontId="7" fillId="5" borderId="0" xfId="0" applyFont="1" applyFill="1" applyBorder="1"/>
    <xf numFmtId="0" fontId="8"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8" borderId="7" xfId="0" applyFont="1" applyFill="1" applyBorder="1" applyAlignment="1">
      <alignment horizontal="center" vertical="center" wrapText="1" shrinkToFit="1"/>
    </xf>
    <xf numFmtId="0" fontId="23" fillId="0" borderId="0" xfId="0" applyFont="1"/>
    <xf numFmtId="0" fontId="23" fillId="0" borderId="7" xfId="0" applyFont="1" applyBorder="1"/>
    <xf numFmtId="0" fontId="23" fillId="0" borderId="7" xfId="0" applyFont="1" applyBorder="1" applyAlignment="1">
      <alignment horizontal="center" vertical="center"/>
    </xf>
    <xf numFmtId="2" fontId="23" fillId="0" borderId="7" xfId="0" applyNumberFormat="1" applyFont="1" applyBorder="1" applyAlignment="1">
      <alignment horizontal="center" vertical="center"/>
    </xf>
    <xf numFmtId="0" fontId="24" fillId="9" borderId="7" xfId="0" applyFont="1" applyFill="1" applyBorder="1" applyAlignment="1">
      <alignment horizontal="center" vertical="center" wrapText="1"/>
    </xf>
    <xf numFmtId="0" fontId="24" fillId="9" borderId="7" xfId="0" applyFont="1" applyFill="1" applyBorder="1" applyAlignment="1">
      <alignment horizontal="center" vertical="center"/>
    </xf>
    <xf numFmtId="0" fontId="24" fillId="10" borderId="7" xfId="0" applyFont="1" applyFill="1" applyBorder="1" applyAlignment="1">
      <alignment horizontal="center"/>
    </xf>
    <xf numFmtId="0" fontId="24" fillId="10" borderId="7" xfId="0" applyFont="1" applyFill="1" applyBorder="1" applyAlignment="1">
      <alignment horizontal="center" vertical="center"/>
    </xf>
    <xf numFmtId="2" fontId="24" fillId="10" borderId="7" xfId="0" applyNumberFormat="1" applyFont="1" applyFill="1" applyBorder="1" applyAlignment="1">
      <alignment horizontal="center" vertical="center"/>
    </xf>
    <xf numFmtId="0" fontId="24" fillId="11" borderId="7" xfId="0" applyFont="1" applyFill="1" applyBorder="1" applyAlignment="1">
      <alignment horizontal="center"/>
    </xf>
    <xf numFmtId="0" fontId="23" fillId="2" borderId="7" xfId="0" applyFont="1" applyFill="1" applyBorder="1" applyAlignment="1">
      <alignment horizontal="center"/>
    </xf>
    <xf numFmtId="0" fontId="23" fillId="0" borderId="7" xfId="0" applyFont="1" applyBorder="1" applyAlignment="1">
      <alignment horizontal="center"/>
    </xf>
    <xf numFmtId="2" fontId="23" fillId="0" borderId="7" xfId="0" applyNumberFormat="1" applyFont="1" applyBorder="1" applyAlignment="1">
      <alignment horizontal="center"/>
    </xf>
    <xf numFmtId="2" fontId="24" fillId="10" borderId="7" xfId="0" applyNumberFormat="1" applyFont="1" applyFill="1" applyBorder="1" applyAlignment="1">
      <alignment horizontal="center"/>
    </xf>
    <xf numFmtId="0" fontId="25" fillId="10" borderId="7" xfId="0" applyFont="1" applyFill="1" applyBorder="1" applyAlignment="1">
      <alignment horizontal="center"/>
    </xf>
    <xf numFmtId="0" fontId="8" fillId="0" borderId="7" xfId="0" applyFont="1" applyFill="1" applyBorder="1" applyAlignment="1">
      <alignment horizontal="center" vertical="center" wrapText="1"/>
    </xf>
    <xf numFmtId="0" fontId="8" fillId="0" borderId="0" xfId="0" applyFont="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8" fillId="0" borderId="7" xfId="0" applyFont="1" applyFill="1" applyBorder="1" applyAlignment="1">
      <alignment horizontal="center" vertical="center"/>
    </xf>
    <xf numFmtId="0" fontId="7" fillId="12" borderId="7" xfId="0" applyFont="1" applyFill="1" applyBorder="1" applyAlignment="1">
      <alignment horizontal="center" vertical="center" wrapText="1"/>
    </xf>
    <xf numFmtId="0" fontId="10" fillId="12" borderId="7" xfId="0" applyFont="1" applyFill="1" applyBorder="1" applyAlignment="1">
      <alignment horizontal="center" vertical="center"/>
    </xf>
    <xf numFmtId="0" fontId="7" fillId="7" borderId="0" xfId="0" applyFont="1" applyFill="1" applyAlignment="1">
      <alignment horizontal="center" vertical="center"/>
    </xf>
    <xf numFmtId="0" fontId="9" fillId="5" borderId="0" xfId="0" applyFont="1" applyFill="1" applyBorder="1" applyAlignment="1">
      <alignment horizontal="center" vertical="center"/>
    </xf>
    <xf numFmtId="0" fontId="7" fillId="12" borderId="0" xfId="0" applyFont="1" applyFill="1" applyAlignment="1">
      <alignment horizontal="center" vertical="center"/>
    </xf>
    <xf numFmtId="0" fontId="10" fillId="12" borderId="4" xfId="0" applyFont="1" applyFill="1" applyBorder="1" applyAlignment="1">
      <alignment horizontal="center" vertical="center"/>
    </xf>
    <xf numFmtId="0" fontId="10" fillId="12" borderId="5" xfId="0" applyFont="1" applyFill="1" applyBorder="1" applyAlignment="1">
      <alignment horizontal="center" vertical="center"/>
    </xf>
    <xf numFmtId="0" fontId="10" fillId="12" borderId="8" xfId="0" applyFont="1" applyFill="1" applyBorder="1" applyAlignment="1">
      <alignment horizontal="center" vertical="center"/>
    </xf>
    <xf numFmtId="0" fontId="10" fillId="12" borderId="6"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8" xfId="0" applyFont="1" applyFill="1" applyBorder="1" applyAlignment="1">
      <alignment horizontal="center" vertical="center"/>
    </xf>
    <xf numFmtId="0" fontId="10" fillId="12" borderId="7" xfId="0" applyFont="1" applyFill="1" applyBorder="1" applyAlignment="1">
      <alignment horizontal="center" vertical="center"/>
    </xf>
    <xf numFmtId="0" fontId="8" fillId="12" borderId="7" xfId="0" applyFont="1" applyFill="1" applyBorder="1" applyAlignment="1">
      <alignment horizontal="center" vertical="center"/>
    </xf>
    <xf numFmtId="16" fontId="8" fillId="0" borderId="4" xfId="0" applyNumberFormat="1" applyFont="1" applyBorder="1" applyAlignment="1">
      <alignment horizontal="center" vertical="center"/>
    </xf>
    <xf numFmtId="0" fontId="8" fillId="0" borderId="5" xfId="0" applyNumberFormat="1" applyFont="1" applyBorder="1" applyAlignment="1">
      <alignment horizontal="center" vertical="center"/>
    </xf>
    <xf numFmtId="0" fontId="8" fillId="0" borderId="8" xfId="0" applyNumberFormat="1" applyFont="1" applyBorder="1" applyAlignment="1">
      <alignment horizontal="center" vertic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7" fillId="12" borderId="7" xfId="0" applyFont="1" applyFill="1" applyBorder="1" applyAlignment="1">
      <alignment horizontal="center" vertical="center" wrapText="1"/>
    </xf>
    <xf numFmtId="0" fontId="13" fillId="0" borderId="8"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8" xfId="0" applyFont="1" applyFill="1" applyBorder="1" applyAlignment="1">
      <alignment horizontal="center" vertical="center"/>
    </xf>
    <xf numFmtId="0" fontId="8" fillId="0" borderId="7" xfId="0" applyFont="1" applyFill="1" applyBorder="1" applyAlignment="1">
      <alignment horizontal="center" vertical="center"/>
    </xf>
    <xf numFmtId="0" fontId="10" fillId="12" borderId="4"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7" fillId="12" borderId="3"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5" xfId="0" applyFont="1" applyFill="1" applyBorder="1" applyAlignment="1">
      <alignment horizontal="center" vertical="center" wrapText="1"/>
    </xf>
    <xf numFmtId="0" fontId="7" fillId="2" borderId="6" xfId="0" applyFont="1" applyFill="1" applyBorder="1" applyAlignment="1">
      <alignment horizontal="center" vertical="center" textRotation="90" wrapText="1"/>
    </xf>
    <xf numFmtId="0" fontId="7" fillId="2" borderId="14" xfId="0" applyFont="1" applyFill="1" applyBorder="1" applyAlignment="1">
      <alignment horizontal="center" vertical="center" textRotation="90" wrapText="1"/>
    </xf>
    <xf numFmtId="0" fontId="7" fillId="2" borderId="24" xfId="0" applyFont="1" applyFill="1" applyBorder="1" applyAlignment="1">
      <alignment horizontal="center" vertical="center" textRotation="90" wrapText="1"/>
    </xf>
    <xf numFmtId="0" fontId="7" fillId="2" borderId="2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6" xfId="0" applyFont="1" applyFill="1" applyBorder="1" applyAlignment="1">
      <alignment horizontal="center" vertical="center"/>
    </xf>
    <xf numFmtId="0" fontId="7" fillId="2" borderId="6" xfId="0" applyFont="1" applyFill="1" applyBorder="1" applyAlignment="1">
      <alignment horizontal="center" vertical="center" textRotation="2" wrapText="1"/>
    </xf>
    <xf numFmtId="0" fontId="7" fillId="2" borderId="24" xfId="0" applyFont="1" applyFill="1" applyBorder="1" applyAlignment="1">
      <alignment horizontal="center" vertical="center" textRotation="2" wrapText="1"/>
    </xf>
    <xf numFmtId="0" fontId="7" fillId="6" borderId="3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25" fillId="11" borderId="7" xfId="0" applyFont="1" applyFill="1" applyBorder="1" applyAlignment="1">
      <alignment horizontal="center" vertical="center"/>
    </xf>
    <xf numFmtId="0" fontId="25" fillId="11" borderId="7" xfId="0" applyFont="1" applyFill="1" applyBorder="1" applyAlignment="1">
      <alignment horizontal="center"/>
    </xf>
  </cellXfs>
  <cellStyles count="9">
    <cellStyle name="Hipervínculo 2" xfId="2"/>
    <cellStyle name="Normal" xfId="0" builtinId="0"/>
    <cellStyle name="Normal 2" xfId="3"/>
    <cellStyle name="Normal 2 2" xfId="7"/>
    <cellStyle name="Normal 2 2 2" xfId="4"/>
    <cellStyle name="Normal 2 3" xfId="5"/>
    <cellStyle name="Normal 3" xfId="1"/>
    <cellStyle name="Normal 3 2" xfId="8"/>
    <cellStyle name="PSChar" xfId="6"/>
  </cellStyles>
  <dxfs count="132">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s>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PORCENTAJE CLASIFICACION RIESGOS - INVIMA OCTUBRE 2017</a:t>
            </a:r>
          </a:p>
        </c:rich>
      </c:tx>
      <c:overlay val="1"/>
    </c:title>
    <c:autoTitleDeleted val="0"/>
    <c:plotArea>
      <c:layout/>
      <c:barChart>
        <c:barDir val="col"/>
        <c:grouping val="clustered"/>
        <c:varyColors val="0"/>
        <c:ser>
          <c:idx val="0"/>
          <c:order val="0"/>
          <c:tx>
            <c:strRef>
              <c:f>Hoja2!$D$3</c:f>
              <c:strCache>
                <c:ptCount val="1"/>
                <c:pt idx="0">
                  <c:v>#</c:v>
                </c:pt>
              </c:strCache>
            </c:strRef>
          </c:tx>
          <c:invertIfNegative val="0"/>
          <c:dLbls>
            <c:spPr>
              <a:noFill/>
              <a:ln>
                <a:noFill/>
              </a:ln>
              <a:effectLst/>
            </c:spPr>
            <c:dLblPos val="inBase"/>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Hoja2!$C$4:$C$10</c:f>
              <c:strCache>
                <c:ptCount val="7"/>
                <c:pt idx="0">
                  <c:v>Biologico</c:v>
                </c:pt>
                <c:pt idx="1">
                  <c:v>Biomecanico</c:v>
                </c:pt>
                <c:pt idx="2">
                  <c:v>Condiciones de seguridad</c:v>
                </c:pt>
                <c:pt idx="3">
                  <c:v>Fenomenos Naturales</c:v>
                </c:pt>
                <c:pt idx="4">
                  <c:v>Fisicos</c:v>
                </c:pt>
                <c:pt idx="5">
                  <c:v>Psicosocial</c:v>
                </c:pt>
                <c:pt idx="6">
                  <c:v>Quimico</c:v>
                </c:pt>
              </c:strCache>
            </c:strRef>
          </c:cat>
          <c:val>
            <c:numRef>
              <c:f>Hoja2!$D$4:$D$10</c:f>
              <c:numCache>
                <c:formatCode>General</c:formatCode>
                <c:ptCount val="7"/>
                <c:pt idx="0">
                  <c:v>39</c:v>
                </c:pt>
                <c:pt idx="1">
                  <c:v>44</c:v>
                </c:pt>
                <c:pt idx="2">
                  <c:v>42</c:v>
                </c:pt>
                <c:pt idx="3">
                  <c:v>1</c:v>
                </c:pt>
                <c:pt idx="4">
                  <c:v>19</c:v>
                </c:pt>
                <c:pt idx="5">
                  <c:v>38</c:v>
                </c:pt>
                <c:pt idx="6">
                  <c:v>10</c:v>
                </c:pt>
              </c:numCache>
            </c:numRef>
          </c:val>
          <c:extLst xmlns:c16r2="http://schemas.microsoft.com/office/drawing/2015/06/chart">
            <c:ext xmlns:c16="http://schemas.microsoft.com/office/drawing/2014/chart" uri="{C3380CC4-5D6E-409C-BE32-E72D297353CC}">
              <c16:uniqueId val="{00000000-BF21-4CEC-967C-CE6A630EDC8C}"/>
            </c:ext>
          </c:extLst>
        </c:ser>
        <c:dLbls>
          <c:showLegendKey val="0"/>
          <c:showVal val="0"/>
          <c:showCatName val="0"/>
          <c:showSerName val="0"/>
          <c:showPercent val="0"/>
          <c:showBubbleSize val="0"/>
        </c:dLbls>
        <c:gapWidth val="150"/>
        <c:axId val="104578432"/>
        <c:axId val="104592896"/>
      </c:barChart>
      <c:lineChart>
        <c:grouping val="standard"/>
        <c:varyColors val="0"/>
        <c:ser>
          <c:idx val="1"/>
          <c:order val="1"/>
          <c:tx>
            <c:strRef>
              <c:f>Hoja2!$E$3</c:f>
              <c:strCache>
                <c:ptCount val="1"/>
                <c:pt idx="0">
                  <c:v>%</c:v>
                </c:pt>
              </c:strCache>
            </c:strRef>
          </c:tx>
          <c:marker>
            <c:symbol val="none"/>
          </c:marker>
          <c:dLbls>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Hoja2!$C$4:$C$10</c:f>
              <c:strCache>
                <c:ptCount val="7"/>
                <c:pt idx="0">
                  <c:v>Biologico</c:v>
                </c:pt>
                <c:pt idx="1">
                  <c:v>Biomecanico</c:v>
                </c:pt>
                <c:pt idx="2">
                  <c:v>Condiciones de seguridad</c:v>
                </c:pt>
                <c:pt idx="3">
                  <c:v>Fenomenos Naturales</c:v>
                </c:pt>
                <c:pt idx="4">
                  <c:v>Fisicos</c:v>
                </c:pt>
                <c:pt idx="5">
                  <c:v>Psicosocial</c:v>
                </c:pt>
                <c:pt idx="6">
                  <c:v>Quimico</c:v>
                </c:pt>
              </c:strCache>
            </c:strRef>
          </c:cat>
          <c:val>
            <c:numRef>
              <c:f>Hoja2!$E$4:$E$10</c:f>
              <c:numCache>
                <c:formatCode>0.00</c:formatCode>
                <c:ptCount val="7"/>
                <c:pt idx="0">
                  <c:v>20.207253886010363</c:v>
                </c:pt>
                <c:pt idx="1">
                  <c:v>22.797927461139896</c:v>
                </c:pt>
                <c:pt idx="2">
                  <c:v>21.761658031088082</c:v>
                </c:pt>
                <c:pt idx="3">
                  <c:v>0.5181347150259068</c:v>
                </c:pt>
                <c:pt idx="4">
                  <c:v>9.8445595854922274</c:v>
                </c:pt>
                <c:pt idx="5">
                  <c:v>19.689119170984455</c:v>
                </c:pt>
                <c:pt idx="6">
                  <c:v>5.1813471502590671</c:v>
                </c:pt>
              </c:numCache>
            </c:numRef>
          </c:val>
          <c:smooth val="0"/>
          <c:extLst xmlns:c16r2="http://schemas.microsoft.com/office/drawing/2015/06/chart">
            <c:ext xmlns:c16="http://schemas.microsoft.com/office/drawing/2014/chart" uri="{C3380CC4-5D6E-409C-BE32-E72D297353CC}">
              <c16:uniqueId val="{00000001-BF21-4CEC-967C-CE6A630EDC8C}"/>
            </c:ext>
          </c:extLst>
        </c:ser>
        <c:dLbls>
          <c:showLegendKey val="0"/>
          <c:showVal val="0"/>
          <c:showCatName val="0"/>
          <c:showSerName val="0"/>
          <c:showPercent val="0"/>
          <c:showBubbleSize val="0"/>
        </c:dLbls>
        <c:marker val="1"/>
        <c:smooth val="0"/>
        <c:axId val="104578432"/>
        <c:axId val="104592896"/>
      </c:lineChart>
      <c:catAx>
        <c:axId val="104578432"/>
        <c:scaling>
          <c:orientation val="minMax"/>
        </c:scaling>
        <c:delete val="0"/>
        <c:axPos val="b"/>
        <c:numFmt formatCode="General" sourceLinked="0"/>
        <c:majorTickMark val="out"/>
        <c:minorTickMark val="none"/>
        <c:tickLblPos val="nextTo"/>
        <c:crossAx val="104592896"/>
        <c:crosses val="autoZero"/>
        <c:auto val="1"/>
        <c:lblAlgn val="ctr"/>
        <c:lblOffset val="100"/>
        <c:noMultiLvlLbl val="0"/>
      </c:catAx>
      <c:valAx>
        <c:axId val="104592896"/>
        <c:scaling>
          <c:orientation val="minMax"/>
        </c:scaling>
        <c:delete val="0"/>
        <c:axPos val="l"/>
        <c:numFmt formatCode="General" sourceLinked="1"/>
        <c:majorTickMark val="out"/>
        <c:minorTickMark val="none"/>
        <c:tickLblPos val="nextTo"/>
        <c:crossAx val="104578432"/>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NIVEL DE RIESGO MATRIZ INVIMA - JUNIO 2019</a:t>
            </a:r>
          </a:p>
        </c:rich>
      </c:tx>
      <c:overlay val="0"/>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3690476190476189"/>
          <c:y val="0.42755905511811021"/>
          <c:w val="0.79315476190476186"/>
          <c:h val="0.53671613717389532"/>
        </c:manualLayout>
      </c:layout>
      <c:pie3DChart>
        <c:varyColors val="1"/>
        <c:ser>
          <c:idx val="0"/>
          <c:order val="0"/>
          <c:tx>
            <c:strRef>
              <c:f>Hoja2!$D$20</c:f>
              <c:strCache>
                <c:ptCount val="1"/>
                <c:pt idx="0">
                  <c:v>#</c:v>
                </c:pt>
              </c:strCache>
            </c:strRef>
          </c:tx>
          <c:dLbls>
            <c:spPr>
              <a:noFill/>
              <a:ln>
                <a:noFill/>
              </a:ln>
              <a:effectLst/>
            </c:sp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cat>
            <c:strRef>
              <c:f>Hoja2!$C$21:$C$24</c:f>
              <c:strCache>
                <c:ptCount val="4"/>
                <c:pt idx="0">
                  <c:v>I</c:v>
                </c:pt>
                <c:pt idx="1">
                  <c:v>II</c:v>
                </c:pt>
                <c:pt idx="2">
                  <c:v>III</c:v>
                </c:pt>
                <c:pt idx="3">
                  <c:v>IV</c:v>
                </c:pt>
              </c:strCache>
            </c:strRef>
          </c:cat>
          <c:val>
            <c:numRef>
              <c:f>Hoja2!$D$21:$D$24</c:f>
              <c:numCache>
                <c:formatCode>General</c:formatCode>
                <c:ptCount val="4"/>
                <c:pt idx="0">
                  <c:v>0</c:v>
                </c:pt>
                <c:pt idx="1">
                  <c:v>94</c:v>
                </c:pt>
                <c:pt idx="2">
                  <c:v>99</c:v>
                </c:pt>
                <c:pt idx="3">
                  <c:v>0</c:v>
                </c:pt>
              </c:numCache>
            </c:numRef>
          </c:val>
          <c:extLst xmlns:c16r2="http://schemas.microsoft.com/office/drawing/2015/06/chart">
            <c:ext xmlns:c16="http://schemas.microsoft.com/office/drawing/2014/chart" uri="{C3380CC4-5D6E-409C-BE32-E72D297353CC}">
              <c16:uniqueId val="{00000000-309C-4262-85FA-FA41FFF5567F}"/>
            </c:ext>
          </c:extLst>
        </c:ser>
        <c:dLbls>
          <c:showLegendKey val="0"/>
          <c:showVal val="0"/>
          <c:showCatName val="1"/>
          <c:showSerName val="0"/>
          <c:showPercent val="1"/>
          <c:showBubbleSize val="0"/>
          <c:showLeaderLines val="1"/>
        </c:dLbls>
      </c:pie3DChart>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213360</xdr:colOff>
      <xdr:row>1</xdr:row>
      <xdr:rowOff>179070</xdr:rowOff>
    </xdr:from>
    <xdr:to>
      <xdr:col>11</xdr:col>
      <xdr:colOff>30480</xdr:colOff>
      <xdr:row>15</xdr:row>
      <xdr:rowOff>72390</xdr:rowOff>
    </xdr:to>
    <xdr:graphicFrame macro="">
      <xdr:nvGraphicFramePr>
        <xdr:cNvPr id="2" name="1 Gráfico">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396240</xdr:colOff>
      <xdr:row>15</xdr:row>
      <xdr:rowOff>76200</xdr:rowOff>
    </xdr:from>
    <xdr:to>
      <xdr:col>9</xdr:col>
      <xdr:colOff>640080</xdr:colOff>
      <xdr:row>26</xdr:row>
      <xdr:rowOff>49530</xdr:rowOff>
    </xdr:to>
    <xdr:graphicFrame macro="">
      <xdr:nvGraphicFramePr>
        <xdr:cNvPr id="3" name="2 Gráfico">
          <a:extLst>
            <a:ext uri="{FF2B5EF4-FFF2-40B4-BE49-F238E27FC236}">
              <a16:creationId xmlns=""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AZ65426"/>
  <sheetViews>
    <sheetView tabSelected="1" topLeftCell="N1" zoomScale="80" zoomScaleNormal="80" workbookViewId="0">
      <selection activeCell="AF8" sqref="AF8"/>
    </sheetView>
  </sheetViews>
  <sheetFormatPr baseColWidth="10" defaultColWidth="11.42578125" defaultRowHeight="12.75" x14ac:dyDescent="0.2"/>
  <cols>
    <col min="1" max="1" width="27.140625" style="82" customWidth="1"/>
    <col min="2" max="2" width="11" style="82" customWidth="1"/>
    <col min="3" max="3" width="12.42578125" style="82" customWidth="1"/>
    <col min="4" max="4" width="18.42578125" style="82" customWidth="1"/>
    <col min="5" max="5" width="37" style="83" customWidth="1"/>
    <col min="6" max="6" width="13.28515625" style="84" customWidth="1"/>
    <col min="7" max="7" width="27.28515625" style="85" customWidth="1"/>
    <col min="8" max="8" width="17" style="85" customWidth="1"/>
    <col min="9" max="9" width="21.85546875" style="86" customWidth="1"/>
    <col min="10" max="10" width="24.7109375" style="85" customWidth="1"/>
    <col min="11" max="11" width="19.140625" style="85" customWidth="1"/>
    <col min="12" max="12" width="30" style="85" customWidth="1"/>
    <col min="13" max="13" width="25.28515625" style="85" customWidth="1"/>
    <col min="14" max="14" width="7.85546875" style="85" customWidth="1"/>
    <col min="15" max="15" width="7.7109375" style="85" customWidth="1"/>
    <col min="16" max="16" width="6.140625" style="85" customWidth="1"/>
    <col min="17" max="17" width="6.7109375" style="85" customWidth="1"/>
    <col min="18" max="18" width="8.28515625" style="85" customWidth="1"/>
    <col min="19" max="19" width="5.7109375" style="85" customWidth="1"/>
    <col min="20" max="20" width="7" style="85" customWidth="1"/>
    <col min="21" max="21" width="10.85546875" style="85" customWidth="1"/>
    <col min="22" max="22" width="5.7109375" style="85" customWidth="1"/>
    <col min="23" max="23" width="9.42578125" style="85" customWidth="1"/>
    <col min="24" max="24" width="8.42578125" style="85" customWidth="1"/>
    <col min="25" max="25" width="10" style="85" customWidth="1"/>
    <col min="26" max="26" width="10.7109375" style="85" customWidth="1"/>
    <col min="27" max="28" width="12.5703125" style="85" customWidth="1"/>
    <col min="29" max="29" width="13.7109375" style="85" customWidth="1"/>
    <col min="30" max="31" width="45.7109375" style="85" customWidth="1"/>
    <col min="32" max="32" width="13.7109375" style="85" customWidth="1"/>
    <col min="33" max="33" width="34.140625" style="85" customWidth="1"/>
    <col min="34" max="34" width="19.42578125" style="85" customWidth="1"/>
    <col min="35" max="35" width="13.7109375" style="85" customWidth="1"/>
    <col min="36" max="36" width="20.7109375" style="85" hidden="1" customWidth="1"/>
    <col min="37" max="37" width="11.42578125" style="85" customWidth="1"/>
    <col min="38" max="38" width="11" style="85" customWidth="1"/>
    <col min="39" max="39" width="2.42578125" style="35" customWidth="1"/>
    <col min="40" max="48" width="11.42578125" style="35"/>
    <col min="49" max="49" width="18.140625" style="35" customWidth="1"/>
    <col min="50" max="50" width="35.7109375" style="92" customWidth="1"/>
    <col min="51" max="51" width="35.7109375" style="35" customWidth="1"/>
    <col min="52" max="52" width="11.42578125" style="35"/>
    <col min="53" max="53" width="15.140625" style="35" customWidth="1"/>
    <col min="54" max="16384" width="11.42578125" style="35"/>
  </cols>
  <sheetData>
    <row r="1" spans="1:52" s="2" customFormat="1" x14ac:dyDescent="0.2">
      <c r="A1" s="123" t="s">
        <v>519</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
      <c r="AN1" s="1"/>
      <c r="AO1" s="1"/>
      <c r="AP1" s="1"/>
      <c r="AQ1" s="1"/>
      <c r="AR1" s="1"/>
      <c r="AS1" s="1"/>
      <c r="AT1" s="1"/>
      <c r="AU1" s="1"/>
      <c r="AV1" s="1"/>
      <c r="AW1" s="124" t="s">
        <v>0</v>
      </c>
      <c r="AX1" s="124"/>
    </row>
    <row r="2" spans="1:52" s="2" customFormat="1" x14ac:dyDescent="0.2">
      <c r="A2" s="125" t="s">
        <v>115</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
      <c r="AN2" s="1"/>
      <c r="AO2" s="1"/>
      <c r="AP2" s="1"/>
      <c r="AQ2" s="1"/>
      <c r="AR2" s="1"/>
      <c r="AS2" s="1"/>
      <c r="AT2" s="1"/>
      <c r="AU2" s="1"/>
      <c r="AV2" s="1"/>
      <c r="AW2" s="124" t="s">
        <v>1</v>
      </c>
      <c r="AX2" s="124"/>
    </row>
    <row r="3" spans="1:52" s="2" customFormat="1" x14ac:dyDescent="0.2">
      <c r="A3" s="126" t="s">
        <v>4</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8"/>
      <c r="AM3" s="3"/>
      <c r="AN3" s="3"/>
      <c r="AO3" s="4"/>
      <c r="AP3" s="4"/>
      <c r="AQ3" s="1"/>
      <c r="AR3" s="1"/>
      <c r="AS3" s="1"/>
      <c r="AT3" s="1"/>
      <c r="AU3" s="1"/>
      <c r="AV3" s="1"/>
      <c r="AY3" s="5"/>
    </row>
    <row r="4" spans="1:52" s="2" customFormat="1" x14ac:dyDescent="0.2">
      <c r="A4" s="129" t="s">
        <v>5</v>
      </c>
      <c r="B4" s="129"/>
      <c r="C4" s="129"/>
      <c r="D4" s="129"/>
      <c r="E4" s="129"/>
      <c r="F4" s="129"/>
      <c r="G4" s="129"/>
      <c r="H4" s="129"/>
      <c r="I4" s="129"/>
      <c r="J4" s="130" t="s">
        <v>80</v>
      </c>
      <c r="K4" s="130"/>
      <c r="L4" s="130"/>
      <c r="M4" s="130"/>
      <c r="N4" s="131"/>
      <c r="O4" s="131"/>
      <c r="P4" s="131"/>
      <c r="Q4" s="131"/>
      <c r="R4" s="131"/>
      <c r="S4" s="131"/>
      <c r="T4" s="131"/>
      <c r="U4" s="131"/>
      <c r="V4" s="131"/>
      <c r="W4" s="131"/>
      <c r="X4" s="131"/>
      <c r="Y4" s="131"/>
      <c r="Z4" s="131"/>
      <c r="AA4" s="131"/>
      <c r="AB4" s="122" t="s">
        <v>6</v>
      </c>
      <c r="AC4" s="119" t="s">
        <v>58</v>
      </c>
      <c r="AD4" s="119" t="s">
        <v>7</v>
      </c>
      <c r="AE4" s="119"/>
      <c r="AF4" s="119" t="s">
        <v>8</v>
      </c>
      <c r="AG4" s="132"/>
      <c r="AH4" s="133"/>
      <c r="AI4" s="119" t="s">
        <v>9</v>
      </c>
      <c r="AJ4" s="131">
        <v>830000167</v>
      </c>
      <c r="AK4" s="131"/>
      <c r="AL4" s="131"/>
      <c r="AM4" s="3"/>
      <c r="AN4" s="3"/>
      <c r="AO4" s="4"/>
      <c r="AP4" s="4"/>
      <c r="AQ4" s="1"/>
      <c r="AR4" s="1"/>
      <c r="AS4" s="1"/>
      <c r="AT4" s="1"/>
      <c r="AU4" s="1"/>
      <c r="AV4" s="1"/>
      <c r="AY4" s="6"/>
    </row>
    <row r="5" spans="1:52" s="2" customFormat="1" ht="13.5" thickBot="1" x14ac:dyDescent="0.25">
      <c r="A5" s="134" t="s">
        <v>75</v>
      </c>
      <c r="B5" s="134"/>
      <c r="C5" s="134"/>
      <c r="D5" s="134"/>
      <c r="E5" s="134"/>
      <c r="F5" s="134"/>
      <c r="G5" s="143">
        <v>16</v>
      </c>
      <c r="H5" s="144"/>
      <c r="I5" s="117" t="s">
        <v>17</v>
      </c>
      <c r="J5" s="145" t="s">
        <v>357</v>
      </c>
      <c r="K5" s="145"/>
      <c r="L5" s="145"/>
      <c r="M5" s="145"/>
      <c r="N5" s="146" t="s">
        <v>11</v>
      </c>
      <c r="O5" s="147"/>
      <c r="P5" s="139" t="s">
        <v>61</v>
      </c>
      <c r="Q5" s="140"/>
      <c r="R5" s="140"/>
      <c r="S5" s="140"/>
      <c r="T5" s="140"/>
      <c r="U5" s="140"/>
      <c r="V5" s="140"/>
      <c r="W5" s="140"/>
      <c r="X5" s="140"/>
      <c r="Y5" s="140"/>
      <c r="Z5" s="140"/>
      <c r="AA5" s="142"/>
      <c r="AB5" s="134" t="s">
        <v>12</v>
      </c>
      <c r="AC5" s="135"/>
      <c r="AD5" s="135"/>
      <c r="AE5" s="135"/>
      <c r="AF5" s="135"/>
      <c r="AG5" s="136" t="s">
        <v>522</v>
      </c>
      <c r="AH5" s="137"/>
      <c r="AI5" s="137"/>
      <c r="AJ5" s="137"/>
      <c r="AK5" s="137"/>
      <c r="AL5" s="138"/>
      <c r="AM5" s="3"/>
      <c r="AN5" s="3"/>
      <c r="AO5" s="4"/>
      <c r="AP5" s="4"/>
      <c r="AQ5" s="1"/>
      <c r="AR5" s="1"/>
      <c r="AS5" s="1"/>
      <c r="AT5" s="1"/>
      <c r="AU5" s="1"/>
      <c r="AV5" s="1"/>
      <c r="AY5" s="6"/>
    </row>
    <row r="6" spans="1:52" s="2" customFormat="1" ht="13.5" thickBot="1" x14ac:dyDescent="0.25">
      <c r="A6" s="134" t="s">
        <v>244</v>
      </c>
      <c r="B6" s="134"/>
      <c r="C6" s="134"/>
      <c r="D6" s="139" t="s">
        <v>423</v>
      </c>
      <c r="E6" s="140"/>
      <c r="F6" s="140"/>
      <c r="G6" s="140"/>
      <c r="H6" s="140"/>
      <c r="I6" s="142"/>
      <c r="J6" s="134" t="s">
        <v>78</v>
      </c>
      <c r="K6" s="134"/>
      <c r="L6" s="134"/>
      <c r="M6" s="139" t="s">
        <v>424</v>
      </c>
      <c r="N6" s="140"/>
      <c r="O6" s="140"/>
      <c r="P6" s="140"/>
      <c r="Q6" s="140"/>
      <c r="R6" s="140"/>
      <c r="S6" s="140"/>
      <c r="T6" s="140"/>
      <c r="U6" s="140"/>
      <c r="V6" s="134" t="s">
        <v>19</v>
      </c>
      <c r="W6" s="134"/>
      <c r="X6" s="134"/>
      <c r="Y6" s="134"/>
      <c r="Z6" s="134"/>
      <c r="AA6" s="134"/>
      <c r="AB6" s="139" t="s">
        <v>356</v>
      </c>
      <c r="AC6" s="140"/>
      <c r="AD6" s="140"/>
      <c r="AE6" s="140"/>
      <c r="AF6" s="141" t="s">
        <v>76</v>
      </c>
      <c r="AG6" s="141"/>
      <c r="AH6" s="139" t="s">
        <v>340</v>
      </c>
      <c r="AI6" s="140"/>
      <c r="AJ6" s="140"/>
      <c r="AK6" s="140"/>
      <c r="AL6" s="142"/>
      <c r="AM6" s="1"/>
      <c r="AN6" s="1"/>
      <c r="AO6" s="4"/>
      <c r="AP6" s="4"/>
      <c r="AQ6" s="1"/>
      <c r="AR6" s="1"/>
      <c r="AS6" s="1"/>
      <c r="AT6" s="1"/>
      <c r="AU6" s="1"/>
      <c r="AV6" s="1"/>
      <c r="AW6" s="7" t="s">
        <v>446</v>
      </c>
      <c r="AX6" s="8" t="s">
        <v>2</v>
      </c>
      <c r="AY6" s="5"/>
    </row>
    <row r="7" spans="1:52" s="2" customFormat="1" ht="13.5" thickBot="1" x14ac:dyDescent="0.25">
      <c r="A7" s="134" t="s">
        <v>20</v>
      </c>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
      <c r="AN7" s="1"/>
      <c r="AO7" s="1"/>
      <c r="AP7" s="1"/>
      <c r="AQ7" s="1"/>
      <c r="AR7" s="1"/>
      <c r="AS7" s="1"/>
      <c r="AT7" s="1"/>
      <c r="AU7" s="1"/>
      <c r="AV7" s="1"/>
      <c r="AW7" s="9" t="s">
        <v>455</v>
      </c>
      <c r="AX7" s="8" t="s">
        <v>57</v>
      </c>
      <c r="AY7" s="5"/>
    </row>
    <row r="8" spans="1:52" s="2" customFormat="1" x14ac:dyDescent="0.2">
      <c r="A8" s="129" t="s">
        <v>21</v>
      </c>
      <c r="B8" s="129"/>
      <c r="C8" s="129"/>
      <c r="D8" s="129"/>
      <c r="E8" s="129"/>
      <c r="F8" s="129"/>
      <c r="G8" s="129"/>
      <c r="H8" s="129"/>
      <c r="I8" s="129"/>
      <c r="J8" s="139" t="s">
        <v>429</v>
      </c>
      <c r="K8" s="140"/>
      <c r="L8" s="140"/>
      <c r="M8" s="140"/>
      <c r="N8" s="140"/>
      <c r="O8" s="140"/>
      <c r="P8" s="140"/>
      <c r="Q8" s="140"/>
      <c r="R8" s="140"/>
      <c r="S8" s="140"/>
      <c r="T8" s="140"/>
      <c r="U8" s="140"/>
      <c r="V8" s="140"/>
      <c r="W8" s="140"/>
      <c r="X8" s="140"/>
      <c r="Y8" s="140"/>
      <c r="Z8" s="140"/>
      <c r="AA8" s="140"/>
      <c r="AB8" s="142"/>
      <c r="AC8" s="126" t="s">
        <v>77</v>
      </c>
      <c r="AD8" s="127"/>
      <c r="AE8" s="10">
        <v>43714</v>
      </c>
      <c r="AF8" s="11"/>
      <c r="AG8" s="11"/>
      <c r="AH8" s="131"/>
      <c r="AI8" s="131"/>
      <c r="AJ8" s="131"/>
      <c r="AK8" s="131"/>
      <c r="AL8" s="131"/>
      <c r="AM8" s="1"/>
      <c r="AN8" s="1"/>
      <c r="AO8" s="1"/>
      <c r="AP8" s="1"/>
      <c r="AQ8" s="1"/>
      <c r="AR8" s="1"/>
      <c r="AS8" s="1"/>
      <c r="AT8" s="1"/>
      <c r="AU8" s="1"/>
      <c r="AV8" s="1"/>
      <c r="AW8" s="12" t="s">
        <v>447</v>
      </c>
      <c r="AX8" s="8" t="s">
        <v>3</v>
      </c>
      <c r="AY8" s="5"/>
    </row>
    <row r="9" spans="1:52" s="2" customFormat="1" ht="26.25" thickBot="1" x14ac:dyDescent="0.25">
      <c r="A9" s="163" t="s">
        <v>24</v>
      </c>
      <c r="B9" s="163"/>
      <c r="C9" s="163"/>
      <c r="D9" s="163"/>
      <c r="E9" s="163"/>
      <c r="F9" s="163"/>
      <c r="G9" s="163"/>
      <c r="H9" s="163"/>
      <c r="I9" s="163"/>
      <c r="J9" s="164" t="s">
        <v>425</v>
      </c>
      <c r="K9" s="164"/>
      <c r="L9" s="121" t="s">
        <v>25</v>
      </c>
      <c r="M9" s="118">
        <v>644</v>
      </c>
      <c r="N9" s="141" t="s">
        <v>79</v>
      </c>
      <c r="O9" s="141"/>
      <c r="P9" s="141"/>
      <c r="Q9" s="148">
        <v>16</v>
      </c>
      <c r="R9" s="165"/>
      <c r="S9" s="149"/>
      <c r="T9" s="148">
        <v>12</v>
      </c>
      <c r="U9" s="149"/>
      <c r="V9" s="150">
        <v>2009</v>
      </c>
      <c r="W9" s="150"/>
      <c r="X9" s="150"/>
      <c r="Y9" s="154" t="s">
        <v>520</v>
      </c>
      <c r="Z9" s="155"/>
      <c r="AA9" s="155"/>
      <c r="AB9" s="156"/>
      <c r="AC9" s="157"/>
      <c r="AD9" s="158"/>
      <c r="AE9" s="159"/>
      <c r="AF9" s="146" t="s">
        <v>26</v>
      </c>
      <c r="AG9" s="147"/>
      <c r="AH9" s="184" t="s">
        <v>358</v>
      </c>
      <c r="AI9" s="185"/>
      <c r="AJ9" s="185"/>
      <c r="AK9" s="185"/>
      <c r="AL9" s="186"/>
      <c r="AM9" s="1"/>
      <c r="AN9" s="1"/>
      <c r="AO9" s="1"/>
      <c r="AP9" s="1"/>
      <c r="AQ9" s="1"/>
      <c r="AR9" s="1"/>
      <c r="AS9" s="1"/>
      <c r="AT9" s="1"/>
      <c r="AU9" s="1"/>
      <c r="AV9" s="1"/>
      <c r="AW9" s="14" t="s">
        <v>444</v>
      </c>
      <c r="AX9" s="15" t="s">
        <v>59</v>
      </c>
      <c r="AY9" s="5"/>
    </row>
    <row r="10" spans="1:52" s="2" customFormat="1" ht="26.25" thickBot="1" x14ac:dyDescent="0.25">
      <c r="A10" s="166" t="s">
        <v>27</v>
      </c>
      <c r="B10" s="160" t="s">
        <v>28</v>
      </c>
      <c r="C10" s="160" t="s">
        <v>29</v>
      </c>
      <c r="D10" s="160" t="s">
        <v>30</v>
      </c>
      <c r="E10" s="160" t="s">
        <v>31</v>
      </c>
      <c r="F10" s="160" t="s">
        <v>32</v>
      </c>
      <c r="G10" s="160" t="s">
        <v>430</v>
      </c>
      <c r="H10" s="169" t="s">
        <v>0</v>
      </c>
      <c r="I10" s="170"/>
      <c r="J10" s="160" t="s">
        <v>33</v>
      </c>
      <c r="K10" s="151" t="s">
        <v>34</v>
      </c>
      <c r="L10" s="152"/>
      <c r="M10" s="153"/>
      <c r="N10" s="151" t="s">
        <v>35</v>
      </c>
      <c r="O10" s="152"/>
      <c r="P10" s="152"/>
      <c r="Q10" s="153"/>
      <c r="R10" s="151" t="s">
        <v>431</v>
      </c>
      <c r="S10" s="152"/>
      <c r="T10" s="152"/>
      <c r="U10" s="152"/>
      <c r="V10" s="152"/>
      <c r="W10" s="152"/>
      <c r="X10" s="152"/>
      <c r="Y10" s="152"/>
      <c r="Z10" s="153"/>
      <c r="AA10" s="151" t="s">
        <v>521</v>
      </c>
      <c r="AB10" s="152"/>
      <c r="AC10" s="152"/>
      <c r="AD10" s="152"/>
      <c r="AE10" s="153"/>
      <c r="AF10" s="151" t="s">
        <v>36</v>
      </c>
      <c r="AG10" s="153"/>
      <c r="AH10" s="175" t="s">
        <v>37</v>
      </c>
      <c r="AI10" s="176"/>
      <c r="AJ10" s="176"/>
      <c r="AK10" s="176"/>
      <c r="AL10" s="177"/>
      <c r="AM10" s="4"/>
      <c r="AN10" s="4"/>
      <c r="AO10" s="1"/>
      <c r="AP10" s="1"/>
      <c r="AQ10" s="1"/>
      <c r="AR10" s="1"/>
      <c r="AS10" s="1"/>
      <c r="AT10" s="1"/>
      <c r="AU10" s="1"/>
      <c r="AV10" s="1"/>
      <c r="AW10" s="16" t="s">
        <v>13</v>
      </c>
      <c r="AX10" s="8" t="s">
        <v>10</v>
      </c>
      <c r="AY10" s="5"/>
    </row>
    <row r="11" spans="1:52" s="2" customFormat="1" ht="13.5" thickBot="1" x14ac:dyDescent="0.25">
      <c r="A11" s="167"/>
      <c r="B11" s="161"/>
      <c r="C11" s="161"/>
      <c r="D11" s="161"/>
      <c r="E11" s="161"/>
      <c r="F11" s="161"/>
      <c r="G11" s="161"/>
      <c r="H11" s="171"/>
      <c r="I11" s="172"/>
      <c r="J11" s="161"/>
      <c r="K11" s="160" t="s">
        <v>38</v>
      </c>
      <c r="L11" s="160" t="s">
        <v>39</v>
      </c>
      <c r="M11" s="160" t="s">
        <v>40</v>
      </c>
      <c r="N11" s="187" t="s">
        <v>41</v>
      </c>
      <c r="O11" s="187" t="s">
        <v>42</v>
      </c>
      <c r="P11" s="187" t="s">
        <v>43</v>
      </c>
      <c r="Q11" s="187" t="s">
        <v>44</v>
      </c>
      <c r="R11" s="166" t="s">
        <v>45</v>
      </c>
      <c r="S11" s="166" t="s">
        <v>46</v>
      </c>
      <c r="T11" s="166" t="s">
        <v>47</v>
      </c>
      <c r="U11" s="166" t="s">
        <v>48</v>
      </c>
      <c r="V11" s="166" t="s">
        <v>49</v>
      </c>
      <c r="W11" s="166" t="s">
        <v>50</v>
      </c>
      <c r="X11" s="166" t="s">
        <v>432</v>
      </c>
      <c r="Y11" s="166" t="s">
        <v>51</v>
      </c>
      <c r="Z11" s="166" t="s">
        <v>52</v>
      </c>
      <c r="AA11" s="166" t="s">
        <v>433</v>
      </c>
      <c r="AB11" s="166" t="s">
        <v>434</v>
      </c>
      <c r="AC11" s="160" t="s">
        <v>435</v>
      </c>
      <c r="AD11" s="160" t="s">
        <v>436</v>
      </c>
      <c r="AE11" s="160" t="s">
        <v>53</v>
      </c>
      <c r="AF11" s="160" t="s">
        <v>54</v>
      </c>
      <c r="AG11" s="160" t="s">
        <v>437</v>
      </c>
      <c r="AH11" s="178"/>
      <c r="AI11" s="179"/>
      <c r="AJ11" s="179"/>
      <c r="AK11" s="179"/>
      <c r="AL11" s="180"/>
      <c r="AM11" s="4"/>
      <c r="AN11" s="4"/>
      <c r="AO11" s="1"/>
      <c r="AP11" s="1"/>
      <c r="AQ11" s="1"/>
      <c r="AR11" s="1"/>
      <c r="AS11" s="1"/>
      <c r="AT11" s="1"/>
      <c r="AU11" s="1"/>
      <c r="AV11" s="1"/>
      <c r="AW11" s="16"/>
      <c r="AX11" s="8"/>
      <c r="AY11" s="5"/>
    </row>
    <row r="12" spans="1:52" s="2" customFormat="1" ht="76.5" customHeight="1" x14ac:dyDescent="0.2">
      <c r="A12" s="168"/>
      <c r="B12" s="162"/>
      <c r="C12" s="162"/>
      <c r="D12" s="162"/>
      <c r="E12" s="162"/>
      <c r="F12" s="162"/>
      <c r="G12" s="161"/>
      <c r="H12" s="173" t="s">
        <v>438</v>
      </c>
      <c r="I12" s="174"/>
      <c r="J12" s="161"/>
      <c r="K12" s="162"/>
      <c r="L12" s="162"/>
      <c r="M12" s="162"/>
      <c r="N12" s="188"/>
      <c r="O12" s="188"/>
      <c r="P12" s="188"/>
      <c r="Q12" s="188"/>
      <c r="R12" s="168"/>
      <c r="S12" s="168"/>
      <c r="T12" s="168"/>
      <c r="U12" s="168"/>
      <c r="V12" s="168"/>
      <c r="W12" s="168"/>
      <c r="X12" s="168"/>
      <c r="Y12" s="168"/>
      <c r="Z12" s="168"/>
      <c r="AA12" s="168"/>
      <c r="AB12" s="168"/>
      <c r="AC12" s="162"/>
      <c r="AD12" s="162"/>
      <c r="AE12" s="162"/>
      <c r="AF12" s="162"/>
      <c r="AG12" s="162"/>
      <c r="AH12" s="181"/>
      <c r="AI12" s="182"/>
      <c r="AJ12" s="182"/>
      <c r="AK12" s="182"/>
      <c r="AL12" s="183"/>
      <c r="AM12" s="4"/>
      <c r="AN12" s="1"/>
      <c r="AO12" s="1"/>
      <c r="AP12" s="1"/>
      <c r="AQ12" s="1"/>
      <c r="AR12" s="1"/>
      <c r="AS12" s="1"/>
      <c r="AT12" s="1"/>
      <c r="AU12" s="1"/>
      <c r="AV12" s="1"/>
      <c r="AW12" s="17" t="s">
        <v>15</v>
      </c>
      <c r="AX12" s="8" t="s">
        <v>14</v>
      </c>
      <c r="AY12" s="5"/>
    </row>
    <row r="13" spans="1:52" s="38" customFormat="1" ht="26.25" thickBot="1" x14ac:dyDescent="0.25">
      <c r="A13" s="18"/>
      <c r="B13" s="19"/>
      <c r="C13" s="20"/>
      <c r="D13" s="21"/>
      <c r="E13" s="19"/>
      <c r="F13" s="21"/>
      <c r="G13" s="22"/>
      <c r="H13" s="23"/>
      <c r="I13" s="24"/>
      <c r="J13" s="25"/>
      <c r="K13" s="26"/>
      <c r="L13" s="26"/>
      <c r="M13" s="26"/>
      <c r="N13" s="27"/>
      <c r="O13" s="28"/>
      <c r="P13" s="28"/>
      <c r="Q13" s="29"/>
      <c r="R13" s="27"/>
      <c r="S13" s="28"/>
      <c r="T13" s="28"/>
      <c r="U13" s="26"/>
      <c r="V13" s="28"/>
      <c r="W13" s="28"/>
      <c r="X13" s="28"/>
      <c r="Y13" s="29"/>
      <c r="Z13" s="30"/>
      <c r="AA13" s="31"/>
      <c r="AB13" s="32"/>
      <c r="AC13" s="32"/>
      <c r="AD13" s="32"/>
      <c r="AE13" s="33"/>
      <c r="AF13" s="34"/>
      <c r="AG13" s="22"/>
      <c r="AH13" s="189"/>
      <c r="AI13" s="190"/>
      <c r="AJ13" s="190"/>
      <c r="AK13" s="190"/>
      <c r="AL13" s="190"/>
      <c r="AM13" s="4"/>
      <c r="AN13" s="35"/>
      <c r="AO13" s="35"/>
      <c r="AP13" s="35"/>
      <c r="AQ13" s="35"/>
      <c r="AR13" s="35"/>
      <c r="AS13" s="35"/>
      <c r="AT13" s="35"/>
      <c r="AU13" s="35"/>
      <c r="AV13" s="35"/>
      <c r="AW13" s="36" t="s">
        <v>439</v>
      </c>
      <c r="AX13" s="37" t="s">
        <v>16</v>
      </c>
      <c r="AZ13" s="39"/>
    </row>
    <row r="14" spans="1:52" s="38" customFormat="1" ht="58.5" x14ac:dyDescent="0.2">
      <c r="A14" s="118" t="s">
        <v>134</v>
      </c>
      <c r="B14" s="40" t="s">
        <v>207</v>
      </c>
      <c r="C14" s="40" t="s">
        <v>279</v>
      </c>
      <c r="D14" s="118" t="s">
        <v>206</v>
      </c>
      <c r="E14" s="118" t="s">
        <v>204</v>
      </c>
      <c r="F14" s="118" t="s">
        <v>207</v>
      </c>
      <c r="G14" s="118" t="s">
        <v>209</v>
      </c>
      <c r="H14" s="41" t="s">
        <v>15</v>
      </c>
      <c r="I14" s="41" t="s">
        <v>440</v>
      </c>
      <c r="J14" s="118" t="s">
        <v>208</v>
      </c>
      <c r="K14" s="42" t="s">
        <v>364</v>
      </c>
      <c r="L14" s="118" t="s">
        <v>335</v>
      </c>
      <c r="M14" s="118" t="s">
        <v>251</v>
      </c>
      <c r="N14" s="118"/>
      <c r="O14" s="118"/>
      <c r="P14" s="118" t="s">
        <v>320</v>
      </c>
      <c r="Q14" s="118"/>
      <c r="R14" s="43">
        <v>2</v>
      </c>
      <c r="S14" s="44">
        <v>4</v>
      </c>
      <c r="T14" s="45">
        <f t="shared" ref="T14:T77" si="0">R14*S14</f>
        <v>8</v>
      </c>
      <c r="U14" s="45" t="str">
        <f t="shared" ref="U14:U77" si="1">IF(T14=0,"N/A",IF(AND(T14&gt;=1,T14&lt;=4),"Bajo",IF(AND(T14&gt;=6,T14&lt;=9),"Medio",IF(AND(T14&gt;=10,T14&lt;=20),"Alto",IF(T14&gt;=24,"Muy Alto")))))</f>
        <v>Medio</v>
      </c>
      <c r="V14" s="42">
        <v>10</v>
      </c>
      <c r="W14" s="45">
        <f t="shared" ref="W14:W77" si="2">T14*V14</f>
        <v>80</v>
      </c>
      <c r="X14" s="45" t="str">
        <f t="shared" ref="X14:X77" si="3">IF(W14=0,"N/A",IF(AND(W14&gt;=1,W14&lt;=20),"IV",IF(AND(W14&gt;=40,W14&lt;=120),"III",IF(AND(W14&gt;=150,W14&lt;=500),"II",IF(W14&gt;=600,"I")))))</f>
        <v>III</v>
      </c>
      <c r="Y14" s="46" t="str">
        <f t="shared" ref="Y14:Y77" si="4">IF(X14="I","No aceptable",IF(X14="II","Aceptable con Control Especifico",IF(X14=0,"","Aceptable")))</f>
        <v>Aceptable</v>
      </c>
      <c r="Z14" s="118">
        <v>16</v>
      </c>
      <c r="AA14" s="47"/>
      <c r="AB14" s="47"/>
      <c r="AC14" s="47"/>
      <c r="AD14" s="47" t="s">
        <v>336</v>
      </c>
      <c r="AE14" s="42" t="s">
        <v>250</v>
      </c>
      <c r="AF14" s="118" t="s">
        <v>224</v>
      </c>
      <c r="AG14" s="118" t="s">
        <v>231</v>
      </c>
      <c r="AH14" s="148"/>
      <c r="AI14" s="165"/>
      <c r="AJ14" s="165"/>
      <c r="AK14" s="165"/>
      <c r="AL14" s="149"/>
      <c r="AM14" s="35"/>
      <c r="AN14" s="35"/>
      <c r="AO14" s="35"/>
      <c r="AP14" s="35"/>
      <c r="AQ14" s="35"/>
      <c r="AR14" s="35"/>
      <c r="AS14" s="35"/>
      <c r="AT14" s="35"/>
      <c r="AU14" s="35"/>
      <c r="AV14" s="35"/>
      <c r="AW14" s="48"/>
      <c r="AX14" s="49" t="s">
        <v>22</v>
      </c>
      <c r="AY14" s="50"/>
    </row>
    <row r="15" spans="1:52" s="38" customFormat="1" ht="58.5" x14ac:dyDescent="0.2">
      <c r="A15" s="118" t="s">
        <v>134</v>
      </c>
      <c r="B15" s="40" t="s">
        <v>207</v>
      </c>
      <c r="C15" s="40" t="s">
        <v>279</v>
      </c>
      <c r="D15" s="118" t="s">
        <v>206</v>
      </c>
      <c r="E15" s="118" t="s">
        <v>204</v>
      </c>
      <c r="F15" s="118" t="s">
        <v>207</v>
      </c>
      <c r="G15" s="118" t="s">
        <v>245</v>
      </c>
      <c r="H15" s="41" t="s">
        <v>15</v>
      </c>
      <c r="I15" s="41" t="s">
        <v>441</v>
      </c>
      <c r="J15" s="118" t="s">
        <v>208</v>
      </c>
      <c r="K15" s="42" t="s">
        <v>364</v>
      </c>
      <c r="L15" s="118" t="s">
        <v>337</v>
      </c>
      <c r="M15" s="118" t="s">
        <v>251</v>
      </c>
      <c r="N15" s="118"/>
      <c r="O15" s="118"/>
      <c r="P15" s="118" t="s">
        <v>320</v>
      </c>
      <c r="Q15" s="118"/>
      <c r="R15" s="43">
        <v>2</v>
      </c>
      <c r="S15" s="44">
        <v>4</v>
      </c>
      <c r="T15" s="45">
        <f t="shared" si="0"/>
        <v>8</v>
      </c>
      <c r="U15" s="45" t="str">
        <f t="shared" si="1"/>
        <v>Medio</v>
      </c>
      <c r="V15" s="42">
        <v>10</v>
      </c>
      <c r="W15" s="45">
        <f t="shared" si="2"/>
        <v>80</v>
      </c>
      <c r="X15" s="45" t="str">
        <f t="shared" si="3"/>
        <v>III</v>
      </c>
      <c r="Y15" s="46" t="str">
        <f t="shared" si="4"/>
        <v>Aceptable</v>
      </c>
      <c r="Z15" s="118">
        <v>16</v>
      </c>
      <c r="AA15" s="47"/>
      <c r="AB15" s="47"/>
      <c r="AC15" s="47"/>
      <c r="AD15" s="47" t="s">
        <v>338</v>
      </c>
      <c r="AE15" s="42" t="s">
        <v>328</v>
      </c>
      <c r="AF15" s="118" t="s">
        <v>224</v>
      </c>
      <c r="AG15" s="118" t="s">
        <v>231</v>
      </c>
      <c r="AH15" s="148"/>
      <c r="AI15" s="165"/>
      <c r="AJ15" s="165"/>
      <c r="AK15" s="165"/>
      <c r="AL15" s="149"/>
      <c r="AM15" s="35"/>
      <c r="AN15" s="35"/>
      <c r="AO15" s="35"/>
      <c r="AP15" s="35"/>
      <c r="AQ15" s="35"/>
      <c r="AR15" s="35"/>
      <c r="AS15" s="35"/>
      <c r="AT15" s="35"/>
      <c r="AU15" s="35"/>
      <c r="AV15" s="35"/>
      <c r="AW15" s="48"/>
      <c r="AX15" s="49"/>
      <c r="AY15" s="50"/>
    </row>
    <row r="16" spans="1:52" s="38" customFormat="1" ht="58.5" x14ac:dyDescent="0.2">
      <c r="A16" s="118" t="s">
        <v>134</v>
      </c>
      <c r="B16" s="40" t="s">
        <v>207</v>
      </c>
      <c r="C16" s="40" t="s">
        <v>279</v>
      </c>
      <c r="D16" s="118" t="s">
        <v>206</v>
      </c>
      <c r="E16" s="118" t="s">
        <v>204</v>
      </c>
      <c r="F16" s="118" t="s">
        <v>207</v>
      </c>
      <c r="G16" s="118" t="s">
        <v>245</v>
      </c>
      <c r="H16" s="41" t="s">
        <v>15</v>
      </c>
      <c r="I16" s="41" t="s">
        <v>442</v>
      </c>
      <c r="J16" s="118" t="s">
        <v>208</v>
      </c>
      <c r="K16" s="42" t="s">
        <v>364</v>
      </c>
      <c r="L16" s="118" t="s">
        <v>337</v>
      </c>
      <c r="M16" s="118" t="s">
        <v>251</v>
      </c>
      <c r="N16" s="118"/>
      <c r="O16" s="118"/>
      <c r="P16" s="118" t="s">
        <v>320</v>
      </c>
      <c r="Q16" s="118"/>
      <c r="R16" s="43">
        <v>2</v>
      </c>
      <c r="S16" s="44">
        <v>4</v>
      </c>
      <c r="T16" s="45">
        <f t="shared" si="0"/>
        <v>8</v>
      </c>
      <c r="U16" s="45" t="str">
        <f t="shared" si="1"/>
        <v>Medio</v>
      </c>
      <c r="V16" s="42">
        <v>10</v>
      </c>
      <c r="W16" s="45">
        <f t="shared" si="2"/>
        <v>80</v>
      </c>
      <c r="X16" s="45" t="str">
        <f t="shared" si="3"/>
        <v>III</v>
      </c>
      <c r="Y16" s="46" t="str">
        <f t="shared" si="4"/>
        <v>Aceptable</v>
      </c>
      <c r="Z16" s="118">
        <v>16</v>
      </c>
      <c r="AA16" s="47"/>
      <c r="AB16" s="47"/>
      <c r="AC16" s="47"/>
      <c r="AD16" s="47" t="s">
        <v>336</v>
      </c>
      <c r="AE16" s="42" t="s">
        <v>250</v>
      </c>
      <c r="AF16" s="118" t="s">
        <v>224</v>
      </c>
      <c r="AG16" s="118" t="s">
        <v>231</v>
      </c>
      <c r="AH16" s="148"/>
      <c r="AI16" s="165"/>
      <c r="AJ16" s="165"/>
      <c r="AK16" s="165"/>
      <c r="AL16" s="149"/>
      <c r="AM16" s="35"/>
      <c r="AN16" s="35"/>
      <c r="AO16" s="35"/>
      <c r="AP16" s="35"/>
      <c r="AQ16" s="35"/>
      <c r="AR16" s="35"/>
      <c r="AS16" s="35"/>
      <c r="AT16" s="35"/>
      <c r="AU16" s="35"/>
      <c r="AV16" s="35"/>
      <c r="AW16" s="48"/>
      <c r="AX16" s="49"/>
      <c r="AY16" s="50"/>
    </row>
    <row r="17" spans="1:51" s="38" customFormat="1" ht="58.5" x14ac:dyDescent="0.2">
      <c r="A17" s="118" t="s">
        <v>134</v>
      </c>
      <c r="B17" s="40" t="s">
        <v>207</v>
      </c>
      <c r="C17" s="40" t="s">
        <v>279</v>
      </c>
      <c r="D17" s="118" t="s">
        <v>206</v>
      </c>
      <c r="E17" s="118" t="s">
        <v>204</v>
      </c>
      <c r="F17" s="118" t="s">
        <v>207</v>
      </c>
      <c r="G17" s="118" t="s">
        <v>245</v>
      </c>
      <c r="H17" s="41" t="s">
        <v>15</v>
      </c>
      <c r="I17" s="41" t="s">
        <v>443</v>
      </c>
      <c r="J17" s="118" t="s">
        <v>208</v>
      </c>
      <c r="K17" s="42" t="s">
        <v>364</v>
      </c>
      <c r="L17" s="118" t="s">
        <v>335</v>
      </c>
      <c r="M17" s="118" t="s">
        <v>251</v>
      </c>
      <c r="N17" s="118"/>
      <c r="O17" s="118"/>
      <c r="P17" s="118" t="s">
        <v>320</v>
      </c>
      <c r="Q17" s="118"/>
      <c r="R17" s="43">
        <v>2</v>
      </c>
      <c r="S17" s="44">
        <v>4</v>
      </c>
      <c r="T17" s="45">
        <f t="shared" si="0"/>
        <v>8</v>
      </c>
      <c r="U17" s="45" t="str">
        <f t="shared" si="1"/>
        <v>Medio</v>
      </c>
      <c r="V17" s="42">
        <v>10</v>
      </c>
      <c r="W17" s="45">
        <f t="shared" si="2"/>
        <v>80</v>
      </c>
      <c r="X17" s="45" t="str">
        <f t="shared" si="3"/>
        <v>III</v>
      </c>
      <c r="Y17" s="46" t="str">
        <f t="shared" si="4"/>
        <v>Aceptable</v>
      </c>
      <c r="Z17" s="118">
        <v>16</v>
      </c>
      <c r="AA17" s="47"/>
      <c r="AB17" s="47"/>
      <c r="AC17" s="47"/>
      <c r="AD17" s="47" t="s">
        <v>338</v>
      </c>
      <c r="AE17" s="42" t="s">
        <v>250</v>
      </c>
      <c r="AF17" s="118" t="s">
        <v>224</v>
      </c>
      <c r="AG17" s="118" t="s">
        <v>231</v>
      </c>
      <c r="AH17" s="148"/>
      <c r="AI17" s="165"/>
      <c r="AJ17" s="165"/>
      <c r="AK17" s="165"/>
      <c r="AL17" s="149"/>
      <c r="AM17" s="35"/>
      <c r="AN17" s="35"/>
      <c r="AO17" s="35"/>
      <c r="AP17" s="35"/>
      <c r="AQ17" s="35"/>
      <c r="AR17" s="35"/>
      <c r="AS17" s="35"/>
      <c r="AT17" s="35"/>
      <c r="AU17" s="35"/>
      <c r="AV17" s="35"/>
      <c r="AW17" s="48"/>
      <c r="AX17" s="49"/>
      <c r="AY17" s="50"/>
    </row>
    <row r="18" spans="1:51" s="38" customFormat="1" ht="89.25" x14ac:dyDescent="0.2">
      <c r="A18" s="13" t="s">
        <v>134</v>
      </c>
      <c r="B18" s="40" t="s">
        <v>207</v>
      </c>
      <c r="C18" s="40" t="s">
        <v>279</v>
      </c>
      <c r="D18" s="13" t="s">
        <v>206</v>
      </c>
      <c r="E18" s="13" t="s">
        <v>204</v>
      </c>
      <c r="F18" s="13" t="s">
        <v>207</v>
      </c>
      <c r="G18" s="13" t="s">
        <v>210</v>
      </c>
      <c r="H18" s="51" t="s">
        <v>444</v>
      </c>
      <c r="I18" s="41" t="s">
        <v>176</v>
      </c>
      <c r="J18" s="13" t="s">
        <v>211</v>
      </c>
      <c r="K18" s="42" t="s">
        <v>364</v>
      </c>
      <c r="L18" s="42" t="s">
        <v>305</v>
      </c>
      <c r="M18" s="42" t="s">
        <v>427</v>
      </c>
      <c r="N18" s="13"/>
      <c r="O18" s="112"/>
      <c r="P18" s="13" t="s">
        <v>320</v>
      </c>
      <c r="Q18" s="13"/>
      <c r="R18" s="43">
        <v>2</v>
      </c>
      <c r="S18" s="44">
        <v>4</v>
      </c>
      <c r="T18" s="45">
        <f t="shared" si="0"/>
        <v>8</v>
      </c>
      <c r="U18" s="45" t="str">
        <f t="shared" si="1"/>
        <v>Medio</v>
      </c>
      <c r="V18" s="42">
        <v>25</v>
      </c>
      <c r="W18" s="45">
        <f t="shared" si="2"/>
        <v>200</v>
      </c>
      <c r="X18" s="45" t="str">
        <f t="shared" si="3"/>
        <v>II</v>
      </c>
      <c r="Y18" s="96" t="str">
        <f t="shared" si="4"/>
        <v>Aceptable con Control Especifico</v>
      </c>
      <c r="Z18" s="13">
        <v>16</v>
      </c>
      <c r="AA18" s="47"/>
      <c r="AB18" s="47"/>
      <c r="AC18" s="47"/>
      <c r="AD18" s="47" t="s">
        <v>365</v>
      </c>
      <c r="AE18" s="47" t="s">
        <v>366</v>
      </c>
      <c r="AF18" s="13" t="s">
        <v>224</v>
      </c>
      <c r="AG18" s="13" t="s">
        <v>232</v>
      </c>
      <c r="AH18" s="148"/>
      <c r="AI18" s="165"/>
      <c r="AJ18" s="165"/>
      <c r="AK18" s="165"/>
      <c r="AL18" s="149"/>
      <c r="AM18" s="35"/>
      <c r="AN18" s="35"/>
      <c r="AO18" s="35"/>
      <c r="AP18" s="35"/>
      <c r="AQ18" s="35"/>
      <c r="AR18" s="35"/>
      <c r="AS18" s="35"/>
      <c r="AT18" s="35"/>
      <c r="AU18" s="35"/>
      <c r="AV18" s="35"/>
      <c r="AW18" s="48"/>
      <c r="AX18" s="49"/>
      <c r="AY18" s="50"/>
    </row>
    <row r="19" spans="1:51" s="38" customFormat="1" ht="89.25" x14ac:dyDescent="0.2">
      <c r="A19" s="13" t="s">
        <v>134</v>
      </c>
      <c r="B19" s="40" t="s">
        <v>207</v>
      </c>
      <c r="C19" s="40" t="s">
        <v>279</v>
      </c>
      <c r="D19" s="13" t="s">
        <v>206</v>
      </c>
      <c r="E19" s="13" t="s">
        <v>204</v>
      </c>
      <c r="F19" s="13" t="s">
        <v>207</v>
      </c>
      <c r="G19" s="13" t="s">
        <v>212</v>
      </c>
      <c r="H19" s="51" t="s">
        <v>444</v>
      </c>
      <c r="I19" s="41" t="s">
        <v>181</v>
      </c>
      <c r="J19" s="13" t="s">
        <v>213</v>
      </c>
      <c r="K19" s="42" t="s">
        <v>364</v>
      </c>
      <c r="L19" s="42" t="s">
        <v>305</v>
      </c>
      <c r="M19" s="42" t="s">
        <v>364</v>
      </c>
      <c r="N19" s="13"/>
      <c r="O19" s="13" t="s">
        <v>345</v>
      </c>
      <c r="P19" s="13"/>
      <c r="Q19" s="13"/>
      <c r="R19" s="43">
        <v>6</v>
      </c>
      <c r="S19" s="44">
        <v>3</v>
      </c>
      <c r="T19" s="45">
        <f t="shared" si="0"/>
        <v>18</v>
      </c>
      <c r="U19" s="45" t="str">
        <f t="shared" si="1"/>
        <v>Alto</v>
      </c>
      <c r="V19" s="42">
        <v>25</v>
      </c>
      <c r="W19" s="45">
        <f t="shared" si="2"/>
        <v>450</v>
      </c>
      <c r="X19" s="45" t="str">
        <f t="shared" si="3"/>
        <v>II</v>
      </c>
      <c r="Y19" s="96" t="str">
        <f t="shared" si="4"/>
        <v>Aceptable con Control Especifico</v>
      </c>
      <c r="Z19" s="13">
        <v>16</v>
      </c>
      <c r="AA19" s="47"/>
      <c r="AB19" s="47"/>
      <c r="AC19" s="47"/>
      <c r="AD19" s="47" t="s">
        <v>365</v>
      </c>
      <c r="AE19" s="47" t="s">
        <v>366</v>
      </c>
      <c r="AF19" s="13" t="s">
        <v>224</v>
      </c>
      <c r="AG19" s="13" t="s">
        <v>232</v>
      </c>
      <c r="AH19" s="148"/>
      <c r="AI19" s="165"/>
      <c r="AJ19" s="165"/>
      <c r="AK19" s="165"/>
      <c r="AL19" s="149"/>
      <c r="AM19" s="35"/>
      <c r="AN19" s="35"/>
      <c r="AO19" s="35"/>
      <c r="AP19" s="35"/>
      <c r="AQ19" s="35"/>
      <c r="AR19" s="35"/>
      <c r="AS19" s="35"/>
      <c r="AT19" s="35"/>
      <c r="AU19" s="35"/>
      <c r="AV19" s="35"/>
      <c r="AW19" s="48"/>
      <c r="AX19" s="49"/>
      <c r="AY19" s="50"/>
    </row>
    <row r="20" spans="1:51" s="38" customFormat="1" ht="89.25" x14ac:dyDescent="0.2">
      <c r="A20" s="13" t="s">
        <v>134</v>
      </c>
      <c r="B20" s="40" t="s">
        <v>207</v>
      </c>
      <c r="C20" s="40" t="s">
        <v>279</v>
      </c>
      <c r="D20" s="13" t="s">
        <v>206</v>
      </c>
      <c r="E20" s="13" t="s">
        <v>204</v>
      </c>
      <c r="F20" s="13" t="s">
        <v>207</v>
      </c>
      <c r="G20" s="13" t="s">
        <v>218</v>
      </c>
      <c r="H20" s="51" t="s">
        <v>444</v>
      </c>
      <c r="I20" s="41" t="s">
        <v>445</v>
      </c>
      <c r="J20" s="13" t="s">
        <v>219</v>
      </c>
      <c r="K20" s="42" t="s">
        <v>364</v>
      </c>
      <c r="L20" s="42" t="s">
        <v>305</v>
      </c>
      <c r="M20" s="42" t="s">
        <v>364</v>
      </c>
      <c r="N20" s="13"/>
      <c r="O20" s="13" t="s">
        <v>345</v>
      </c>
      <c r="P20" s="13"/>
      <c r="Q20" s="13"/>
      <c r="R20" s="43">
        <v>6</v>
      </c>
      <c r="S20" s="44">
        <v>3</v>
      </c>
      <c r="T20" s="45">
        <f t="shared" si="0"/>
        <v>18</v>
      </c>
      <c r="U20" s="45" t="str">
        <f t="shared" si="1"/>
        <v>Alto</v>
      </c>
      <c r="V20" s="42">
        <v>25</v>
      </c>
      <c r="W20" s="45">
        <f t="shared" si="2"/>
        <v>450</v>
      </c>
      <c r="X20" s="45" t="str">
        <f t="shared" si="3"/>
        <v>II</v>
      </c>
      <c r="Y20" s="96" t="str">
        <f t="shared" si="4"/>
        <v>Aceptable con Control Especifico</v>
      </c>
      <c r="Z20" s="13">
        <v>16</v>
      </c>
      <c r="AA20" s="52"/>
      <c r="AB20" s="53"/>
      <c r="AC20" s="53"/>
      <c r="AD20" s="47" t="s">
        <v>365</v>
      </c>
      <c r="AE20" s="47" t="s">
        <v>366</v>
      </c>
      <c r="AF20" s="13" t="s">
        <v>224</v>
      </c>
      <c r="AG20" s="13" t="s">
        <v>232</v>
      </c>
      <c r="AH20" s="148"/>
      <c r="AI20" s="165"/>
      <c r="AJ20" s="165"/>
      <c r="AK20" s="165"/>
      <c r="AL20" s="149"/>
      <c r="AM20" s="35"/>
      <c r="AN20" s="35"/>
      <c r="AO20" s="35"/>
      <c r="AP20" s="35"/>
      <c r="AQ20" s="35"/>
      <c r="AR20" s="35"/>
      <c r="AS20" s="35"/>
      <c r="AT20" s="35"/>
      <c r="AU20" s="35"/>
      <c r="AV20" s="35"/>
      <c r="AW20" s="48"/>
      <c r="AX20" s="49"/>
      <c r="AY20" s="50"/>
    </row>
    <row r="21" spans="1:51" s="38" customFormat="1" ht="89.25" x14ac:dyDescent="0.2">
      <c r="A21" s="13" t="s">
        <v>134</v>
      </c>
      <c r="B21" s="40" t="s">
        <v>207</v>
      </c>
      <c r="C21" s="40" t="s">
        <v>279</v>
      </c>
      <c r="D21" s="13" t="s">
        <v>206</v>
      </c>
      <c r="E21" s="13" t="s">
        <v>204</v>
      </c>
      <c r="F21" s="13" t="s">
        <v>207</v>
      </c>
      <c r="G21" s="13" t="s">
        <v>259</v>
      </c>
      <c r="H21" s="51" t="s">
        <v>444</v>
      </c>
      <c r="I21" s="41" t="s">
        <v>178</v>
      </c>
      <c r="J21" s="13" t="s">
        <v>249</v>
      </c>
      <c r="K21" s="42" t="s">
        <v>364</v>
      </c>
      <c r="L21" s="42" t="s">
        <v>305</v>
      </c>
      <c r="M21" s="42" t="s">
        <v>364</v>
      </c>
      <c r="N21" s="13"/>
      <c r="O21" s="13" t="s">
        <v>345</v>
      </c>
      <c r="P21" s="13"/>
      <c r="Q21" s="13"/>
      <c r="R21" s="43">
        <v>6</v>
      </c>
      <c r="S21" s="44">
        <v>3</v>
      </c>
      <c r="T21" s="45">
        <f t="shared" si="0"/>
        <v>18</v>
      </c>
      <c r="U21" s="45" t="str">
        <f t="shared" si="1"/>
        <v>Alto</v>
      </c>
      <c r="V21" s="42">
        <v>10</v>
      </c>
      <c r="W21" s="45">
        <f t="shared" si="2"/>
        <v>180</v>
      </c>
      <c r="X21" s="45" t="str">
        <f t="shared" si="3"/>
        <v>II</v>
      </c>
      <c r="Y21" s="96" t="str">
        <f t="shared" si="4"/>
        <v>Aceptable con Control Especifico</v>
      </c>
      <c r="Z21" s="13">
        <v>16</v>
      </c>
      <c r="AA21" s="52"/>
      <c r="AB21" s="53"/>
      <c r="AC21" s="53"/>
      <c r="AD21" s="47" t="s">
        <v>373</v>
      </c>
      <c r="AE21" s="47" t="s">
        <v>366</v>
      </c>
      <c r="AF21" s="13" t="s">
        <v>224</v>
      </c>
      <c r="AG21" s="13" t="s">
        <v>232</v>
      </c>
      <c r="AH21" s="148"/>
      <c r="AI21" s="165"/>
      <c r="AJ21" s="165"/>
      <c r="AK21" s="165"/>
      <c r="AL21" s="149"/>
      <c r="AM21" s="35"/>
      <c r="AN21" s="35"/>
      <c r="AO21" s="35"/>
      <c r="AP21" s="35"/>
      <c r="AQ21" s="35"/>
      <c r="AR21" s="35"/>
      <c r="AS21" s="35"/>
      <c r="AT21" s="35"/>
      <c r="AU21" s="35"/>
      <c r="AV21" s="35"/>
      <c r="AW21" s="48"/>
      <c r="AX21" s="49"/>
      <c r="AY21" s="50"/>
    </row>
    <row r="22" spans="1:51" s="38" customFormat="1" ht="89.25" x14ac:dyDescent="0.2">
      <c r="A22" s="13" t="s">
        <v>134</v>
      </c>
      <c r="B22" s="40" t="s">
        <v>207</v>
      </c>
      <c r="C22" s="40" t="s">
        <v>279</v>
      </c>
      <c r="D22" s="13" t="s">
        <v>206</v>
      </c>
      <c r="E22" s="13" t="s">
        <v>204</v>
      </c>
      <c r="F22" s="13" t="s">
        <v>207</v>
      </c>
      <c r="G22" s="13" t="s">
        <v>227</v>
      </c>
      <c r="H22" s="51" t="s">
        <v>444</v>
      </c>
      <c r="I22" s="41" t="s">
        <v>228</v>
      </c>
      <c r="J22" s="13" t="s">
        <v>229</v>
      </c>
      <c r="K22" s="42" t="s">
        <v>364</v>
      </c>
      <c r="L22" s="42" t="s">
        <v>305</v>
      </c>
      <c r="M22" s="42" t="s">
        <v>364</v>
      </c>
      <c r="N22" s="13"/>
      <c r="O22" s="13" t="s">
        <v>345</v>
      </c>
      <c r="P22" s="13"/>
      <c r="Q22" s="13"/>
      <c r="R22" s="43">
        <v>6</v>
      </c>
      <c r="S22" s="44">
        <v>4</v>
      </c>
      <c r="T22" s="45">
        <f t="shared" si="0"/>
        <v>24</v>
      </c>
      <c r="U22" s="45" t="str">
        <f t="shared" si="1"/>
        <v>Muy Alto</v>
      </c>
      <c r="V22" s="42">
        <v>10</v>
      </c>
      <c r="W22" s="45">
        <f t="shared" si="2"/>
        <v>240</v>
      </c>
      <c r="X22" s="45" t="str">
        <f t="shared" si="3"/>
        <v>II</v>
      </c>
      <c r="Y22" s="96" t="str">
        <f t="shared" si="4"/>
        <v>Aceptable con Control Especifico</v>
      </c>
      <c r="Z22" s="13">
        <v>16</v>
      </c>
      <c r="AA22" s="52"/>
      <c r="AB22" s="53"/>
      <c r="AC22" s="53"/>
      <c r="AD22" s="47" t="s">
        <v>373</v>
      </c>
      <c r="AE22" s="47" t="s">
        <v>366</v>
      </c>
      <c r="AF22" s="13" t="s">
        <v>225</v>
      </c>
      <c r="AG22" s="13"/>
      <c r="AH22" s="148"/>
      <c r="AI22" s="165"/>
      <c r="AJ22" s="165"/>
      <c r="AK22" s="165"/>
      <c r="AL22" s="149"/>
      <c r="AM22" s="35"/>
      <c r="AN22" s="35"/>
      <c r="AO22" s="35"/>
      <c r="AP22" s="35"/>
      <c r="AQ22" s="35"/>
      <c r="AR22" s="35"/>
      <c r="AS22" s="35"/>
      <c r="AT22" s="35"/>
      <c r="AU22" s="35"/>
      <c r="AV22" s="35"/>
      <c r="AW22" s="48"/>
      <c r="AX22" s="49" t="s">
        <v>228</v>
      </c>
      <c r="AY22" s="50"/>
    </row>
    <row r="23" spans="1:51" s="38" customFormat="1" ht="89.25" x14ac:dyDescent="0.2">
      <c r="A23" s="118" t="s">
        <v>134</v>
      </c>
      <c r="B23" s="40" t="s">
        <v>207</v>
      </c>
      <c r="C23" s="40" t="s">
        <v>279</v>
      </c>
      <c r="D23" s="118" t="s">
        <v>206</v>
      </c>
      <c r="E23" s="118" t="s">
        <v>204</v>
      </c>
      <c r="F23" s="118" t="s">
        <v>207</v>
      </c>
      <c r="G23" s="118" t="s">
        <v>227</v>
      </c>
      <c r="H23" s="51" t="s">
        <v>446</v>
      </c>
      <c r="I23" s="41" t="s">
        <v>352</v>
      </c>
      <c r="J23" s="118" t="s">
        <v>226</v>
      </c>
      <c r="K23" s="42"/>
      <c r="L23" s="42" t="s">
        <v>327</v>
      </c>
      <c r="M23" s="42" t="s">
        <v>257</v>
      </c>
      <c r="N23" s="118"/>
      <c r="O23" s="118"/>
      <c r="P23" s="118" t="s">
        <v>320</v>
      </c>
      <c r="Q23" s="118"/>
      <c r="R23" s="43">
        <v>2</v>
      </c>
      <c r="S23" s="44">
        <v>3</v>
      </c>
      <c r="T23" s="45">
        <f t="shared" si="0"/>
        <v>6</v>
      </c>
      <c r="U23" s="45" t="str">
        <f t="shared" si="1"/>
        <v>Medio</v>
      </c>
      <c r="V23" s="42">
        <v>10</v>
      </c>
      <c r="W23" s="45">
        <f t="shared" si="2"/>
        <v>60</v>
      </c>
      <c r="X23" s="45" t="str">
        <f t="shared" si="3"/>
        <v>III</v>
      </c>
      <c r="Y23" s="46" t="str">
        <f t="shared" si="4"/>
        <v>Aceptable</v>
      </c>
      <c r="Z23" s="118">
        <v>16</v>
      </c>
      <c r="AA23" s="52"/>
      <c r="AB23" s="53"/>
      <c r="AC23" s="53" t="s">
        <v>233</v>
      </c>
      <c r="AD23" s="118" t="s">
        <v>351</v>
      </c>
      <c r="AE23" s="118" t="s">
        <v>258</v>
      </c>
      <c r="AF23" s="118" t="s">
        <v>224</v>
      </c>
      <c r="AG23" s="42" t="s">
        <v>275</v>
      </c>
      <c r="AH23" s="148"/>
      <c r="AI23" s="165"/>
      <c r="AJ23" s="165"/>
      <c r="AK23" s="165"/>
      <c r="AL23" s="149"/>
      <c r="AM23" s="35"/>
      <c r="AN23" s="35"/>
      <c r="AO23" s="35"/>
      <c r="AP23" s="35"/>
      <c r="AQ23" s="35"/>
      <c r="AR23" s="35"/>
      <c r="AS23" s="35"/>
      <c r="AT23" s="35"/>
      <c r="AU23" s="35"/>
      <c r="AV23" s="35"/>
      <c r="AW23" s="48"/>
      <c r="AX23" s="49"/>
      <c r="AY23" s="50"/>
    </row>
    <row r="24" spans="1:51" s="38" customFormat="1" ht="63.75" x14ac:dyDescent="0.2">
      <c r="A24" s="118" t="s">
        <v>134</v>
      </c>
      <c r="B24" s="40" t="s">
        <v>207</v>
      </c>
      <c r="C24" s="40" t="s">
        <v>279</v>
      </c>
      <c r="D24" s="118" t="s">
        <v>206</v>
      </c>
      <c r="E24" s="118" t="s">
        <v>204</v>
      </c>
      <c r="F24" s="118" t="s">
        <v>207</v>
      </c>
      <c r="G24" s="118" t="s">
        <v>277</v>
      </c>
      <c r="H24" s="51" t="s">
        <v>446</v>
      </c>
      <c r="I24" s="41" t="s">
        <v>367</v>
      </c>
      <c r="J24" s="118" t="s">
        <v>256</v>
      </c>
      <c r="K24" s="42"/>
      <c r="L24" s="118" t="s">
        <v>327</v>
      </c>
      <c r="M24" s="118" t="s">
        <v>257</v>
      </c>
      <c r="N24" s="118"/>
      <c r="O24" s="118"/>
      <c r="P24" s="118" t="s">
        <v>320</v>
      </c>
      <c r="Q24" s="118"/>
      <c r="R24" s="43">
        <v>2</v>
      </c>
      <c r="S24" s="44">
        <v>3</v>
      </c>
      <c r="T24" s="45">
        <f t="shared" si="0"/>
        <v>6</v>
      </c>
      <c r="U24" s="45" t="str">
        <f t="shared" si="1"/>
        <v>Medio</v>
      </c>
      <c r="V24" s="42">
        <v>10</v>
      </c>
      <c r="W24" s="45">
        <f t="shared" si="2"/>
        <v>60</v>
      </c>
      <c r="X24" s="45" t="str">
        <f t="shared" si="3"/>
        <v>III</v>
      </c>
      <c r="Y24" s="46" t="str">
        <f t="shared" si="4"/>
        <v>Aceptable</v>
      </c>
      <c r="Z24" s="118">
        <v>16</v>
      </c>
      <c r="AA24" s="52"/>
      <c r="AB24" s="52"/>
      <c r="AC24" s="53" t="s">
        <v>368</v>
      </c>
      <c r="AD24" s="118" t="s">
        <v>351</v>
      </c>
      <c r="AE24" s="118" t="s">
        <v>274</v>
      </c>
      <c r="AF24" s="118" t="s">
        <v>224</v>
      </c>
      <c r="AG24" s="42" t="s">
        <v>275</v>
      </c>
      <c r="AH24" s="148"/>
      <c r="AI24" s="165"/>
      <c r="AJ24" s="165"/>
      <c r="AK24" s="165"/>
      <c r="AL24" s="149"/>
      <c r="AM24" s="35"/>
      <c r="AN24" s="35"/>
      <c r="AO24" s="35"/>
      <c r="AP24" s="35"/>
      <c r="AQ24" s="35"/>
      <c r="AR24" s="35"/>
      <c r="AS24" s="35"/>
      <c r="AT24" s="35"/>
      <c r="AU24" s="35"/>
      <c r="AV24" s="35"/>
      <c r="AW24" s="48"/>
      <c r="AX24" s="49"/>
      <c r="AY24" s="50"/>
    </row>
    <row r="25" spans="1:51" s="2" customFormat="1" ht="58.5" x14ac:dyDescent="0.2">
      <c r="A25" s="118" t="s">
        <v>134</v>
      </c>
      <c r="B25" s="40" t="s">
        <v>207</v>
      </c>
      <c r="C25" s="40" t="s">
        <v>279</v>
      </c>
      <c r="D25" s="118" t="s">
        <v>206</v>
      </c>
      <c r="E25" s="118" t="s">
        <v>204</v>
      </c>
      <c r="F25" s="118" t="s">
        <v>207</v>
      </c>
      <c r="G25" s="118" t="s">
        <v>260</v>
      </c>
      <c r="H25" s="51" t="s">
        <v>447</v>
      </c>
      <c r="I25" s="41" t="s">
        <v>151</v>
      </c>
      <c r="J25" s="118" t="s">
        <v>242</v>
      </c>
      <c r="K25" s="42"/>
      <c r="L25" s="42" t="s">
        <v>308</v>
      </c>
      <c r="M25" s="42" t="s">
        <v>309</v>
      </c>
      <c r="N25" s="118"/>
      <c r="O25" s="118"/>
      <c r="P25" s="118" t="s">
        <v>320</v>
      </c>
      <c r="Q25" s="118"/>
      <c r="R25" s="43">
        <v>2</v>
      </c>
      <c r="S25" s="44">
        <v>2</v>
      </c>
      <c r="T25" s="45">
        <f t="shared" si="0"/>
        <v>4</v>
      </c>
      <c r="U25" s="45" t="str">
        <f t="shared" si="1"/>
        <v>Bajo</v>
      </c>
      <c r="V25" s="42">
        <v>25</v>
      </c>
      <c r="W25" s="45">
        <f t="shared" si="2"/>
        <v>100</v>
      </c>
      <c r="X25" s="45" t="str">
        <f t="shared" si="3"/>
        <v>III</v>
      </c>
      <c r="Y25" s="46" t="str">
        <f t="shared" si="4"/>
        <v>Aceptable</v>
      </c>
      <c r="Z25" s="118">
        <v>16</v>
      </c>
      <c r="AA25" s="52"/>
      <c r="AB25" s="53"/>
      <c r="AC25" s="53"/>
      <c r="AD25" s="118" t="s">
        <v>310</v>
      </c>
      <c r="AE25" s="118" t="s">
        <v>263</v>
      </c>
      <c r="AF25" s="118" t="s">
        <v>224</v>
      </c>
      <c r="AG25" s="54" t="s">
        <v>238</v>
      </c>
      <c r="AH25" s="148"/>
      <c r="AI25" s="165"/>
      <c r="AJ25" s="165"/>
      <c r="AK25" s="165"/>
      <c r="AL25" s="149"/>
      <c r="AM25" s="1"/>
      <c r="AN25" s="1"/>
      <c r="AO25" s="1"/>
      <c r="AP25" s="1"/>
      <c r="AQ25" s="1"/>
      <c r="AR25" s="1"/>
      <c r="AS25" s="1"/>
      <c r="AT25" s="1"/>
      <c r="AU25" s="1"/>
      <c r="AV25" s="1"/>
      <c r="AW25" s="55"/>
      <c r="AX25" s="56"/>
      <c r="AY25" s="57"/>
    </row>
    <row r="26" spans="1:51" s="2" customFormat="1" ht="58.5" x14ac:dyDescent="0.2">
      <c r="A26" s="13" t="s">
        <v>134</v>
      </c>
      <c r="B26" s="40" t="s">
        <v>207</v>
      </c>
      <c r="C26" s="40" t="s">
        <v>279</v>
      </c>
      <c r="D26" s="13" t="s">
        <v>206</v>
      </c>
      <c r="E26" s="13" t="s">
        <v>204</v>
      </c>
      <c r="F26" s="13" t="s">
        <v>207</v>
      </c>
      <c r="G26" s="13" t="s">
        <v>264</v>
      </c>
      <c r="H26" s="51" t="s">
        <v>447</v>
      </c>
      <c r="I26" s="41" t="s">
        <v>149</v>
      </c>
      <c r="J26" s="13" t="s">
        <v>267</v>
      </c>
      <c r="K26" s="42"/>
      <c r="L26" s="42" t="s">
        <v>308</v>
      </c>
      <c r="M26" s="42" t="s">
        <v>309</v>
      </c>
      <c r="N26" s="13"/>
      <c r="O26" s="13"/>
      <c r="P26" s="13" t="s">
        <v>320</v>
      </c>
      <c r="Q26" s="13"/>
      <c r="R26" s="43">
        <v>2</v>
      </c>
      <c r="S26" s="44">
        <v>3</v>
      </c>
      <c r="T26" s="45">
        <f t="shared" si="0"/>
        <v>6</v>
      </c>
      <c r="U26" s="45" t="str">
        <f t="shared" si="1"/>
        <v>Medio</v>
      </c>
      <c r="V26" s="42">
        <v>25</v>
      </c>
      <c r="W26" s="45">
        <f t="shared" si="2"/>
        <v>150</v>
      </c>
      <c r="X26" s="45" t="str">
        <f t="shared" si="3"/>
        <v>II</v>
      </c>
      <c r="Y26" s="96" t="str">
        <f t="shared" si="4"/>
        <v>Aceptable con Control Especifico</v>
      </c>
      <c r="Z26" s="13">
        <v>16</v>
      </c>
      <c r="AA26" s="52"/>
      <c r="AB26" s="53"/>
      <c r="AC26" s="53"/>
      <c r="AD26" s="13" t="s">
        <v>310</v>
      </c>
      <c r="AE26" s="13" t="s">
        <v>263</v>
      </c>
      <c r="AF26" s="13" t="s">
        <v>224</v>
      </c>
      <c r="AG26" s="54" t="s">
        <v>238</v>
      </c>
      <c r="AH26" s="148"/>
      <c r="AI26" s="165"/>
      <c r="AJ26" s="165"/>
      <c r="AK26" s="165"/>
      <c r="AL26" s="149"/>
      <c r="AM26" s="1"/>
      <c r="AN26" s="1"/>
      <c r="AO26" s="1"/>
      <c r="AP26" s="1"/>
      <c r="AQ26" s="1"/>
      <c r="AR26" s="1"/>
      <c r="AS26" s="1"/>
      <c r="AT26" s="1"/>
      <c r="AU26" s="1"/>
      <c r="AV26" s="1"/>
      <c r="AW26" s="55"/>
      <c r="AX26" s="56"/>
      <c r="AY26" s="57"/>
    </row>
    <row r="27" spans="1:51" s="2" customFormat="1" ht="58.5" x14ac:dyDescent="0.2">
      <c r="A27" s="13" t="s">
        <v>134</v>
      </c>
      <c r="B27" s="40" t="s">
        <v>207</v>
      </c>
      <c r="C27" s="40" t="s">
        <v>279</v>
      </c>
      <c r="D27" s="13" t="s">
        <v>206</v>
      </c>
      <c r="E27" s="13" t="s">
        <v>204</v>
      </c>
      <c r="F27" s="13" t="s">
        <v>207</v>
      </c>
      <c r="G27" s="13" t="s">
        <v>266</v>
      </c>
      <c r="H27" s="51" t="s">
        <v>447</v>
      </c>
      <c r="I27" s="41" t="s">
        <v>150</v>
      </c>
      <c r="J27" s="13" t="s">
        <v>242</v>
      </c>
      <c r="K27" s="42"/>
      <c r="L27" s="42" t="s">
        <v>308</v>
      </c>
      <c r="M27" s="42" t="s">
        <v>309</v>
      </c>
      <c r="N27" s="13"/>
      <c r="O27" s="13"/>
      <c r="P27" s="13" t="s">
        <v>320</v>
      </c>
      <c r="Q27" s="13"/>
      <c r="R27" s="43">
        <v>2</v>
      </c>
      <c r="S27" s="44">
        <v>3</v>
      </c>
      <c r="T27" s="45">
        <f t="shared" si="0"/>
        <v>6</v>
      </c>
      <c r="U27" s="45" t="str">
        <f t="shared" si="1"/>
        <v>Medio</v>
      </c>
      <c r="V27" s="42">
        <v>25</v>
      </c>
      <c r="W27" s="45">
        <f t="shared" si="2"/>
        <v>150</v>
      </c>
      <c r="X27" s="45" t="str">
        <f t="shared" si="3"/>
        <v>II</v>
      </c>
      <c r="Y27" s="96" t="str">
        <f t="shared" si="4"/>
        <v>Aceptable con Control Especifico</v>
      </c>
      <c r="Z27" s="13">
        <v>16</v>
      </c>
      <c r="AA27" s="52"/>
      <c r="AB27" s="53"/>
      <c r="AC27" s="53"/>
      <c r="AD27" s="13" t="s">
        <v>310</v>
      </c>
      <c r="AE27" s="13" t="s">
        <v>263</v>
      </c>
      <c r="AF27" s="13" t="s">
        <v>224</v>
      </c>
      <c r="AG27" s="54" t="s">
        <v>238</v>
      </c>
      <c r="AH27" s="148"/>
      <c r="AI27" s="165"/>
      <c r="AJ27" s="165"/>
      <c r="AK27" s="165"/>
      <c r="AL27" s="149"/>
      <c r="AM27" s="1"/>
      <c r="AN27" s="1"/>
      <c r="AO27" s="1"/>
      <c r="AP27" s="1"/>
      <c r="AQ27" s="1"/>
      <c r="AR27" s="1"/>
      <c r="AS27" s="1"/>
      <c r="AT27" s="1"/>
      <c r="AU27" s="1"/>
      <c r="AV27" s="1"/>
      <c r="AW27" s="55"/>
      <c r="AX27" s="56"/>
      <c r="AY27" s="57"/>
    </row>
    <row r="28" spans="1:51" s="2" customFormat="1" ht="58.5" x14ac:dyDescent="0.2">
      <c r="A28" s="118" t="s">
        <v>134</v>
      </c>
      <c r="B28" s="40" t="s">
        <v>207</v>
      </c>
      <c r="C28" s="40" t="s">
        <v>279</v>
      </c>
      <c r="D28" s="118" t="s">
        <v>206</v>
      </c>
      <c r="E28" s="118" t="s">
        <v>204</v>
      </c>
      <c r="F28" s="118" t="s">
        <v>207</v>
      </c>
      <c r="G28" s="118" t="s">
        <v>280</v>
      </c>
      <c r="H28" s="41" t="s">
        <v>13</v>
      </c>
      <c r="I28" s="41" t="s">
        <v>448</v>
      </c>
      <c r="J28" s="118" t="s">
        <v>281</v>
      </c>
      <c r="K28" s="42"/>
      <c r="L28" s="42"/>
      <c r="M28" s="42"/>
      <c r="N28" s="118"/>
      <c r="O28" s="118"/>
      <c r="P28" s="118" t="s">
        <v>320</v>
      </c>
      <c r="Q28" s="118"/>
      <c r="R28" s="43">
        <v>2</v>
      </c>
      <c r="S28" s="44">
        <v>3</v>
      </c>
      <c r="T28" s="45">
        <f t="shared" si="0"/>
        <v>6</v>
      </c>
      <c r="U28" s="45" t="str">
        <f t="shared" si="1"/>
        <v>Medio</v>
      </c>
      <c r="V28" s="42">
        <v>10</v>
      </c>
      <c r="W28" s="45">
        <f t="shared" si="2"/>
        <v>60</v>
      </c>
      <c r="X28" s="45" t="str">
        <f t="shared" si="3"/>
        <v>III</v>
      </c>
      <c r="Y28" s="46" t="str">
        <f t="shared" si="4"/>
        <v>Aceptable</v>
      </c>
      <c r="Z28" s="118">
        <v>16</v>
      </c>
      <c r="AA28" s="52"/>
      <c r="AB28" s="53"/>
      <c r="AC28" s="53"/>
      <c r="AD28" s="118"/>
      <c r="AE28" s="118" t="s">
        <v>355</v>
      </c>
      <c r="AF28" s="118" t="s">
        <v>224</v>
      </c>
      <c r="AG28" s="118" t="s">
        <v>300</v>
      </c>
      <c r="AH28" s="148"/>
      <c r="AI28" s="165"/>
      <c r="AJ28" s="165"/>
      <c r="AK28" s="165"/>
      <c r="AL28" s="149"/>
      <c r="AM28" s="1"/>
      <c r="AN28" s="1"/>
      <c r="AO28" s="1"/>
      <c r="AP28" s="1"/>
      <c r="AQ28" s="1"/>
      <c r="AR28" s="1"/>
      <c r="AS28" s="1"/>
      <c r="AT28" s="1"/>
      <c r="AU28" s="1"/>
      <c r="AV28" s="1"/>
      <c r="AW28" s="55"/>
      <c r="AX28" s="56"/>
      <c r="AY28" s="57"/>
    </row>
    <row r="29" spans="1:51" s="2" customFormat="1" ht="58.5" x14ac:dyDescent="0.2">
      <c r="A29" s="118" t="s">
        <v>134</v>
      </c>
      <c r="B29" s="40" t="s">
        <v>207</v>
      </c>
      <c r="C29" s="40" t="s">
        <v>279</v>
      </c>
      <c r="D29" s="118" t="s">
        <v>206</v>
      </c>
      <c r="E29" s="118" t="s">
        <v>204</v>
      </c>
      <c r="F29" s="118" t="s">
        <v>207</v>
      </c>
      <c r="G29" s="118" t="s">
        <v>282</v>
      </c>
      <c r="H29" s="41" t="s">
        <v>13</v>
      </c>
      <c r="I29" s="41" t="s">
        <v>449</v>
      </c>
      <c r="J29" s="118" t="s">
        <v>283</v>
      </c>
      <c r="K29" s="42"/>
      <c r="L29" s="42"/>
      <c r="M29" s="42" t="s">
        <v>322</v>
      </c>
      <c r="N29" s="118"/>
      <c r="O29" s="118"/>
      <c r="P29" s="118" t="s">
        <v>320</v>
      </c>
      <c r="Q29" s="118"/>
      <c r="R29" s="43">
        <v>2</v>
      </c>
      <c r="S29" s="44">
        <v>2</v>
      </c>
      <c r="T29" s="45">
        <f t="shared" si="0"/>
        <v>4</v>
      </c>
      <c r="U29" s="45" t="str">
        <f t="shared" si="1"/>
        <v>Bajo</v>
      </c>
      <c r="V29" s="42">
        <v>25</v>
      </c>
      <c r="W29" s="45">
        <f t="shared" si="2"/>
        <v>100</v>
      </c>
      <c r="X29" s="45" t="str">
        <f t="shared" si="3"/>
        <v>III</v>
      </c>
      <c r="Y29" s="46" t="str">
        <f t="shared" si="4"/>
        <v>Aceptable</v>
      </c>
      <c r="Z29" s="118">
        <v>16</v>
      </c>
      <c r="AA29" s="52"/>
      <c r="AB29" s="53"/>
      <c r="AC29" s="53"/>
      <c r="AD29" s="118" t="s">
        <v>369</v>
      </c>
      <c r="AE29" s="118" t="s">
        <v>299</v>
      </c>
      <c r="AF29" s="118" t="s">
        <v>224</v>
      </c>
      <c r="AG29" s="118" t="s">
        <v>238</v>
      </c>
      <c r="AH29" s="114"/>
      <c r="AI29" s="115"/>
      <c r="AJ29" s="59"/>
      <c r="AK29" s="115"/>
      <c r="AL29" s="116"/>
      <c r="AM29" s="1"/>
      <c r="AN29" s="1"/>
      <c r="AO29" s="1"/>
      <c r="AP29" s="1"/>
      <c r="AQ29" s="1"/>
      <c r="AR29" s="1"/>
      <c r="AS29" s="1"/>
      <c r="AT29" s="1"/>
      <c r="AU29" s="1"/>
      <c r="AV29" s="1"/>
      <c r="AW29" s="55"/>
      <c r="AX29" s="56"/>
      <c r="AY29" s="57"/>
    </row>
    <row r="30" spans="1:51" s="2" customFormat="1" ht="63.75" x14ac:dyDescent="0.2">
      <c r="A30" s="13" t="s">
        <v>134</v>
      </c>
      <c r="B30" s="40" t="s">
        <v>207</v>
      </c>
      <c r="C30" s="40" t="s">
        <v>279</v>
      </c>
      <c r="D30" s="13" t="s">
        <v>206</v>
      </c>
      <c r="E30" s="13" t="s">
        <v>204</v>
      </c>
      <c r="F30" s="13" t="s">
        <v>207</v>
      </c>
      <c r="G30" s="13" t="s">
        <v>284</v>
      </c>
      <c r="H30" s="41" t="s">
        <v>13</v>
      </c>
      <c r="I30" s="41" t="s">
        <v>450</v>
      </c>
      <c r="J30" s="13" t="s">
        <v>285</v>
      </c>
      <c r="K30" s="13"/>
      <c r="L30" s="13" t="s">
        <v>325</v>
      </c>
      <c r="M30" s="42"/>
      <c r="N30" s="13"/>
      <c r="O30" s="13"/>
      <c r="P30" s="13" t="s">
        <v>320</v>
      </c>
      <c r="Q30" s="13"/>
      <c r="R30" s="43">
        <v>2</v>
      </c>
      <c r="S30" s="44">
        <v>3</v>
      </c>
      <c r="T30" s="45">
        <f t="shared" si="0"/>
        <v>6</v>
      </c>
      <c r="U30" s="45" t="str">
        <f t="shared" si="1"/>
        <v>Medio</v>
      </c>
      <c r="V30" s="42">
        <v>25</v>
      </c>
      <c r="W30" s="45">
        <f t="shared" si="2"/>
        <v>150</v>
      </c>
      <c r="X30" s="45" t="str">
        <f t="shared" si="3"/>
        <v>II</v>
      </c>
      <c r="Y30" s="96" t="str">
        <f t="shared" si="4"/>
        <v>Aceptable con Control Especifico</v>
      </c>
      <c r="Z30" s="13">
        <v>16</v>
      </c>
      <c r="AA30" s="52"/>
      <c r="AB30" s="53"/>
      <c r="AC30" s="61" t="s">
        <v>301</v>
      </c>
      <c r="AD30" s="62" t="s">
        <v>339</v>
      </c>
      <c r="AE30" s="62" t="s">
        <v>302</v>
      </c>
      <c r="AF30" s="13" t="s">
        <v>224</v>
      </c>
      <c r="AG30" s="13" t="s">
        <v>300</v>
      </c>
      <c r="AH30" s="58"/>
      <c r="AI30" s="59"/>
      <c r="AJ30" s="59"/>
      <c r="AK30" s="59"/>
      <c r="AL30" s="60"/>
      <c r="AM30" s="1"/>
      <c r="AN30" s="1"/>
      <c r="AO30" s="1"/>
      <c r="AP30" s="1"/>
      <c r="AQ30" s="1"/>
      <c r="AR30" s="1"/>
      <c r="AS30" s="1"/>
      <c r="AT30" s="1"/>
      <c r="AU30" s="1"/>
      <c r="AV30" s="1"/>
      <c r="AW30" s="55"/>
      <c r="AX30" s="56"/>
      <c r="AY30" s="57"/>
    </row>
    <row r="31" spans="1:51" s="38" customFormat="1" ht="58.5" x14ac:dyDescent="0.2">
      <c r="A31" s="118" t="s">
        <v>134</v>
      </c>
      <c r="B31" s="40" t="s">
        <v>207</v>
      </c>
      <c r="C31" s="40" t="s">
        <v>279</v>
      </c>
      <c r="D31" s="118" t="s">
        <v>116</v>
      </c>
      <c r="E31" s="118" t="s">
        <v>119</v>
      </c>
      <c r="F31" s="118" t="s">
        <v>207</v>
      </c>
      <c r="G31" s="118" t="s">
        <v>209</v>
      </c>
      <c r="H31" s="41" t="s">
        <v>15</v>
      </c>
      <c r="I31" s="41" t="s">
        <v>440</v>
      </c>
      <c r="J31" s="118" t="s">
        <v>208</v>
      </c>
      <c r="K31" s="42"/>
      <c r="L31" s="118" t="s">
        <v>335</v>
      </c>
      <c r="M31" s="118" t="s">
        <v>251</v>
      </c>
      <c r="N31" s="118"/>
      <c r="O31" s="118"/>
      <c r="P31" s="118" t="s">
        <v>320</v>
      </c>
      <c r="Q31" s="118"/>
      <c r="R31" s="43">
        <v>2</v>
      </c>
      <c r="S31" s="44">
        <v>4</v>
      </c>
      <c r="T31" s="45">
        <f t="shared" si="0"/>
        <v>8</v>
      </c>
      <c r="U31" s="45" t="str">
        <f t="shared" si="1"/>
        <v>Medio</v>
      </c>
      <c r="V31" s="42">
        <v>10</v>
      </c>
      <c r="W31" s="45">
        <f t="shared" si="2"/>
        <v>80</v>
      </c>
      <c r="X31" s="45" t="str">
        <f t="shared" si="3"/>
        <v>III</v>
      </c>
      <c r="Y31" s="46" t="str">
        <f t="shared" si="4"/>
        <v>Aceptable</v>
      </c>
      <c r="Z31" s="118">
        <v>16</v>
      </c>
      <c r="AA31" s="47"/>
      <c r="AB31" s="47"/>
      <c r="AC31" s="47"/>
      <c r="AD31" s="47" t="s">
        <v>336</v>
      </c>
      <c r="AE31" s="42" t="s">
        <v>250</v>
      </c>
      <c r="AF31" s="118" t="s">
        <v>224</v>
      </c>
      <c r="AG31" s="118" t="s">
        <v>231</v>
      </c>
      <c r="AH31" s="114"/>
      <c r="AI31" s="115"/>
      <c r="AJ31" s="59"/>
      <c r="AK31" s="115"/>
      <c r="AL31" s="116"/>
      <c r="AM31" s="35"/>
      <c r="AN31" s="35"/>
      <c r="AO31" s="35"/>
      <c r="AP31" s="35"/>
      <c r="AQ31" s="35"/>
      <c r="AR31" s="35"/>
      <c r="AS31" s="35"/>
      <c r="AT31" s="35"/>
      <c r="AU31" s="35"/>
      <c r="AV31" s="35"/>
      <c r="AW31" s="48"/>
      <c r="AX31" s="49" t="s">
        <v>23</v>
      </c>
      <c r="AY31" s="63"/>
    </row>
    <row r="32" spans="1:51" s="38" customFormat="1" ht="58.5" x14ac:dyDescent="0.2">
      <c r="A32" s="118" t="s">
        <v>134</v>
      </c>
      <c r="B32" s="40" t="s">
        <v>207</v>
      </c>
      <c r="C32" s="40" t="s">
        <v>279</v>
      </c>
      <c r="D32" s="118" t="s">
        <v>116</v>
      </c>
      <c r="E32" s="118" t="s">
        <v>119</v>
      </c>
      <c r="F32" s="118" t="s">
        <v>207</v>
      </c>
      <c r="G32" s="118" t="s">
        <v>245</v>
      </c>
      <c r="H32" s="41" t="s">
        <v>15</v>
      </c>
      <c r="I32" s="41" t="s">
        <v>441</v>
      </c>
      <c r="J32" s="118" t="s">
        <v>208</v>
      </c>
      <c r="K32" s="42"/>
      <c r="L32" s="118" t="s">
        <v>337</v>
      </c>
      <c r="M32" s="118" t="s">
        <v>251</v>
      </c>
      <c r="N32" s="118"/>
      <c r="O32" s="118"/>
      <c r="P32" s="118" t="s">
        <v>320</v>
      </c>
      <c r="Q32" s="118"/>
      <c r="R32" s="43">
        <v>2</v>
      </c>
      <c r="S32" s="44">
        <v>4</v>
      </c>
      <c r="T32" s="45">
        <f t="shared" si="0"/>
        <v>8</v>
      </c>
      <c r="U32" s="45" t="str">
        <f t="shared" si="1"/>
        <v>Medio</v>
      </c>
      <c r="V32" s="42">
        <v>10</v>
      </c>
      <c r="W32" s="45">
        <f t="shared" si="2"/>
        <v>80</v>
      </c>
      <c r="X32" s="45" t="str">
        <f t="shared" si="3"/>
        <v>III</v>
      </c>
      <c r="Y32" s="46" t="str">
        <f t="shared" si="4"/>
        <v>Aceptable</v>
      </c>
      <c r="Z32" s="118">
        <v>16</v>
      </c>
      <c r="AA32" s="47"/>
      <c r="AB32" s="47"/>
      <c r="AC32" s="47"/>
      <c r="AD32" s="47" t="s">
        <v>338</v>
      </c>
      <c r="AE32" s="42" t="s">
        <v>328</v>
      </c>
      <c r="AF32" s="118" t="s">
        <v>224</v>
      </c>
      <c r="AG32" s="118" t="s">
        <v>231</v>
      </c>
      <c r="AH32" s="114"/>
      <c r="AI32" s="115"/>
      <c r="AJ32" s="59"/>
      <c r="AK32" s="115"/>
      <c r="AL32" s="116"/>
      <c r="AM32" s="35"/>
      <c r="AN32" s="35"/>
      <c r="AO32" s="35"/>
      <c r="AP32" s="35"/>
      <c r="AQ32" s="35"/>
      <c r="AR32" s="35"/>
      <c r="AS32" s="35"/>
      <c r="AT32" s="35"/>
      <c r="AU32" s="35"/>
      <c r="AV32" s="35"/>
      <c r="AW32" s="48"/>
      <c r="AX32" s="49"/>
      <c r="AY32" s="63"/>
    </row>
    <row r="33" spans="1:51" s="38" customFormat="1" ht="58.5" x14ac:dyDescent="0.2">
      <c r="A33" s="118" t="s">
        <v>134</v>
      </c>
      <c r="B33" s="40" t="s">
        <v>207</v>
      </c>
      <c r="C33" s="40" t="s">
        <v>279</v>
      </c>
      <c r="D33" s="118" t="s">
        <v>116</v>
      </c>
      <c r="E33" s="118" t="s">
        <v>119</v>
      </c>
      <c r="F33" s="118" t="s">
        <v>207</v>
      </c>
      <c r="G33" s="118" t="s">
        <v>245</v>
      </c>
      <c r="H33" s="41" t="s">
        <v>15</v>
      </c>
      <c r="I33" s="41" t="s">
        <v>442</v>
      </c>
      <c r="J33" s="118" t="s">
        <v>208</v>
      </c>
      <c r="K33" s="42"/>
      <c r="L33" s="118" t="s">
        <v>337</v>
      </c>
      <c r="M33" s="118" t="s">
        <v>251</v>
      </c>
      <c r="N33" s="118"/>
      <c r="O33" s="118"/>
      <c r="P33" s="118" t="s">
        <v>320</v>
      </c>
      <c r="Q33" s="118"/>
      <c r="R33" s="43">
        <v>2</v>
      </c>
      <c r="S33" s="44">
        <v>4</v>
      </c>
      <c r="T33" s="45">
        <f t="shared" si="0"/>
        <v>8</v>
      </c>
      <c r="U33" s="45" t="str">
        <f t="shared" si="1"/>
        <v>Medio</v>
      </c>
      <c r="V33" s="42">
        <v>10</v>
      </c>
      <c r="W33" s="45">
        <f t="shared" si="2"/>
        <v>80</v>
      </c>
      <c r="X33" s="45" t="str">
        <f t="shared" si="3"/>
        <v>III</v>
      </c>
      <c r="Y33" s="46" t="str">
        <f t="shared" si="4"/>
        <v>Aceptable</v>
      </c>
      <c r="Z33" s="118">
        <v>16</v>
      </c>
      <c r="AA33" s="47"/>
      <c r="AB33" s="47"/>
      <c r="AC33" s="47"/>
      <c r="AD33" s="47" t="s">
        <v>336</v>
      </c>
      <c r="AE33" s="42" t="s">
        <v>250</v>
      </c>
      <c r="AF33" s="118" t="s">
        <v>224</v>
      </c>
      <c r="AG33" s="118" t="s">
        <v>231</v>
      </c>
      <c r="AH33" s="114"/>
      <c r="AI33" s="115"/>
      <c r="AJ33" s="59"/>
      <c r="AK33" s="115"/>
      <c r="AL33" s="116"/>
      <c r="AM33" s="35"/>
      <c r="AN33" s="35"/>
      <c r="AO33" s="35"/>
      <c r="AP33" s="35"/>
      <c r="AQ33" s="35"/>
      <c r="AR33" s="35"/>
      <c r="AS33" s="35"/>
      <c r="AT33" s="35"/>
      <c r="AU33" s="35"/>
      <c r="AV33" s="35"/>
      <c r="AW33" s="48"/>
      <c r="AX33" s="49"/>
      <c r="AY33" s="63"/>
    </row>
    <row r="34" spans="1:51" s="38" customFormat="1" ht="58.5" x14ac:dyDescent="0.2">
      <c r="A34" s="118" t="s">
        <v>134</v>
      </c>
      <c r="B34" s="40" t="s">
        <v>207</v>
      </c>
      <c r="C34" s="40" t="s">
        <v>279</v>
      </c>
      <c r="D34" s="118" t="s">
        <v>116</v>
      </c>
      <c r="E34" s="118" t="s">
        <v>119</v>
      </c>
      <c r="F34" s="118" t="s">
        <v>207</v>
      </c>
      <c r="G34" s="118" t="s">
        <v>245</v>
      </c>
      <c r="H34" s="41" t="s">
        <v>15</v>
      </c>
      <c r="I34" s="41" t="s">
        <v>443</v>
      </c>
      <c r="J34" s="118" t="s">
        <v>208</v>
      </c>
      <c r="K34" s="42"/>
      <c r="L34" s="118" t="s">
        <v>335</v>
      </c>
      <c r="M34" s="118" t="s">
        <v>251</v>
      </c>
      <c r="N34" s="118"/>
      <c r="O34" s="118"/>
      <c r="P34" s="118" t="s">
        <v>320</v>
      </c>
      <c r="Q34" s="118"/>
      <c r="R34" s="43">
        <v>2</v>
      </c>
      <c r="S34" s="44">
        <v>4</v>
      </c>
      <c r="T34" s="45">
        <f t="shared" si="0"/>
        <v>8</v>
      </c>
      <c r="U34" s="45" t="str">
        <f t="shared" si="1"/>
        <v>Medio</v>
      </c>
      <c r="V34" s="42">
        <v>10</v>
      </c>
      <c r="W34" s="45">
        <f t="shared" si="2"/>
        <v>80</v>
      </c>
      <c r="X34" s="45" t="str">
        <f t="shared" si="3"/>
        <v>III</v>
      </c>
      <c r="Y34" s="46" t="str">
        <f t="shared" si="4"/>
        <v>Aceptable</v>
      </c>
      <c r="Z34" s="118">
        <v>16</v>
      </c>
      <c r="AA34" s="47"/>
      <c r="AB34" s="47"/>
      <c r="AC34" s="47"/>
      <c r="AD34" s="47" t="s">
        <v>338</v>
      </c>
      <c r="AE34" s="42" t="s">
        <v>250</v>
      </c>
      <c r="AF34" s="118" t="s">
        <v>224</v>
      </c>
      <c r="AG34" s="118" t="s">
        <v>231</v>
      </c>
      <c r="AH34" s="114"/>
      <c r="AI34" s="115"/>
      <c r="AJ34" s="59"/>
      <c r="AK34" s="115"/>
      <c r="AL34" s="116"/>
      <c r="AM34" s="35"/>
      <c r="AN34" s="35"/>
      <c r="AO34" s="35"/>
      <c r="AP34" s="35"/>
      <c r="AQ34" s="35"/>
      <c r="AR34" s="35"/>
      <c r="AS34" s="35"/>
      <c r="AT34" s="35"/>
      <c r="AU34" s="35"/>
      <c r="AV34" s="35"/>
      <c r="AW34" s="48"/>
      <c r="AX34" s="49"/>
      <c r="AY34" s="63"/>
    </row>
    <row r="35" spans="1:51" s="38" customFormat="1" ht="89.25" x14ac:dyDescent="0.2">
      <c r="A35" s="13" t="s">
        <v>134</v>
      </c>
      <c r="B35" s="40" t="s">
        <v>207</v>
      </c>
      <c r="C35" s="40" t="s">
        <v>279</v>
      </c>
      <c r="D35" s="13" t="s">
        <v>116</v>
      </c>
      <c r="E35" s="13" t="s">
        <v>119</v>
      </c>
      <c r="F35" s="13" t="s">
        <v>207</v>
      </c>
      <c r="G35" s="13" t="s">
        <v>210</v>
      </c>
      <c r="H35" s="51" t="s">
        <v>444</v>
      </c>
      <c r="I35" s="41" t="s">
        <v>176</v>
      </c>
      <c r="J35" s="13" t="s">
        <v>211</v>
      </c>
      <c r="K35" s="42"/>
      <c r="L35" s="42" t="s">
        <v>305</v>
      </c>
      <c r="M35" s="42"/>
      <c r="N35" s="13"/>
      <c r="O35" s="13"/>
      <c r="P35" s="13" t="s">
        <v>320</v>
      </c>
      <c r="Q35" s="13"/>
      <c r="R35" s="43">
        <v>2</v>
      </c>
      <c r="S35" s="44">
        <v>4</v>
      </c>
      <c r="T35" s="45">
        <f t="shared" si="0"/>
        <v>8</v>
      </c>
      <c r="U35" s="45" t="str">
        <f t="shared" si="1"/>
        <v>Medio</v>
      </c>
      <c r="V35" s="42">
        <v>25</v>
      </c>
      <c r="W35" s="45">
        <f t="shared" si="2"/>
        <v>200</v>
      </c>
      <c r="X35" s="45" t="str">
        <f t="shared" si="3"/>
        <v>II</v>
      </c>
      <c r="Y35" s="96" t="str">
        <f t="shared" si="4"/>
        <v>Aceptable con Control Especifico</v>
      </c>
      <c r="Z35" s="13">
        <v>16</v>
      </c>
      <c r="AA35" s="47"/>
      <c r="AB35" s="47"/>
      <c r="AC35" s="53" t="s">
        <v>370</v>
      </c>
      <c r="AD35" s="47" t="s">
        <v>306</v>
      </c>
      <c r="AE35" s="47" t="s">
        <v>371</v>
      </c>
      <c r="AF35" s="13" t="s">
        <v>224</v>
      </c>
      <c r="AG35" s="13" t="s">
        <v>232</v>
      </c>
      <c r="AH35" s="58"/>
      <c r="AI35" s="59"/>
      <c r="AJ35" s="59"/>
      <c r="AK35" s="59"/>
      <c r="AL35" s="60"/>
      <c r="AM35" s="35"/>
      <c r="AN35" s="35"/>
      <c r="AO35" s="35"/>
      <c r="AP35" s="35"/>
      <c r="AQ35" s="35"/>
      <c r="AR35" s="35"/>
      <c r="AS35" s="35"/>
      <c r="AT35" s="35"/>
      <c r="AU35" s="35"/>
      <c r="AV35" s="35"/>
      <c r="AW35" s="48"/>
      <c r="AX35" s="49"/>
      <c r="AY35" s="63"/>
    </row>
    <row r="36" spans="1:51" s="38" customFormat="1" ht="89.25" x14ac:dyDescent="0.2">
      <c r="A36" s="13" t="s">
        <v>134</v>
      </c>
      <c r="B36" s="40" t="s">
        <v>207</v>
      </c>
      <c r="C36" s="40" t="s">
        <v>279</v>
      </c>
      <c r="D36" s="13" t="s">
        <v>116</v>
      </c>
      <c r="E36" s="13" t="s">
        <v>119</v>
      </c>
      <c r="F36" s="13" t="s">
        <v>207</v>
      </c>
      <c r="G36" s="13" t="s">
        <v>212</v>
      </c>
      <c r="H36" s="51" t="s">
        <v>444</v>
      </c>
      <c r="I36" s="41" t="s">
        <v>181</v>
      </c>
      <c r="J36" s="13" t="s">
        <v>213</v>
      </c>
      <c r="K36" s="42"/>
      <c r="L36" s="42" t="s">
        <v>305</v>
      </c>
      <c r="M36" s="42"/>
      <c r="N36" s="13"/>
      <c r="O36" s="13"/>
      <c r="P36" s="13" t="s">
        <v>320</v>
      </c>
      <c r="Q36" s="13"/>
      <c r="R36" s="43">
        <v>2</v>
      </c>
      <c r="S36" s="44">
        <v>3</v>
      </c>
      <c r="T36" s="45">
        <f t="shared" si="0"/>
        <v>6</v>
      </c>
      <c r="U36" s="45" t="str">
        <f t="shared" si="1"/>
        <v>Medio</v>
      </c>
      <c r="V36" s="42">
        <v>25</v>
      </c>
      <c r="W36" s="45">
        <f t="shared" si="2"/>
        <v>150</v>
      </c>
      <c r="X36" s="45" t="str">
        <f t="shared" si="3"/>
        <v>II</v>
      </c>
      <c r="Y36" s="96" t="str">
        <f t="shared" si="4"/>
        <v>Aceptable con Control Especifico</v>
      </c>
      <c r="Z36" s="13">
        <v>16</v>
      </c>
      <c r="AA36" s="47"/>
      <c r="AB36" s="47"/>
      <c r="AC36" s="53" t="s">
        <v>370</v>
      </c>
      <c r="AD36" s="47" t="s">
        <v>306</v>
      </c>
      <c r="AE36" s="47" t="s">
        <v>371</v>
      </c>
      <c r="AF36" s="13" t="s">
        <v>224</v>
      </c>
      <c r="AG36" s="13" t="s">
        <v>232</v>
      </c>
      <c r="AH36" s="58"/>
      <c r="AI36" s="59"/>
      <c r="AJ36" s="59"/>
      <c r="AK36" s="59"/>
      <c r="AL36" s="60"/>
      <c r="AM36" s="35"/>
      <c r="AN36" s="35"/>
      <c r="AO36" s="35"/>
      <c r="AP36" s="35"/>
      <c r="AQ36" s="35"/>
      <c r="AR36" s="35"/>
      <c r="AS36" s="35"/>
      <c r="AT36" s="35"/>
      <c r="AU36" s="35"/>
      <c r="AV36" s="35"/>
      <c r="AW36" s="48"/>
      <c r="AX36" s="49"/>
      <c r="AY36" s="63"/>
    </row>
    <row r="37" spans="1:51" s="38" customFormat="1" ht="89.25" x14ac:dyDescent="0.2">
      <c r="A37" s="13" t="s">
        <v>134</v>
      </c>
      <c r="B37" s="40" t="s">
        <v>207</v>
      </c>
      <c r="C37" s="40" t="s">
        <v>279</v>
      </c>
      <c r="D37" s="13" t="s">
        <v>116</v>
      </c>
      <c r="E37" s="13" t="s">
        <v>119</v>
      </c>
      <c r="F37" s="13" t="s">
        <v>207</v>
      </c>
      <c r="G37" s="13" t="s">
        <v>218</v>
      </c>
      <c r="H37" s="51" t="s">
        <v>444</v>
      </c>
      <c r="I37" s="41" t="s">
        <v>445</v>
      </c>
      <c r="J37" s="13" t="s">
        <v>219</v>
      </c>
      <c r="K37" s="42"/>
      <c r="L37" s="42" t="s">
        <v>305</v>
      </c>
      <c r="M37" s="42"/>
      <c r="N37" s="13"/>
      <c r="O37" s="13"/>
      <c r="P37" s="13" t="s">
        <v>320</v>
      </c>
      <c r="Q37" s="13"/>
      <c r="R37" s="43">
        <v>2</v>
      </c>
      <c r="S37" s="44">
        <v>3</v>
      </c>
      <c r="T37" s="45">
        <f t="shared" si="0"/>
        <v>6</v>
      </c>
      <c r="U37" s="45" t="str">
        <f t="shared" si="1"/>
        <v>Medio</v>
      </c>
      <c r="V37" s="42">
        <v>25</v>
      </c>
      <c r="W37" s="45">
        <f t="shared" si="2"/>
        <v>150</v>
      </c>
      <c r="X37" s="45" t="str">
        <f t="shared" si="3"/>
        <v>II</v>
      </c>
      <c r="Y37" s="96" t="str">
        <f t="shared" si="4"/>
        <v>Aceptable con Control Especifico</v>
      </c>
      <c r="Z37" s="13">
        <v>16</v>
      </c>
      <c r="AA37" s="52"/>
      <c r="AB37" s="53"/>
      <c r="AC37" s="53" t="s">
        <v>370</v>
      </c>
      <c r="AD37" s="47" t="s">
        <v>306</v>
      </c>
      <c r="AE37" s="47" t="s">
        <v>371</v>
      </c>
      <c r="AF37" s="13" t="s">
        <v>224</v>
      </c>
      <c r="AG37" s="13" t="s">
        <v>232</v>
      </c>
      <c r="AH37" s="58"/>
      <c r="AI37" s="59"/>
      <c r="AJ37" s="59"/>
      <c r="AK37" s="59"/>
      <c r="AL37" s="60"/>
      <c r="AM37" s="35"/>
      <c r="AN37" s="35"/>
      <c r="AO37" s="35"/>
      <c r="AP37" s="35"/>
      <c r="AQ37" s="35"/>
      <c r="AR37" s="35"/>
      <c r="AS37" s="35"/>
      <c r="AT37" s="35"/>
      <c r="AU37" s="35"/>
      <c r="AV37" s="35"/>
      <c r="AW37" s="48"/>
      <c r="AX37" s="49"/>
      <c r="AY37" s="63"/>
    </row>
    <row r="38" spans="1:51" s="38" customFormat="1" ht="89.25" x14ac:dyDescent="0.2">
      <c r="A38" s="118" t="s">
        <v>134</v>
      </c>
      <c r="B38" s="40" t="s">
        <v>207</v>
      </c>
      <c r="C38" s="40" t="s">
        <v>279</v>
      </c>
      <c r="D38" s="118" t="s">
        <v>116</v>
      </c>
      <c r="E38" s="118" t="s">
        <v>119</v>
      </c>
      <c r="F38" s="118" t="s">
        <v>207</v>
      </c>
      <c r="G38" s="118" t="s">
        <v>227</v>
      </c>
      <c r="H38" s="51" t="s">
        <v>444</v>
      </c>
      <c r="I38" s="41" t="s">
        <v>228</v>
      </c>
      <c r="J38" s="118" t="s">
        <v>230</v>
      </c>
      <c r="K38" s="42"/>
      <c r="L38" s="42" t="s">
        <v>305</v>
      </c>
      <c r="M38" s="42"/>
      <c r="N38" s="118"/>
      <c r="O38" s="118"/>
      <c r="P38" s="118" t="s">
        <v>320</v>
      </c>
      <c r="Q38" s="118"/>
      <c r="R38" s="43">
        <v>2</v>
      </c>
      <c r="S38" s="44">
        <v>4</v>
      </c>
      <c r="T38" s="45">
        <f t="shared" si="0"/>
        <v>8</v>
      </c>
      <c r="U38" s="45" t="str">
        <f t="shared" si="1"/>
        <v>Medio</v>
      </c>
      <c r="V38" s="42">
        <v>10</v>
      </c>
      <c r="W38" s="45">
        <f t="shared" si="2"/>
        <v>80</v>
      </c>
      <c r="X38" s="45" t="str">
        <f t="shared" si="3"/>
        <v>III</v>
      </c>
      <c r="Y38" s="46" t="str">
        <f t="shared" si="4"/>
        <v>Aceptable</v>
      </c>
      <c r="Z38" s="118">
        <v>16</v>
      </c>
      <c r="AA38" s="52"/>
      <c r="AB38" s="53"/>
      <c r="AC38" s="53" t="s">
        <v>370</v>
      </c>
      <c r="AD38" s="47" t="s">
        <v>306</v>
      </c>
      <c r="AE38" s="47" t="s">
        <v>371</v>
      </c>
      <c r="AF38" s="118" t="s">
        <v>225</v>
      </c>
      <c r="AG38" s="118"/>
      <c r="AH38" s="114"/>
      <c r="AI38" s="115"/>
      <c r="AJ38" s="59"/>
      <c r="AK38" s="115"/>
      <c r="AL38" s="116"/>
      <c r="AM38" s="35"/>
      <c r="AN38" s="35"/>
      <c r="AO38" s="35"/>
      <c r="AP38" s="35"/>
      <c r="AQ38" s="35"/>
      <c r="AR38" s="35"/>
      <c r="AS38" s="35"/>
      <c r="AT38" s="35"/>
      <c r="AU38" s="35"/>
      <c r="AV38" s="35"/>
      <c r="AW38" s="48"/>
      <c r="AX38" s="49"/>
      <c r="AY38" s="63"/>
    </row>
    <row r="39" spans="1:51" s="38" customFormat="1" ht="89.25" x14ac:dyDescent="0.2">
      <c r="A39" s="118" t="s">
        <v>134</v>
      </c>
      <c r="B39" s="40" t="s">
        <v>207</v>
      </c>
      <c r="C39" s="40" t="s">
        <v>279</v>
      </c>
      <c r="D39" s="118" t="s">
        <v>116</v>
      </c>
      <c r="E39" s="118" t="s">
        <v>119</v>
      </c>
      <c r="F39" s="118" t="s">
        <v>207</v>
      </c>
      <c r="G39" s="118" t="s">
        <v>259</v>
      </c>
      <c r="H39" s="51" t="s">
        <v>444</v>
      </c>
      <c r="I39" s="41" t="s">
        <v>178</v>
      </c>
      <c r="J39" s="118" t="s">
        <v>249</v>
      </c>
      <c r="K39" s="42"/>
      <c r="L39" s="42" t="s">
        <v>305</v>
      </c>
      <c r="M39" s="42"/>
      <c r="N39" s="118"/>
      <c r="O39" s="118"/>
      <c r="P39" s="118" t="s">
        <v>320</v>
      </c>
      <c r="Q39" s="118"/>
      <c r="R39" s="43">
        <v>2</v>
      </c>
      <c r="S39" s="44">
        <v>3</v>
      </c>
      <c r="T39" s="45">
        <f t="shared" si="0"/>
        <v>6</v>
      </c>
      <c r="U39" s="45" t="str">
        <f t="shared" si="1"/>
        <v>Medio</v>
      </c>
      <c r="V39" s="42">
        <v>10</v>
      </c>
      <c r="W39" s="45">
        <f t="shared" si="2"/>
        <v>60</v>
      </c>
      <c r="X39" s="45" t="str">
        <f t="shared" si="3"/>
        <v>III</v>
      </c>
      <c r="Y39" s="46" t="str">
        <f t="shared" si="4"/>
        <v>Aceptable</v>
      </c>
      <c r="Z39" s="118">
        <v>16</v>
      </c>
      <c r="AA39" s="52"/>
      <c r="AB39" s="53"/>
      <c r="AC39" s="53" t="s">
        <v>370</v>
      </c>
      <c r="AD39" s="47" t="s">
        <v>306</v>
      </c>
      <c r="AE39" s="47" t="s">
        <v>371</v>
      </c>
      <c r="AF39" s="118" t="s">
        <v>224</v>
      </c>
      <c r="AG39" s="118" t="s">
        <v>232</v>
      </c>
      <c r="AH39" s="114"/>
      <c r="AI39" s="115"/>
      <c r="AJ39" s="59"/>
      <c r="AK39" s="115"/>
      <c r="AL39" s="116"/>
      <c r="AM39" s="35"/>
      <c r="AN39" s="35"/>
      <c r="AO39" s="35"/>
      <c r="AP39" s="35"/>
      <c r="AQ39" s="35"/>
      <c r="AR39" s="35"/>
      <c r="AS39" s="35"/>
      <c r="AT39" s="35"/>
      <c r="AU39" s="35"/>
      <c r="AV39" s="35"/>
      <c r="AW39" s="48"/>
      <c r="AX39" s="49"/>
      <c r="AY39" s="63"/>
    </row>
    <row r="40" spans="1:51" s="38" customFormat="1" ht="89.25" x14ac:dyDescent="0.2">
      <c r="A40" s="118" t="s">
        <v>134</v>
      </c>
      <c r="B40" s="40" t="s">
        <v>207</v>
      </c>
      <c r="C40" s="40" t="s">
        <v>279</v>
      </c>
      <c r="D40" s="118" t="s">
        <v>116</v>
      </c>
      <c r="E40" s="118" t="s">
        <v>119</v>
      </c>
      <c r="F40" s="118" t="s">
        <v>207</v>
      </c>
      <c r="G40" s="118" t="s">
        <v>227</v>
      </c>
      <c r="H40" s="51" t="s">
        <v>446</v>
      </c>
      <c r="I40" s="41" t="s">
        <v>352</v>
      </c>
      <c r="J40" s="118" t="s">
        <v>226</v>
      </c>
      <c r="K40" s="42"/>
      <c r="L40" s="42" t="s">
        <v>327</v>
      </c>
      <c r="M40" s="42" t="s">
        <v>257</v>
      </c>
      <c r="N40" s="118"/>
      <c r="O40" s="118"/>
      <c r="P40" s="118" t="s">
        <v>320</v>
      </c>
      <c r="Q40" s="118"/>
      <c r="R40" s="43">
        <v>2</v>
      </c>
      <c r="S40" s="44">
        <v>3</v>
      </c>
      <c r="T40" s="45">
        <f t="shared" si="0"/>
        <v>6</v>
      </c>
      <c r="U40" s="45" t="str">
        <f t="shared" si="1"/>
        <v>Medio</v>
      </c>
      <c r="V40" s="42">
        <v>10</v>
      </c>
      <c r="W40" s="45">
        <f t="shared" si="2"/>
        <v>60</v>
      </c>
      <c r="X40" s="45" t="str">
        <f t="shared" si="3"/>
        <v>III</v>
      </c>
      <c r="Y40" s="46" t="str">
        <f t="shared" si="4"/>
        <v>Aceptable</v>
      </c>
      <c r="Z40" s="118">
        <v>16</v>
      </c>
      <c r="AA40" s="52"/>
      <c r="AB40" s="53"/>
      <c r="AC40" s="53" t="s">
        <v>233</v>
      </c>
      <c r="AD40" s="118" t="s">
        <v>351</v>
      </c>
      <c r="AE40" s="118" t="s">
        <v>258</v>
      </c>
      <c r="AF40" s="118" t="s">
        <v>224</v>
      </c>
      <c r="AG40" s="42" t="s">
        <v>275</v>
      </c>
      <c r="AH40" s="114"/>
      <c r="AI40" s="115"/>
      <c r="AJ40" s="59"/>
      <c r="AK40" s="115"/>
      <c r="AL40" s="116"/>
      <c r="AM40" s="35"/>
      <c r="AN40" s="35"/>
      <c r="AO40" s="35"/>
      <c r="AP40" s="35"/>
      <c r="AQ40" s="35"/>
      <c r="AR40" s="35"/>
      <c r="AS40" s="35"/>
      <c r="AT40" s="35"/>
      <c r="AU40" s="35"/>
      <c r="AV40" s="35"/>
      <c r="AW40" s="48"/>
      <c r="AX40" s="49"/>
      <c r="AY40" s="63"/>
    </row>
    <row r="41" spans="1:51" s="38" customFormat="1" ht="63.75" x14ac:dyDescent="0.2">
      <c r="A41" s="118" t="s">
        <v>134</v>
      </c>
      <c r="B41" s="40" t="s">
        <v>207</v>
      </c>
      <c r="C41" s="40" t="s">
        <v>279</v>
      </c>
      <c r="D41" s="118" t="s">
        <v>116</v>
      </c>
      <c r="E41" s="118" t="s">
        <v>119</v>
      </c>
      <c r="F41" s="118" t="s">
        <v>207</v>
      </c>
      <c r="G41" s="118" t="s">
        <v>260</v>
      </c>
      <c r="H41" s="51" t="s">
        <v>447</v>
      </c>
      <c r="I41" s="41" t="s">
        <v>151</v>
      </c>
      <c r="J41" s="118" t="s">
        <v>242</v>
      </c>
      <c r="K41" s="42"/>
      <c r="L41" s="42" t="s">
        <v>308</v>
      </c>
      <c r="M41" s="42" t="s">
        <v>309</v>
      </c>
      <c r="N41" s="118"/>
      <c r="O41" s="118"/>
      <c r="P41" s="118" t="s">
        <v>320</v>
      </c>
      <c r="Q41" s="118"/>
      <c r="R41" s="43">
        <v>2</v>
      </c>
      <c r="S41" s="44">
        <v>2</v>
      </c>
      <c r="T41" s="45">
        <f t="shared" si="0"/>
        <v>4</v>
      </c>
      <c r="U41" s="45" t="str">
        <f t="shared" si="1"/>
        <v>Bajo</v>
      </c>
      <c r="V41" s="42">
        <v>25</v>
      </c>
      <c r="W41" s="45">
        <f t="shared" si="2"/>
        <v>100</v>
      </c>
      <c r="X41" s="45" t="str">
        <f t="shared" si="3"/>
        <v>III</v>
      </c>
      <c r="Y41" s="46" t="str">
        <f t="shared" si="4"/>
        <v>Aceptable</v>
      </c>
      <c r="Z41" s="118">
        <v>16</v>
      </c>
      <c r="AA41" s="52"/>
      <c r="AB41" s="53"/>
      <c r="AC41" s="53" t="s">
        <v>382</v>
      </c>
      <c r="AD41" s="118" t="s">
        <v>310</v>
      </c>
      <c r="AE41" s="118" t="s">
        <v>263</v>
      </c>
      <c r="AF41" s="118" t="s">
        <v>224</v>
      </c>
      <c r="AG41" s="54" t="s">
        <v>238</v>
      </c>
      <c r="AH41" s="114"/>
      <c r="AI41" s="115"/>
      <c r="AJ41" s="59"/>
      <c r="AK41" s="115"/>
      <c r="AL41" s="116"/>
      <c r="AM41" s="35"/>
      <c r="AN41" s="35"/>
      <c r="AO41" s="35"/>
      <c r="AP41" s="35"/>
      <c r="AQ41" s="35"/>
      <c r="AR41" s="35"/>
      <c r="AS41" s="35"/>
      <c r="AT41" s="35"/>
      <c r="AU41" s="35"/>
      <c r="AV41" s="35"/>
      <c r="AW41" s="48"/>
      <c r="AX41" s="49"/>
      <c r="AY41" s="63"/>
    </row>
    <row r="42" spans="1:51" s="38" customFormat="1" ht="63.75" x14ac:dyDescent="0.2">
      <c r="A42" s="13" t="s">
        <v>134</v>
      </c>
      <c r="B42" s="40" t="s">
        <v>207</v>
      </c>
      <c r="C42" s="40" t="s">
        <v>279</v>
      </c>
      <c r="D42" s="13" t="s">
        <v>116</v>
      </c>
      <c r="E42" s="13" t="s">
        <v>119</v>
      </c>
      <c r="F42" s="13" t="s">
        <v>207</v>
      </c>
      <c r="G42" s="13" t="s">
        <v>264</v>
      </c>
      <c r="H42" s="51" t="s">
        <v>447</v>
      </c>
      <c r="I42" s="41" t="s">
        <v>149</v>
      </c>
      <c r="J42" s="13" t="s">
        <v>267</v>
      </c>
      <c r="K42" s="42"/>
      <c r="L42" s="42" t="s">
        <v>308</v>
      </c>
      <c r="M42" s="42" t="s">
        <v>309</v>
      </c>
      <c r="N42" s="13"/>
      <c r="O42" s="13"/>
      <c r="P42" s="13" t="s">
        <v>320</v>
      </c>
      <c r="Q42" s="13"/>
      <c r="R42" s="43">
        <v>2</v>
      </c>
      <c r="S42" s="44">
        <v>3</v>
      </c>
      <c r="T42" s="45">
        <f t="shared" si="0"/>
        <v>6</v>
      </c>
      <c r="U42" s="45" t="str">
        <f t="shared" si="1"/>
        <v>Medio</v>
      </c>
      <c r="V42" s="42">
        <v>25</v>
      </c>
      <c r="W42" s="45">
        <f t="shared" si="2"/>
        <v>150</v>
      </c>
      <c r="X42" s="45" t="str">
        <f t="shared" si="3"/>
        <v>II</v>
      </c>
      <c r="Y42" s="96" t="str">
        <f t="shared" si="4"/>
        <v>Aceptable con Control Especifico</v>
      </c>
      <c r="Z42" s="13">
        <v>16</v>
      </c>
      <c r="AA42" s="52"/>
      <c r="AB42" s="53"/>
      <c r="AC42" s="53" t="s">
        <v>382</v>
      </c>
      <c r="AD42" s="13" t="s">
        <v>310</v>
      </c>
      <c r="AE42" s="13" t="s">
        <v>263</v>
      </c>
      <c r="AF42" s="13" t="s">
        <v>224</v>
      </c>
      <c r="AG42" s="54" t="s">
        <v>238</v>
      </c>
      <c r="AH42" s="58"/>
      <c r="AI42" s="59"/>
      <c r="AJ42" s="59"/>
      <c r="AK42" s="59"/>
      <c r="AL42" s="60"/>
      <c r="AM42" s="35"/>
      <c r="AN42" s="35"/>
      <c r="AO42" s="35"/>
      <c r="AP42" s="35"/>
      <c r="AQ42" s="35"/>
      <c r="AR42" s="35"/>
      <c r="AS42" s="35"/>
      <c r="AT42" s="35"/>
      <c r="AU42" s="35"/>
      <c r="AV42" s="35"/>
      <c r="AW42" s="48"/>
      <c r="AX42" s="49"/>
      <c r="AY42" s="63"/>
    </row>
    <row r="43" spans="1:51" s="38" customFormat="1" ht="63.75" x14ac:dyDescent="0.2">
      <c r="A43" s="13" t="s">
        <v>134</v>
      </c>
      <c r="B43" s="40" t="s">
        <v>207</v>
      </c>
      <c r="C43" s="40" t="s">
        <v>279</v>
      </c>
      <c r="D43" s="13" t="s">
        <v>116</v>
      </c>
      <c r="E43" s="13" t="s">
        <v>119</v>
      </c>
      <c r="F43" s="13" t="s">
        <v>207</v>
      </c>
      <c r="G43" s="13" t="s">
        <v>266</v>
      </c>
      <c r="H43" s="51" t="s">
        <v>447</v>
      </c>
      <c r="I43" s="41" t="s">
        <v>150</v>
      </c>
      <c r="J43" s="13" t="s">
        <v>242</v>
      </c>
      <c r="K43" s="42"/>
      <c r="L43" s="42" t="s">
        <v>308</v>
      </c>
      <c r="M43" s="42" t="s">
        <v>309</v>
      </c>
      <c r="N43" s="13"/>
      <c r="O43" s="13"/>
      <c r="P43" s="13" t="s">
        <v>320</v>
      </c>
      <c r="Q43" s="13"/>
      <c r="R43" s="43">
        <v>2</v>
      </c>
      <c r="S43" s="44">
        <v>3</v>
      </c>
      <c r="T43" s="45">
        <f t="shared" si="0"/>
        <v>6</v>
      </c>
      <c r="U43" s="45" t="str">
        <f t="shared" si="1"/>
        <v>Medio</v>
      </c>
      <c r="V43" s="42">
        <v>25</v>
      </c>
      <c r="W43" s="45">
        <f t="shared" si="2"/>
        <v>150</v>
      </c>
      <c r="X43" s="45" t="str">
        <f t="shared" si="3"/>
        <v>II</v>
      </c>
      <c r="Y43" s="96" t="str">
        <f t="shared" si="4"/>
        <v>Aceptable con Control Especifico</v>
      </c>
      <c r="Z43" s="13">
        <v>16</v>
      </c>
      <c r="AA43" s="52"/>
      <c r="AB43" s="53"/>
      <c r="AC43" s="53" t="s">
        <v>382</v>
      </c>
      <c r="AD43" s="13" t="s">
        <v>310</v>
      </c>
      <c r="AE43" s="13" t="s">
        <v>263</v>
      </c>
      <c r="AF43" s="13" t="s">
        <v>224</v>
      </c>
      <c r="AG43" s="54" t="s">
        <v>238</v>
      </c>
      <c r="AH43" s="58"/>
      <c r="AI43" s="59"/>
      <c r="AJ43" s="59"/>
      <c r="AK43" s="59"/>
      <c r="AL43" s="60"/>
      <c r="AM43" s="35"/>
      <c r="AN43" s="35"/>
      <c r="AO43" s="35"/>
      <c r="AP43" s="35"/>
      <c r="AQ43" s="35"/>
      <c r="AR43" s="35"/>
      <c r="AS43" s="35"/>
      <c r="AT43" s="35"/>
      <c r="AU43" s="35"/>
      <c r="AV43" s="35"/>
      <c r="AW43" s="48"/>
      <c r="AX43" s="49"/>
      <c r="AY43" s="63"/>
    </row>
    <row r="44" spans="1:51" s="38" customFormat="1" ht="58.5" x14ac:dyDescent="0.2">
      <c r="A44" s="118" t="s">
        <v>134</v>
      </c>
      <c r="B44" s="40" t="s">
        <v>207</v>
      </c>
      <c r="C44" s="40" t="s">
        <v>279</v>
      </c>
      <c r="D44" s="118" t="s">
        <v>116</v>
      </c>
      <c r="E44" s="118" t="s">
        <v>119</v>
      </c>
      <c r="F44" s="118" t="s">
        <v>207</v>
      </c>
      <c r="G44" s="118" t="s">
        <v>280</v>
      </c>
      <c r="H44" s="41" t="s">
        <v>13</v>
      </c>
      <c r="I44" s="41" t="s">
        <v>448</v>
      </c>
      <c r="J44" s="118" t="s">
        <v>281</v>
      </c>
      <c r="K44" s="42"/>
      <c r="L44" s="42"/>
      <c r="M44" s="42"/>
      <c r="N44" s="118"/>
      <c r="O44" s="118"/>
      <c r="P44" s="118" t="s">
        <v>320</v>
      </c>
      <c r="Q44" s="118"/>
      <c r="R44" s="43">
        <v>2</v>
      </c>
      <c r="S44" s="44">
        <v>3</v>
      </c>
      <c r="T44" s="45">
        <f t="shared" si="0"/>
        <v>6</v>
      </c>
      <c r="U44" s="45" t="str">
        <f t="shared" si="1"/>
        <v>Medio</v>
      </c>
      <c r="V44" s="42">
        <v>10</v>
      </c>
      <c r="W44" s="45">
        <f t="shared" si="2"/>
        <v>60</v>
      </c>
      <c r="X44" s="45" t="str">
        <f t="shared" si="3"/>
        <v>III</v>
      </c>
      <c r="Y44" s="46" t="str">
        <f t="shared" si="4"/>
        <v>Aceptable</v>
      </c>
      <c r="Z44" s="118">
        <v>16</v>
      </c>
      <c r="AA44" s="52"/>
      <c r="AB44" s="53"/>
      <c r="AC44" s="53"/>
      <c r="AD44" s="118"/>
      <c r="AE44" s="118" t="s">
        <v>355</v>
      </c>
      <c r="AF44" s="118" t="s">
        <v>224</v>
      </c>
      <c r="AG44" s="118" t="s">
        <v>300</v>
      </c>
      <c r="AH44" s="114"/>
      <c r="AI44" s="115"/>
      <c r="AJ44" s="59"/>
      <c r="AK44" s="115"/>
      <c r="AL44" s="116"/>
      <c r="AM44" s="35"/>
      <c r="AN44" s="35"/>
      <c r="AO44" s="35"/>
      <c r="AP44" s="35"/>
      <c r="AQ44" s="35"/>
      <c r="AR44" s="35"/>
      <c r="AS44" s="35"/>
      <c r="AT44" s="35"/>
      <c r="AU44" s="35"/>
      <c r="AV44" s="35"/>
      <c r="AW44" s="48"/>
      <c r="AX44" s="49"/>
      <c r="AY44" s="63"/>
    </row>
    <row r="45" spans="1:51" s="2" customFormat="1" ht="58.5" x14ac:dyDescent="0.2">
      <c r="A45" s="118" t="s">
        <v>134</v>
      </c>
      <c r="B45" s="40" t="s">
        <v>207</v>
      </c>
      <c r="C45" s="40" t="s">
        <v>279</v>
      </c>
      <c r="D45" s="118" t="s">
        <v>116</v>
      </c>
      <c r="E45" s="118" t="s">
        <v>119</v>
      </c>
      <c r="F45" s="118" t="s">
        <v>207</v>
      </c>
      <c r="G45" s="118" t="s">
        <v>282</v>
      </c>
      <c r="H45" s="41" t="s">
        <v>13</v>
      </c>
      <c r="I45" s="41" t="s">
        <v>449</v>
      </c>
      <c r="J45" s="118" t="s">
        <v>283</v>
      </c>
      <c r="K45" s="42"/>
      <c r="L45" s="42"/>
      <c r="M45" s="42" t="s">
        <v>322</v>
      </c>
      <c r="N45" s="118"/>
      <c r="O45" s="118"/>
      <c r="P45" s="118" t="s">
        <v>320</v>
      </c>
      <c r="Q45" s="118"/>
      <c r="R45" s="43">
        <v>2</v>
      </c>
      <c r="S45" s="44">
        <v>2</v>
      </c>
      <c r="T45" s="45">
        <f t="shared" si="0"/>
        <v>4</v>
      </c>
      <c r="U45" s="45" t="str">
        <f t="shared" si="1"/>
        <v>Bajo</v>
      </c>
      <c r="V45" s="42">
        <v>25</v>
      </c>
      <c r="W45" s="45">
        <f t="shared" si="2"/>
        <v>100</v>
      </c>
      <c r="X45" s="45" t="str">
        <f t="shared" si="3"/>
        <v>III</v>
      </c>
      <c r="Y45" s="46" t="str">
        <f t="shared" si="4"/>
        <v>Aceptable</v>
      </c>
      <c r="Z45" s="118">
        <v>16</v>
      </c>
      <c r="AA45" s="52"/>
      <c r="AB45" s="53"/>
      <c r="AC45" s="53"/>
      <c r="AD45" s="118"/>
      <c r="AE45" s="118" t="s">
        <v>299</v>
      </c>
      <c r="AF45" s="118" t="s">
        <v>224</v>
      </c>
      <c r="AG45" s="118" t="s">
        <v>238</v>
      </c>
      <c r="AH45" s="114"/>
      <c r="AI45" s="115"/>
      <c r="AJ45" s="59"/>
      <c r="AK45" s="115"/>
      <c r="AL45" s="116"/>
      <c r="AM45" s="1"/>
      <c r="AN45" s="1"/>
      <c r="AO45" s="1"/>
      <c r="AP45" s="1"/>
      <c r="AQ45" s="1"/>
      <c r="AR45" s="1"/>
      <c r="AS45" s="1"/>
      <c r="AT45" s="1"/>
      <c r="AU45" s="1"/>
      <c r="AV45" s="1"/>
      <c r="AW45" s="55"/>
      <c r="AX45" s="56"/>
      <c r="AY45" s="57"/>
    </row>
    <row r="46" spans="1:51" s="2" customFormat="1" ht="63.75" x14ac:dyDescent="0.2">
      <c r="A46" s="13" t="s">
        <v>134</v>
      </c>
      <c r="B46" s="40" t="s">
        <v>207</v>
      </c>
      <c r="C46" s="40" t="s">
        <v>279</v>
      </c>
      <c r="D46" s="13" t="s">
        <v>116</v>
      </c>
      <c r="E46" s="13" t="s">
        <v>119</v>
      </c>
      <c r="F46" s="13" t="s">
        <v>207</v>
      </c>
      <c r="G46" s="13" t="s">
        <v>284</v>
      </c>
      <c r="H46" s="41" t="s">
        <v>13</v>
      </c>
      <c r="I46" s="41" t="s">
        <v>450</v>
      </c>
      <c r="J46" s="13" t="s">
        <v>285</v>
      </c>
      <c r="K46" s="42"/>
      <c r="L46" s="13" t="s">
        <v>325</v>
      </c>
      <c r="M46" s="42"/>
      <c r="N46" s="13"/>
      <c r="O46" s="13"/>
      <c r="P46" s="13" t="s">
        <v>320</v>
      </c>
      <c r="Q46" s="13"/>
      <c r="R46" s="43">
        <v>2</v>
      </c>
      <c r="S46" s="44">
        <v>3</v>
      </c>
      <c r="T46" s="45">
        <f t="shared" si="0"/>
        <v>6</v>
      </c>
      <c r="U46" s="45" t="str">
        <f t="shared" si="1"/>
        <v>Medio</v>
      </c>
      <c r="V46" s="42">
        <v>25</v>
      </c>
      <c r="W46" s="45">
        <f t="shared" si="2"/>
        <v>150</v>
      </c>
      <c r="X46" s="45" t="str">
        <f t="shared" si="3"/>
        <v>II</v>
      </c>
      <c r="Y46" s="96" t="str">
        <f t="shared" si="4"/>
        <v>Aceptable con Control Especifico</v>
      </c>
      <c r="Z46" s="13">
        <v>16</v>
      </c>
      <c r="AA46" s="52"/>
      <c r="AB46" s="53"/>
      <c r="AC46" s="61" t="s">
        <v>301</v>
      </c>
      <c r="AD46" s="62" t="s">
        <v>339</v>
      </c>
      <c r="AE46" s="62" t="s">
        <v>302</v>
      </c>
      <c r="AF46" s="13" t="s">
        <v>224</v>
      </c>
      <c r="AG46" s="13" t="s">
        <v>300</v>
      </c>
      <c r="AH46" s="58"/>
      <c r="AI46" s="59"/>
      <c r="AJ46" s="59"/>
      <c r="AK46" s="59"/>
      <c r="AL46" s="60"/>
      <c r="AM46" s="1"/>
      <c r="AN46" s="1"/>
      <c r="AO46" s="1"/>
      <c r="AP46" s="1"/>
      <c r="AQ46" s="1"/>
      <c r="AR46" s="1"/>
      <c r="AS46" s="1"/>
      <c r="AT46" s="1"/>
      <c r="AU46" s="1"/>
      <c r="AV46" s="1"/>
      <c r="AW46" s="55"/>
      <c r="AX46" s="56"/>
      <c r="AY46" s="57"/>
    </row>
    <row r="47" spans="1:51" s="38" customFormat="1" ht="76.5" x14ac:dyDescent="0.2">
      <c r="A47" s="118" t="s">
        <v>134</v>
      </c>
      <c r="B47" s="40" t="s">
        <v>207</v>
      </c>
      <c r="C47" s="40" t="s">
        <v>279</v>
      </c>
      <c r="D47" s="118" t="s">
        <v>117</v>
      </c>
      <c r="E47" s="118" t="s">
        <v>246</v>
      </c>
      <c r="F47" s="118" t="s">
        <v>207</v>
      </c>
      <c r="G47" s="118" t="s">
        <v>209</v>
      </c>
      <c r="H47" s="41" t="s">
        <v>15</v>
      </c>
      <c r="I47" s="41" t="s">
        <v>440</v>
      </c>
      <c r="J47" s="118" t="s">
        <v>208</v>
      </c>
      <c r="K47" s="42"/>
      <c r="L47" s="118" t="s">
        <v>335</v>
      </c>
      <c r="M47" s="118" t="s">
        <v>251</v>
      </c>
      <c r="N47" s="118"/>
      <c r="O47" s="118"/>
      <c r="P47" s="118" t="s">
        <v>320</v>
      </c>
      <c r="Q47" s="118"/>
      <c r="R47" s="43">
        <v>2</v>
      </c>
      <c r="S47" s="44">
        <v>4</v>
      </c>
      <c r="T47" s="45">
        <f t="shared" si="0"/>
        <v>8</v>
      </c>
      <c r="U47" s="45" t="str">
        <f t="shared" si="1"/>
        <v>Medio</v>
      </c>
      <c r="V47" s="42">
        <v>10</v>
      </c>
      <c r="W47" s="45">
        <f t="shared" si="2"/>
        <v>80</v>
      </c>
      <c r="X47" s="45" t="str">
        <f t="shared" si="3"/>
        <v>III</v>
      </c>
      <c r="Y47" s="46" t="str">
        <f t="shared" si="4"/>
        <v>Aceptable</v>
      </c>
      <c r="Z47" s="118">
        <v>16</v>
      </c>
      <c r="AA47" s="47"/>
      <c r="AB47" s="47"/>
      <c r="AC47" s="53" t="s">
        <v>414</v>
      </c>
      <c r="AD47" s="47" t="s">
        <v>336</v>
      </c>
      <c r="AE47" s="42" t="s">
        <v>250</v>
      </c>
      <c r="AF47" s="118" t="s">
        <v>224</v>
      </c>
      <c r="AG47" s="118" t="s">
        <v>231</v>
      </c>
      <c r="AH47" s="114"/>
      <c r="AI47" s="115"/>
      <c r="AJ47" s="59"/>
      <c r="AK47" s="115"/>
      <c r="AL47" s="116"/>
      <c r="AM47" s="35"/>
      <c r="AN47" s="35"/>
      <c r="AO47" s="35"/>
      <c r="AP47" s="35"/>
      <c r="AQ47" s="35"/>
      <c r="AR47" s="35"/>
      <c r="AS47" s="35"/>
      <c r="AT47" s="35"/>
      <c r="AU47" s="35"/>
      <c r="AV47" s="35"/>
      <c r="AW47" s="48"/>
      <c r="AX47" s="64" t="s">
        <v>84</v>
      </c>
      <c r="AY47" s="63"/>
    </row>
    <row r="48" spans="1:51" s="38" customFormat="1" ht="76.5" x14ac:dyDescent="0.2">
      <c r="A48" s="118" t="s">
        <v>134</v>
      </c>
      <c r="B48" s="40" t="s">
        <v>207</v>
      </c>
      <c r="C48" s="40" t="s">
        <v>279</v>
      </c>
      <c r="D48" s="118" t="s">
        <v>117</v>
      </c>
      <c r="E48" s="118" t="s">
        <v>246</v>
      </c>
      <c r="F48" s="118" t="s">
        <v>207</v>
      </c>
      <c r="G48" s="118" t="s">
        <v>245</v>
      </c>
      <c r="H48" s="41" t="s">
        <v>15</v>
      </c>
      <c r="I48" s="41" t="s">
        <v>441</v>
      </c>
      <c r="J48" s="118" t="s">
        <v>208</v>
      </c>
      <c r="K48" s="42"/>
      <c r="L48" s="118" t="s">
        <v>337</v>
      </c>
      <c r="M48" s="118" t="s">
        <v>251</v>
      </c>
      <c r="N48" s="118"/>
      <c r="O48" s="118"/>
      <c r="P48" s="118" t="s">
        <v>320</v>
      </c>
      <c r="Q48" s="118"/>
      <c r="R48" s="43">
        <v>2</v>
      </c>
      <c r="S48" s="44">
        <v>4</v>
      </c>
      <c r="T48" s="45">
        <f t="shared" si="0"/>
        <v>8</v>
      </c>
      <c r="U48" s="45" t="str">
        <f t="shared" si="1"/>
        <v>Medio</v>
      </c>
      <c r="V48" s="42">
        <v>10</v>
      </c>
      <c r="W48" s="45">
        <f t="shared" si="2"/>
        <v>80</v>
      </c>
      <c r="X48" s="45" t="str">
        <f t="shared" si="3"/>
        <v>III</v>
      </c>
      <c r="Y48" s="46" t="str">
        <f t="shared" si="4"/>
        <v>Aceptable</v>
      </c>
      <c r="Z48" s="118">
        <v>16</v>
      </c>
      <c r="AA48" s="47"/>
      <c r="AB48" s="47"/>
      <c r="AC48" s="53" t="s">
        <v>414</v>
      </c>
      <c r="AD48" s="47" t="s">
        <v>338</v>
      </c>
      <c r="AE48" s="42" t="s">
        <v>328</v>
      </c>
      <c r="AF48" s="118" t="s">
        <v>224</v>
      </c>
      <c r="AG48" s="118" t="s">
        <v>231</v>
      </c>
      <c r="AH48" s="114"/>
      <c r="AI48" s="115"/>
      <c r="AJ48" s="59"/>
      <c r="AK48" s="115"/>
      <c r="AL48" s="116"/>
      <c r="AM48" s="35"/>
      <c r="AN48" s="35"/>
      <c r="AO48" s="35"/>
      <c r="AP48" s="35"/>
      <c r="AQ48" s="35"/>
      <c r="AR48" s="35"/>
      <c r="AS48" s="35"/>
      <c r="AT48" s="35"/>
      <c r="AU48" s="35"/>
      <c r="AV48" s="35"/>
      <c r="AW48" s="48"/>
      <c r="AX48" s="64"/>
      <c r="AY48" s="63"/>
    </row>
    <row r="49" spans="1:51" s="38" customFormat="1" ht="76.5" x14ac:dyDescent="0.2">
      <c r="A49" s="118" t="s">
        <v>134</v>
      </c>
      <c r="B49" s="40" t="s">
        <v>207</v>
      </c>
      <c r="C49" s="40" t="s">
        <v>279</v>
      </c>
      <c r="D49" s="118" t="s">
        <v>117</v>
      </c>
      <c r="E49" s="118" t="s">
        <v>246</v>
      </c>
      <c r="F49" s="118" t="s">
        <v>207</v>
      </c>
      <c r="G49" s="118" t="s">
        <v>245</v>
      </c>
      <c r="H49" s="41" t="s">
        <v>15</v>
      </c>
      <c r="I49" s="41" t="s">
        <v>442</v>
      </c>
      <c r="J49" s="118" t="s">
        <v>208</v>
      </c>
      <c r="K49" s="42"/>
      <c r="L49" s="118" t="s">
        <v>337</v>
      </c>
      <c r="M49" s="118" t="s">
        <v>251</v>
      </c>
      <c r="N49" s="118"/>
      <c r="O49" s="118"/>
      <c r="P49" s="118" t="s">
        <v>320</v>
      </c>
      <c r="Q49" s="118"/>
      <c r="R49" s="43">
        <v>2</v>
      </c>
      <c r="S49" s="44">
        <v>4</v>
      </c>
      <c r="T49" s="45">
        <f t="shared" si="0"/>
        <v>8</v>
      </c>
      <c r="U49" s="45" t="str">
        <f t="shared" si="1"/>
        <v>Medio</v>
      </c>
      <c r="V49" s="42">
        <v>10</v>
      </c>
      <c r="W49" s="45">
        <f t="shared" si="2"/>
        <v>80</v>
      </c>
      <c r="X49" s="45" t="str">
        <f t="shared" si="3"/>
        <v>III</v>
      </c>
      <c r="Y49" s="46" t="str">
        <f t="shared" si="4"/>
        <v>Aceptable</v>
      </c>
      <c r="Z49" s="118">
        <v>16</v>
      </c>
      <c r="AA49" s="47"/>
      <c r="AB49" s="47"/>
      <c r="AC49" s="53" t="s">
        <v>414</v>
      </c>
      <c r="AD49" s="47" t="s">
        <v>336</v>
      </c>
      <c r="AE49" s="42" t="s">
        <v>250</v>
      </c>
      <c r="AF49" s="118" t="s">
        <v>224</v>
      </c>
      <c r="AG49" s="118" t="s">
        <v>231</v>
      </c>
      <c r="AH49" s="114"/>
      <c r="AI49" s="115"/>
      <c r="AJ49" s="59"/>
      <c r="AK49" s="115"/>
      <c r="AL49" s="116"/>
      <c r="AM49" s="35"/>
      <c r="AN49" s="35"/>
      <c r="AO49" s="35"/>
      <c r="AP49" s="35"/>
      <c r="AQ49" s="35"/>
      <c r="AR49" s="35"/>
      <c r="AS49" s="35"/>
      <c r="AT49" s="35"/>
      <c r="AU49" s="35"/>
      <c r="AV49" s="35"/>
      <c r="AW49" s="48"/>
      <c r="AX49" s="64"/>
      <c r="AY49" s="63"/>
    </row>
    <row r="50" spans="1:51" s="38" customFormat="1" ht="76.5" x14ac:dyDescent="0.2">
      <c r="A50" s="118" t="s">
        <v>134</v>
      </c>
      <c r="B50" s="40" t="s">
        <v>207</v>
      </c>
      <c r="C50" s="40" t="s">
        <v>279</v>
      </c>
      <c r="D50" s="118" t="s">
        <v>117</v>
      </c>
      <c r="E50" s="118" t="s">
        <v>246</v>
      </c>
      <c r="F50" s="118" t="s">
        <v>207</v>
      </c>
      <c r="G50" s="118" t="s">
        <v>245</v>
      </c>
      <c r="H50" s="41" t="s">
        <v>15</v>
      </c>
      <c r="I50" s="41" t="s">
        <v>443</v>
      </c>
      <c r="J50" s="118" t="s">
        <v>208</v>
      </c>
      <c r="K50" s="42"/>
      <c r="L50" s="118" t="s">
        <v>335</v>
      </c>
      <c r="M50" s="118" t="s">
        <v>251</v>
      </c>
      <c r="N50" s="118"/>
      <c r="O50" s="118"/>
      <c r="P50" s="118" t="s">
        <v>320</v>
      </c>
      <c r="Q50" s="118"/>
      <c r="R50" s="43">
        <v>2</v>
      </c>
      <c r="S50" s="44">
        <v>4</v>
      </c>
      <c r="T50" s="45">
        <f t="shared" si="0"/>
        <v>8</v>
      </c>
      <c r="U50" s="45" t="str">
        <f t="shared" si="1"/>
        <v>Medio</v>
      </c>
      <c r="V50" s="42">
        <v>10</v>
      </c>
      <c r="W50" s="45">
        <f t="shared" si="2"/>
        <v>80</v>
      </c>
      <c r="X50" s="45" t="str">
        <f t="shared" si="3"/>
        <v>III</v>
      </c>
      <c r="Y50" s="46" t="str">
        <f t="shared" si="4"/>
        <v>Aceptable</v>
      </c>
      <c r="Z50" s="118">
        <v>16</v>
      </c>
      <c r="AA50" s="47"/>
      <c r="AB50" s="47"/>
      <c r="AC50" s="53" t="s">
        <v>414</v>
      </c>
      <c r="AD50" s="47" t="s">
        <v>338</v>
      </c>
      <c r="AE50" s="42" t="s">
        <v>250</v>
      </c>
      <c r="AF50" s="118" t="s">
        <v>224</v>
      </c>
      <c r="AG50" s="118" t="s">
        <v>231</v>
      </c>
      <c r="AH50" s="114"/>
      <c r="AI50" s="115"/>
      <c r="AJ50" s="59"/>
      <c r="AK50" s="115"/>
      <c r="AL50" s="116"/>
      <c r="AM50" s="35"/>
      <c r="AN50" s="35"/>
      <c r="AO50" s="35"/>
      <c r="AP50" s="35"/>
      <c r="AQ50" s="35"/>
      <c r="AR50" s="35"/>
      <c r="AS50" s="35"/>
      <c r="AT50" s="35"/>
      <c r="AU50" s="35"/>
      <c r="AV50" s="35"/>
      <c r="AW50" s="48"/>
      <c r="AX50" s="64"/>
      <c r="AY50" s="63"/>
    </row>
    <row r="51" spans="1:51" s="38" customFormat="1" ht="89.25" x14ac:dyDescent="0.2">
      <c r="A51" s="13" t="s">
        <v>134</v>
      </c>
      <c r="B51" s="40" t="s">
        <v>207</v>
      </c>
      <c r="C51" s="40" t="s">
        <v>279</v>
      </c>
      <c r="D51" s="13" t="s">
        <v>117</v>
      </c>
      <c r="E51" s="13" t="s">
        <v>246</v>
      </c>
      <c r="F51" s="13" t="s">
        <v>207</v>
      </c>
      <c r="G51" s="13" t="s">
        <v>210</v>
      </c>
      <c r="H51" s="51" t="s">
        <v>444</v>
      </c>
      <c r="I51" s="41" t="s">
        <v>176</v>
      </c>
      <c r="J51" s="13" t="s">
        <v>211</v>
      </c>
      <c r="K51" s="42"/>
      <c r="L51" s="42" t="s">
        <v>305</v>
      </c>
      <c r="M51" s="42" t="s">
        <v>252</v>
      </c>
      <c r="N51" s="13"/>
      <c r="O51" s="13"/>
      <c r="P51" s="13" t="s">
        <v>320</v>
      </c>
      <c r="Q51" s="13"/>
      <c r="R51" s="43">
        <v>2</v>
      </c>
      <c r="S51" s="44">
        <v>4</v>
      </c>
      <c r="T51" s="45">
        <f t="shared" si="0"/>
        <v>8</v>
      </c>
      <c r="U51" s="45" t="str">
        <f t="shared" si="1"/>
        <v>Medio</v>
      </c>
      <c r="V51" s="42">
        <v>25</v>
      </c>
      <c r="W51" s="45">
        <f t="shared" si="2"/>
        <v>200</v>
      </c>
      <c r="X51" s="45" t="str">
        <f t="shared" si="3"/>
        <v>II</v>
      </c>
      <c r="Y51" s="96" t="str">
        <f t="shared" si="4"/>
        <v>Aceptable con Control Especifico</v>
      </c>
      <c r="Z51" s="13">
        <v>16</v>
      </c>
      <c r="AA51" s="47"/>
      <c r="AB51" s="47"/>
      <c r="AC51" s="53" t="s">
        <v>370</v>
      </c>
      <c r="AD51" s="47" t="s">
        <v>306</v>
      </c>
      <c r="AE51" s="47" t="s">
        <v>307</v>
      </c>
      <c r="AF51" s="13" t="s">
        <v>224</v>
      </c>
      <c r="AG51" s="13" t="s">
        <v>232</v>
      </c>
      <c r="AH51" s="58"/>
      <c r="AI51" s="59"/>
      <c r="AJ51" s="59"/>
      <c r="AK51" s="59"/>
      <c r="AL51" s="60"/>
      <c r="AM51" s="35"/>
      <c r="AN51" s="35"/>
      <c r="AO51" s="35"/>
      <c r="AP51" s="35"/>
      <c r="AQ51" s="35"/>
      <c r="AR51" s="35"/>
      <c r="AS51" s="35"/>
      <c r="AT51" s="35"/>
      <c r="AU51" s="35"/>
      <c r="AV51" s="35"/>
      <c r="AW51" s="48"/>
      <c r="AX51" s="64"/>
      <c r="AY51" s="63"/>
    </row>
    <row r="52" spans="1:51" s="38" customFormat="1" ht="89.25" x14ac:dyDescent="0.2">
      <c r="A52" s="13" t="s">
        <v>134</v>
      </c>
      <c r="B52" s="40" t="s">
        <v>207</v>
      </c>
      <c r="C52" s="40" t="s">
        <v>279</v>
      </c>
      <c r="D52" s="13" t="s">
        <v>117</v>
      </c>
      <c r="E52" s="13" t="s">
        <v>246</v>
      </c>
      <c r="F52" s="13" t="s">
        <v>207</v>
      </c>
      <c r="G52" s="13" t="s">
        <v>212</v>
      </c>
      <c r="H52" s="51" t="s">
        <v>444</v>
      </c>
      <c r="I52" s="41" t="s">
        <v>181</v>
      </c>
      <c r="J52" s="13" t="s">
        <v>213</v>
      </c>
      <c r="K52" s="42"/>
      <c r="L52" s="42" t="s">
        <v>305</v>
      </c>
      <c r="M52" s="42" t="s">
        <v>252</v>
      </c>
      <c r="N52" s="13"/>
      <c r="O52" s="13"/>
      <c r="P52" s="13" t="s">
        <v>320</v>
      </c>
      <c r="Q52" s="13"/>
      <c r="R52" s="43">
        <v>2</v>
      </c>
      <c r="S52" s="44">
        <v>3</v>
      </c>
      <c r="T52" s="45">
        <f t="shared" si="0"/>
        <v>6</v>
      </c>
      <c r="U52" s="45" t="str">
        <f t="shared" si="1"/>
        <v>Medio</v>
      </c>
      <c r="V52" s="42">
        <v>25</v>
      </c>
      <c r="W52" s="45">
        <f t="shared" si="2"/>
        <v>150</v>
      </c>
      <c r="X52" s="45" t="str">
        <f t="shared" si="3"/>
        <v>II</v>
      </c>
      <c r="Y52" s="96" t="str">
        <f t="shared" si="4"/>
        <v>Aceptable con Control Especifico</v>
      </c>
      <c r="Z52" s="13">
        <v>16</v>
      </c>
      <c r="AA52" s="47"/>
      <c r="AB52" s="47"/>
      <c r="AC52" s="53" t="s">
        <v>370</v>
      </c>
      <c r="AD52" s="47" t="s">
        <v>306</v>
      </c>
      <c r="AE52" s="47" t="s">
        <v>307</v>
      </c>
      <c r="AF52" s="13" t="s">
        <v>224</v>
      </c>
      <c r="AG52" s="13" t="s">
        <v>232</v>
      </c>
      <c r="AH52" s="58"/>
      <c r="AI52" s="59"/>
      <c r="AJ52" s="59"/>
      <c r="AK52" s="59"/>
      <c r="AL52" s="60"/>
      <c r="AM52" s="35"/>
      <c r="AN52" s="35"/>
      <c r="AO52" s="35"/>
      <c r="AP52" s="35"/>
      <c r="AQ52" s="35"/>
      <c r="AR52" s="35"/>
      <c r="AS52" s="35"/>
      <c r="AT52" s="35"/>
      <c r="AU52" s="35"/>
      <c r="AV52" s="35"/>
      <c r="AW52" s="48"/>
      <c r="AX52" s="64"/>
      <c r="AY52" s="63"/>
    </row>
    <row r="53" spans="1:51" s="38" customFormat="1" ht="89.25" x14ac:dyDescent="0.2">
      <c r="A53" s="13" t="s">
        <v>134</v>
      </c>
      <c r="B53" s="40" t="s">
        <v>207</v>
      </c>
      <c r="C53" s="40" t="s">
        <v>279</v>
      </c>
      <c r="D53" s="13" t="s">
        <v>117</v>
      </c>
      <c r="E53" s="13" t="s">
        <v>246</v>
      </c>
      <c r="F53" s="13" t="s">
        <v>207</v>
      </c>
      <c r="G53" s="13" t="s">
        <v>218</v>
      </c>
      <c r="H53" s="51" t="s">
        <v>444</v>
      </c>
      <c r="I53" s="41" t="s">
        <v>445</v>
      </c>
      <c r="J53" s="13" t="s">
        <v>219</v>
      </c>
      <c r="K53" s="42"/>
      <c r="L53" s="42" t="s">
        <v>305</v>
      </c>
      <c r="M53" s="42" t="s">
        <v>252</v>
      </c>
      <c r="N53" s="13"/>
      <c r="O53" s="13"/>
      <c r="P53" s="13" t="s">
        <v>320</v>
      </c>
      <c r="Q53" s="13"/>
      <c r="R53" s="43">
        <v>2</v>
      </c>
      <c r="S53" s="44">
        <v>3</v>
      </c>
      <c r="T53" s="45">
        <f t="shared" si="0"/>
        <v>6</v>
      </c>
      <c r="U53" s="45" t="str">
        <f t="shared" si="1"/>
        <v>Medio</v>
      </c>
      <c r="V53" s="42">
        <v>25</v>
      </c>
      <c r="W53" s="45">
        <f t="shared" si="2"/>
        <v>150</v>
      </c>
      <c r="X53" s="45" t="str">
        <f t="shared" si="3"/>
        <v>II</v>
      </c>
      <c r="Y53" s="96" t="str">
        <f t="shared" si="4"/>
        <v>Aceptable con Control Especifico</v>
      </c>
      <c r="Z53" s="13">
        <v>16</v>
      </c>
      <c r="AA53" s="52"/>
      <c r="AB53" s="53"/>
      <c r="AC53" s="53" t="s">
        <v>370</v>
      </c>
      <c r="AD53" s="47" t="s">
        <v>306</v>
      </c>
      <c r="AE53" s="47" t="s">
        <v>307</v>
      </c>
      <c r="AF53" s="13" t="s">
        <v>224</v>
      </c>
      <c r="AG53" s="13" t="s">
        <v>232</v>
      </c>
      <c r="AH53" s="58"/>
      <c r="AI53" s="59"/>
      <c r="AJ53" s="59"/>
      <c r="AK53" s="59"/>
      <c r="AL53" s="60"/>
      <c r="AM53" s="35"/>
      <c r="AN53" s="35"/>
      <c r="AO53" s="35"/>
      <c r="AP53" s="35"/>
      <c r="AQ53" s="35"/>
      <c r="AR53" s="35"/>
      <c r="AS53" s="35"/>
      <c r="AT53" s="35"/>
      <c r="AU53" s="35"/>
      <c r="AV53" s="35"/>
      <c r="AW53" s="48"/>
      <c r="AX53" s="64"/>
      <c r="AY53" s="63"/>
    </row>
    <row r="54" spans="1:51" s="38" customFormat="1" ht="89.25" x14ac:dyDescent="0.2">
      <c r="A54" s="118" t="s">
        <v>134</v>
      </c>
      <c r="B54" s="40" t="s">
        <v>207</v>
      </c>
      <c r="C54" s="40" t="s">
        <v>279</v>
      </c>
      <c r="D54" s="118" t="s">
        <v>117</v>
      </c>
      <c r="E54" s="118" t="s">
        <v>246</v>
      </c>
      <c r="F54" s="118" t="s">
        <v>207</v>
      </c>
      <c r="G54" s="118" t="s">
        <v>227</v>
      </c>
      <c r="H54" s="51" t="s">
        <v>444</v>
      </c>
      <c r="I54" s="41" t="s">
        <v>228</v>
      </c>
      <c r="J54" s="118" t="s">
        <v>230</v>
      </c>
      <c r="K54" s="42"/>
      <c r="L54" s="42" t="s">
        <v>305</v>
      </c>
      <c r="M54" s="42" t="s">
        <v>252</v>
      </c>
      <c r="N54" s="118"/>
      <c r="O54" s="118"/>
      <c r="P54" s="118" t="s">
        <v>320</v>
      </c>
      <c r="Q54" s="118"/>
      <c r="R54" s="43">
        <v>2</v>
      </c>
      <c r="S54" s="44">
        <v>4</v>
      </c>
      <c r="T54" s="45">
        <f t="shared" si="0"/>
        <v>8</v>
      </c>
      <c r="U54" s="45" t="str">
        <f t="shared" si="1"/>
        <v>Medio</v>
      </c>
      <c r="V54" s="42">
        <v>10</v>
      </c>
      <c r="W54" s="45">
        <f t="shared" si="2"/>
        <v>80</v>
      </c>
      <c r="X54" s="45" t="str">
        <f t="shared" si="3"/>
        <v>III</v>
      </c>
      <c r="Y54" s="46" t="str">
        <f t="shared" si="4"/>
        <v>Aceptable</v>
      </c>
      <c r="Z54" s="118">
        <v>16</v>
      </c>
      <c r="AA54" s="52"/>
      <c r="AB54" s="53"/>
      <c r="AC54" s="53" t="s">
        <v>370</v>
      </c>
      <c r="AD54" s="47" t="s">
        <v>306</v>
      </c>
      <c r="AE54" s="47" t="s">
        <v>307</v>
      </c>
      <c r="AF54" s="118" t="s">
        <v>225</v>
      </c>
      <c r="AG54" s="118"/>
      <c r="AH54" s="114"/>
      <c r="AI54" s="115"/>
      <c r="AJ54" s="59"/>
      <c r="AK54" s="115"/>
      <c r="AL54" s="116"/>
      <c r="AM54" s="35"/>
      <c r="AN54" s="35"/>
      <c r="AO54" s="35"/>
      <c r="AP54" s="35"/>
      <c r="AQ54" s="35"/>
      <c r="AR54" s="35"/>
      <c r="AS54" s="35"/>
      <c r="AT54" s="35"/>
      <c r="AU54" s="35"/>
      <c r="AV54" s="35"/>
      <c r="AW54" s="48"/>
      <c r="AX54" s="64"/>
      <c r="AY54" s="63"/>
    </row>
    <row r="55" spans="1:51" s="38" customFormat="1" ht="89.25" x14ac:dyDescent="0.2">
      <c r="A55" s="118" t="s">
        <v>134</v>
      </c>
      <c r="B55" s="40" t="s">
        <v>207</v>
      </c>
      <c r="C55" s="40" t="s">
        <v>279</v>
      </c>
      <c r="D55" s="118" t="s">
        <v>117</v>
      </c>
      <c r="E55" s="118" t="s">
        <v>246</v>
      </c>
      <c r="F55" s="118" t="s">
        <v>207</v>
      </c>
      <c r="G55" s="118" t="s">
        <v>259</v>
      </c>
      <c r="H55" s="51" t="s">
        <v>444</v>
      </c>
      <c r="I55" s="41" t="s">
        <v>178</v>
      </c>
      <c r="J55" s="118" t="s">
        <v>249</v>
      </c>
      <c r="K55" s="42"/>
      <c r="L55" s="42" t="s">
        <v>305</v>
      </c>
      <c r="M55" s="42" t="s">
        <v>252</v>
      </c>
      <c r="N55" s="118"/>
      <c r="O55" s="118"/>
      <c r="P55" s="118" t="s">
        <v>320</v>
      </c>
      <c r="Q55" s="118"/>
      <c r="R55" s="43">
        <v>2</v>
      </c>
      <c r="S55" s="44">
        <v>3</v>
      </c>
      <c r="T55" s="45">
        <f t="shared" si="0"/>
        <v>6</v>
      </c>
      <c r="U55" s="45" t="str">
        <f t="shared" si="1"/>
        <v>Medio</v>
      </c>
      <c r="V55" s="42">
        <v>10</v>
      </c>
      <c r="W55" s="45">
        <f t="shared" si="2"/>
        <v>60</v>
      </c>
      <c r="X55" s="45" t="str">
        <f t="shared" si="3"/>
        <v>III</v>
      </c>
      <c r="Y55" s="46" t="str">
        <f t="shared" si="4"/>
        <v>Aceptable</v>
      </c>
      <c r="Z55" s="118">
        <v>16</v>
      </c>
      <c r="AA55" s="52"/>
      <c r="AB55" s="53"/>
      <c r="AC55" s="53" t="s">
        <v>370</v>
      </c>
      <c r="AD55" s="47" t="s">
        <v>306</v>
      </c>
      <c r="AE55" s="47" t="s">
        <v>307</v>
      </c>
      <c r="AF55" s="118" t="s">
        <v>224</v>
      </c>
      <c r="AG55" s="118" t="s">
        <v>232</v>
      </c>
      <c r="AH55" s="114"/>
      <c r="AI55" s="115"/>
      <c r="AJ55" s="59"/>
      <c r="AK55" s="115"/>
      <c r="AL55" s="116"/>
      <c r="AM55" s="35"/>
      <c r="AN55" s="35"/>
      <c r="AO55" s="35"/>
      <c r="AP55" s="35"/>
      <c r="AQ55" s="35"/>
      <c r="AR55" s="35"/>
      <c r="AS55" s="35"/>
      <c r="AT55" s="35"/>
      <c r="AU55" s="35"/>
      <c r="AV55" s="35"/>
      <c r="AW55" s="48"/>
      <c r="AX55" s="64"/>
      <c r="AY55" s="63"/>
    </row>
    <row r="56" spans="1:51" s="38" customFormat="1" ht="89.25" x14ac:dyDescent="0.2">
      <c r="A56" s="118" t="s">
        <v>134</v>
      </c>
      <c r="B56" s="40" t="s">
        <v>207</v>
      </c>
      <c r="C56" s="40" t="s">
        <v>279</v>
      </c>
      <c r="D56" s="118" t="s">
        <v>117</v>
      </c>
      <c r="E56" s="118" t="s">
        <v>246</v>
      </c>
      <c r="F56" s="118" t="s">
        <v>207</v>
      </c>
      <c r="G56" s="118" t="s">
        <v>227</v>
      </c>
      <c r="H56" s="51" t="s">
        <v>446</v>
      </c>
      <c r="I56" s="41" t="s">
        <v>352</v>
      </c>
      <c r="J56" s="118" t="s">
        <v>226</v>
      </c>
      <c r="K56" s="42"/>
      <c r="L56" s="42" t="s">
        <v>327</v>
      </c>
      <c r="M56" s="42" t="s">
        <v>257</v>
      </c>
      <c r="N56" s="118"/>
      <c r="O56" s="118"/>
      <c r="P56" s="118" t="s">
        <v>320</v>
      </c>
      <c r="Q56" s="118"/>
      <c r="R56" s="43">
        <v>2</v>
      </c>
      <c r="S56" s="44">
        <v>3</v>
      </c>
      <c r="T56" s="45">
        <f t="shared" si="0"/>
        <v>6</v>
      </c>
      <c r="U56" s="45" t="str">
        <f t="shared" si="1"/>
        <v>Medio</v>
      </c>
      <c r="V56" s="42">
        <v>10</v>
      </c>
      <c r="W56" s="45">
        <f t="shared" si="2"/>
        <v>60</v>
      </c>
      <c r="X56" s="45" t="str">
        <f t="shared" si="3"/>
        <v>III</v>
      </c>
      <c r="Y56" s="46" t="str">
        <f t="shared" si="4"/>
        <v>Aceptable</v>
      </c>
      <c r="Z56" s="118">
        <v>16</v>
      </c>
      <c r="AA56" s="52"/>
      <c r="AB56" s="53"/>
      <c r="AC56" s="53" t="s">
        <v>233</v>
      </c>
      <c r="AD56" s="118" t="s">
        <v>351</v>
      </c>
      <c r="AE56" s="118" t="s">
        <v>258</v>
      </c>
      <c r="AF56" s="118" t="s">
        <v>224</v>
      </c>
      <c r="AG56" s="42" t="s">
        <v>275</v>
      </c>
      <c r="AH56" s="114"/>
      <c r="AI56" s="115"/>
      <c r="AJ56" s="59"/>
      <c r="AK56" s="115"/>
      <c r="AL56" s="116"/>
      <c r="AM56" s="35"/>
      <c r="AN56" s="35"/>
      <c r="AO56" s="35"/>
      <c r="AP56" s="35"/>
      <c r="AQ56" s="35"/>
      <c r="AR56" s="35"/>
      <c r="AS56" s="35"/>
      <c r="AT56" s="35"/>
      <c r="AU56" s="35"/>
      <c r="AV56" s="35"/>
      <c r="AW56" s="48"/>
      <c r="AX56" s="64"/>
      <c r="AY56" s="63"/>
    </row>
    <row r="57" spans="1:51" s="38" customFormat="1" ht="63.75" x14ac:dyDescent="0.2">
      <c r="A57" s="118" t="s">
        <v>134</v>
      </c>
      <c r="B57" s="40" t="s">
        <v>207</v>
      </c>
      <c r="C57" s="40" t="s">
        <v>279</v>
      </c>
      <c r="D57" s="118" t="s">
        <v>117</v>
      </c>
      <c r="E57" s="118" t="s">
        <v>246</v>
      </c>
      <c r="F57" s="118" t="s">
        <v>207</v>
      </c>
      <c r="G57" s="118" t="s">
        <v>278</v>
      </c>
      <c r="H57" s="51" t="s">
        <v>447</v>
      </c>
      <c r="I57" s="41" t="s">
        <v>151</v>
      </c>
      <c r="J57" s="118" t="s">
        <v>242</v>
      </c>
      <c r="K57" s="42"/>
      <c r="L57" s="42" t="s">
        <v>308</v>
      </c>
      <c r="M57" s="42" t="s">
        <v>309</v>
      </c>
      <c r="N57" s="118"/>
      <c r="O57" s="118"/>
      <c r="P57" s="118" t="s">
        <v>320</v>
      </c>
      <c r="Q57" s="118"/>
      <c r="R57" s="43">
        <v>2</v>
      </c>
      <c r="S57" s="44">
        <v>2</v>
      </c>
      <c r="T57" s="45">
        <f t="shared" si="0"/>
        <v>4</v>
      </c>
      <c r="U57" s="45" t="str">
        <f t="shared" si="1"/>
        <v>Bajo</v>
      </c>
      <c r="V57" s="42">
        <v>25</v>
      </c>
      <c r="W57" s="45">
        <f t="shared" si="2"/>
        <v>100</v>
      </c>
      <c r="X57" s="45" t="str">
        <f t="shared" si="3"/>
        <v>III</v>
      </c>
      <c r="Y57" s="46" t="str">
        <f t="shared" si="4"/>
        <v>Aceptable</v>
      </c>
      <c r="Z57" s="118">
        <v>16</v>
      </c>
      <c r="AA57" s="52"/>
      <c r="AB57" s="53"/>
      <c r="AC57" s="53" t="s">
        <v>383</v>
      </c>
      <c r="AD57" s="118" t="s">
        <v>310</v>
      </c>
      <c r="AE57" s="118" t="s">
        <v>263</v>
      </c>
      <c r="AF57" s="118" t="s">
        <v>224</v>
      </c>
      <c r="AG57" s="54" t="s">
        <v>238</v>
      </c>
      <c r="AH57" s="114"/>
      <c r="AI57" s="115"/>
      <c r="AJ57" s="59"/>
      <c r="AK57" s="115"/>
      <c r="AL57" s="116"/>
      <c r="AM57" s="35"/>
      <c r="AN57" s="35"/>
      <c r="AO57" s="35"/>
      <c r="AP57" s="35"/>
      <c r="AQ57" s="35"/>
      <c r="AR57" s="35"/>
      <c r="AS57" s="35"/>
      <c r="AT57" s="35"/>
      <c r="AU57" s="35"/>
      <c r="AV57" s="35"/>
      <c r="AW57" s="48"/>
      <c r="AX57" s="64"/>
      <c r="AY57" s="63"/>
    </row>
    <row r="58" spans="1:51" s="38" customFormat="1" ht="63.75" x14ac:dyDescent="0.2">
      <c r="A58" s="13" t="s">
        <v>134</v>
      </c>
      <c r="B58" s="40" t="s">
        <v>207</v>
      </c>
      <c r="C58" s="40" t="s">
        <v>279</v>
      </c>
      <c r="D58" s="13" t="s">
        <v>117</v>
      </c>
      <c r="E58" s="13" t="s">
        <v>246</v>
      </c>
      <c r="F58" s="13" t="s">
        <v>207</v>
      </c>
      <c r="G58" s="13" t="s">
        <v>264</v>
      </c>
      <c r="H58" s="51" t="s">
        <v>447</v>
      </c>
      <c r="I58" s="41" t="s">
        <v>149</v>
      </c>
      <c r="J58" s="13" t="s">
        <v>267</v>
      </c>
      <c r="K58" s="42"/>
      <c r="L58" s="42" t="s">
        <v>308</v>
      </c>
      <c r="M58" s="42" t="s">
        <v>309</v>
      </c>
      <c r="N58" s="13"/>
      <c r="O58" s="13"/>
      <c r="P58" s="13" t="s">
        <v>320</v>
      </c>
      <c r="Q58" s="13"/>
      <c r="R58" s="43">
        <v>2</v>
      </c>
      <c r="S58" s="44">
        <v>3</v>
      </c>
      <c r="T58" s="45">
        <f t="shared" si="0"/>
        <v>6</v>
      </c>
      <c r="U58" s="45" t="str">
        <f t="shared" si="1"/>
        <v>Medio</v>
      </c>
      <c r="V58" s="42">
        <v>25</v>
      </c>
      <c r="W58" s="45">
        <f t="shared" si="2"/>
        <v>150</v>
      </c>
      <c r="X58" s="45" t="str">
        <f t="shared" si="3"/>
        <v>II</v>
      </c>
      <c r="Y58" s="96" t="str">
        <f t="shared" si="4"/>
        <v>Aceptable con Control Especifico</v>
      </c>
      <c r="Z58" s="13">
        <v>16</v>
      </c>
      <c r="AA58" s="52"/>
      <c r="AB58" s="53"/>
      <c r="AC58" s="53" t="s">
        <v>383</v>
      </c>
      <c r="AD58" s="13" t="s">
        <v>310</v>
      </c>
      <c r="AE58" s="13" t="s">
        <v>263</v>
      </c>
      <c r="AF58" s="13" t="s">
        <v>224</v>
      </c>
      <c r="AG58" s="54" t="s">
        <v>238</v>
      </c>
      <c r="AH58" s="58"/>
      <c r="AI58" s="59"/>
      <c r="AJ58" s="59"/>
      <c r="AK58" s="59"/>
      <c r="AL58" s="60"/>
      <c r="AM58" s="35"/>
      <c r="AN58" s="35"/>
      <c r="AO58" s="35"/>
      <c r="AP58" s="35"/>
      <c r="AQ58" s="35"/>
      <c r="AR58" s="35"/>
      <c r="AS58" s="35"/>
      <c r="AT58" s="35"/>
      <c r="AU58" s="35"/>
      <c r="AV58" s="35"/>
      <c r="AW58" s="48"/>
      <c r="AX58" s="64"/>
      <c r="AY58" s="63"/>
    </row>
    <row r="59" spans="1:51" s="38" customFormat="1" ht="63.75" x14ac:dyDescent="0.2">
      <c r="A59" s="13" t="s">
        <v>134</v>
      </c>
      <c r="B59" s="40" t="s">
        <v>207</v>
      </c>
      <c r="C59" s="40" t="s">
        <v>279</v>
      </c>
      <c r="D59" s="13" t="s">
        <v>117</v>
      </c>
      <c r="E59" s="13" t="s">
        <v>246</v>
      </c>
      <c r="F59" s="13" t="s">
        <v>207</v>
      </c>
      <c r="G59" s="13" t="s">
        <v>266</v>
      </c>
      <c r="H59" s="51" t="s">
        <v>447</v>
      </c>
      <c r="I59" s="41" t="s">
        <v>150</v>
      </c>
      <c r="J59" s="13" t="s">
        <v>242</v>
      </c>
      <c r="K59" s="42"/>
      <c r="L59" s="42" t="s">
        <v>308</v>
      </c>
      <c r="M59" s="42" t="s">
        <v>309</v>
      </c>
      <c r="N59" s="13"/>
      <c r="O59" s="13"/>
      <c r="P59" s="13" t="s">
        <v>320</v>
      </c>
      <c r="Q59" s="13"/>
      <c r="R59" s="43">
        <v>2</v>
      </c>
      <c r="S59" s="44">
        <v>3</v>
      </c>
      <c r="T59" s="45">
        <f t="shared" si="0"/>
        <v>6</v>
      </c>
      <c r="U59" s="45" t="str">
        <f t="shared" si="1"/>
        <v>Medio</v>
      </c>
      <c r="V59" s="42">
        <v>25</v>
      </c>
      <c r="W59" s="45">
        <f t="shared" si="2"/>
        <v>150</v>
      </c>
      <c r="X59" s="45" t="str">
        <f t="shared" si="3"/>
        <v>II</v>
      </c>
      <c r="Y59" s="96" t="str">
        <f t="shared" si="4"/>
        <v>Aceptable con Control Especifico</v>
      </c>
      <c r="Z59" s="13">
        <v>16</v>
      </c>
      <c r="AA59" s="52"/>
      <c r="AB59" s="53"/>
      <c r="AC59" s="53" t="s">
        <v>383</v>
      </c>
      <c r="AD59" s="13" t="s">
        <v>310</v>
      </c>
      <c r="AE59" s="13" t="s">
        <v>263</v>
      </c>
      <c r="AF59" s="13" t="s">
        <v>224</v>
      </c>
      <c r="AG59" s="54" t="s">
        <v>238</v>
      </c>
      <c r="AH59" s="58"/>
      <c r="AI59" s="59"/>
      <c r="AJ59" s="59"/>
      <c r="AK59" s="59"/>
      <c r="AL59" s="60"/>
      <c r="AM59" s="35"/>
      <c r="AN59" s="35"/>
      <c r="AO59" s="35"/>
      <c r="AP59" s="35"/>
      <c r="AQ59" s="35"/>
      <c r="AR59" s="35"/>
      <c r="AS59" s="35"/>
      <c r="AT59" s="35"/>
      <c r="AU59" s="35"/>
      <c r="AV59" s="35"/>
      <c r="AW59" s="48"/>
      <c r="AX59" s="64"/>
      <c r="AY59" s="63"/>
    </row>
    <row r="60" spans="1:51" s="38" customFormat="1" ht="58.5" x14ac:dyDescent="0.2">
      <c r="A60" s="118" t="s">
        <v>134</v>
      </c>
      <c r="B60" s="40" t="s">
        <v>207</v>
      </c>
      <c r="C60" s="40" t="s">
        <v>279</v>
      </c>
      <c r="D60" s="118" t="s">
        <v>117</v>
      </c>
      <c r="E60" s="118" t="s">
        <v>246</v>
      </c>
      <c r="F60" s="118" t="s">
        <v>207</v>
      </c>
      <c r="G60" s="118" t="s">
        <v>280</v>
      </c>
      <c r="H60" s="41" t="s">
        <v>13</v>
      </c>
      <c r="I60" s="41" t="s">
        <v>448</v>
      </c>
      <c r="J60" s="118" t="s">
        <v>281</v>
      </c>
      <c r="K60" s="42"/>
      <c r="L60" s="42"/>
      <c r="M60" s="42"/>
      <c r="N60" s="118"/>
      <c r="O60" s="118"/>
      <c r="P60" s="118" t="s">
        <v>320</v>
      </c>
      <c r="Q60" s="118"/>
      <c r="R60" s="43">
        <v>2</v>
      </c>
      <c r="S60" s="44">
        <v>3</v>
      </c>
      <c r="T60" s="45">
        <f t="shared" si="0"/>
        <v>6</v>
      </c>
      <c r="U60" s="45" t="str">
        <f t="shared" si="1"/>
        <v>Medio</v>
      </c>
      <c r="V60" s="42">
        <v>10</v>
      </c>
      <c r="W60" s="45">
        <f t="shared" si="2"/>
        <v>60</v>
      </c>
      <c r="X60" s="45" t="str">
        <f t="shared" si="3"/>
        <v>III</v>
      </c>
      <c r="Y60" s="46" t="str">
        <f t="shared" si="4"/>
        <v>Aceptable</v>
      </c>
      <c r="Z60" s="118">
        <v>16</v>
      </c>
      <c r="AA60" s="52"/>
      <c r="AB60" s="53"/>
      <c r="AC60" s="53"/>
      <c r="AD60" s="118"/>
      <c r="AE60" s="118" t="s">
        <v>355</v>
      </c>
      <c r="AF60" s="118" t="s">
        <v>224</v>
      </c>
      <c r="AG60" s="118" t="s">
        <v>300</v>
      </c>
      <c r="AH60" s="114"/>
      <c r="AI60" s="115"/>
      <c r="AJ60" s="59"/>
      <c r="AK60" s="115"/>
      <c r="AL60" s="116"/>
      <c r="AM60" s="35"/>
      <c r="AN60" s="35"/>
      <c r="AO60" s="35"/>
      <c r="AP60" s="35"/>
      <c r="AQ60" s="35"/>
      <c r="AR60" s="35"/>
      <c r="AS60" s="35"/>
      <c r="AT60" s="35"/>
      <c r="AU60" s="35"/>
      <c r="AV60" s="35"/>
      <c r="AW60" s="48"/>
      <c r="AX60" s="49"/>
      <c r="AY60" s="63"/>
    </row>
    <row r="61" spans="1:51" s="2" customFormat="1" ht="58.5" x14ac:dyDescent="0.2">
      <c r="A61" s="118" t="s">
        <v>134</v>
      </c>
      <c r="B61" s="40" t="s">
        <v>207</v>
      </c>
      <c r="C61" s="40" t="s">
        <v>279</v>
      </c>
      <c r="D61" s="118" t="s">
        <v>117</v>
      </c>
      <c r="E61" s="118" t="s">
        <v>246</v>
      </c>
      <c r="F61" s="118" t="s">
        <v>207</v>
      </c>
      <c r="G61" s="118" t="s">
        <v>282</v>
      </c>
      <c r="H61" s="41" t="s">
        <v>13</v>
      </c>
      <c r="I61" s="41" t="s">
        <v>449</v>
      </c>
      <c r="J61" s="118" t="s">
        <v>283</v>
      </c>
      <c r="K61" s="42"/>
      <c r="L61" s="42"/>
      <c r="M61" s="42" t="s">
        <v>322</v>
      </c>
      <c r="N61" s="118"/>
      <c r="O61" s="118"/>
      <c r="P61" s="118" t="s">
        <v>320</v>
      </c>
      <c r="Q61" s="118"/>
      <c r="R61" s="43">
        <v>2</v>
      </c>
      <c r="S61" s="44">
        <v>2</v>
      </c>
      <c r="T61" s="45">
        <f t="shared" si="0"/>
        <v>4</v>
      </c>
      <c r="U61" s="45" t="str">
        <f t="shared" si="1"/>
        <v>Bajo</v>
      </c>
      <c r="V61" s="42">
        <v>25</v>
      </c>
      <c r="W61" s="45">
        <f t="shared" si="2"/>
        <v>100</v>
      </c>
      <c r="X61" s="45" t="str">
        <f t="shared" si="3"/>
        <v>III</v>
      </c>
      <c r="Y61" s="46" t="str">
        <f t="shared" si="4"/>
        <v>Aceptable</v>
      </c>
      <c r="Z61" s="118">
        <v>16</v>
      </c>
      <c r="AA61" s="52"/>
      <c r="AB61" s="53"/>
      <c r="AC61" s="53"/>
      <c r="AD61" s="118"/>
      <c r="AE61" s="118" t="s">
        <v>299</v>
      </c>
      <c r="AF61" s="118" t="s">
        <v>224</v>
      </c>
      <c r="AG61" s="118" t="s">
        <v>238</v>
      </c>
      <c r="AH61" s="114"/>
      <c r="AI61" s="115"/>
      <c r="AJ61" s="59"/>
      <c r="AK61" s="115"/>
      <c r="AL61" s="116"/>
      <c r="AM61" s="1"/>
      <c r="AN61" s="1"/>
      <c r="AO61" s="1"/>
      <c r="AP61" s="1"/>
      <c r="AQ61" s="1"/>
      <c r="AR61" s="1"/>
      <c r="AS61" s="1"/>
      <c r="AT61" s="1"/>
      <c r="AU61" s="1"/>
      <c r="AV61" s="1"/>
      <c r="AW61" s="55"/>
      <c r="AX61" s="56"/>
      <c r="AY61" s="57"/>
    </row>
    <row r="62" spans="1:51" s="2" customFormat="1" ht="63.75" x14ac:dyDescent="0.2">
      <c r="A62" s="13" t="s">
        <v>134</v>
      </c>
      <c r="B62" s="40" t="s">
        <v>207</v>
      </c>
      <c r="C62" s="40" t="s">
        <v>279</v>
      </c>
      <c r="D62" s="13" t="s">
        <v>117</v>
      </c>
      <c r="E62" s="13" t="s">
        <v>246</v>
      </c>
      <c r="F62" s="13" t="s">
        <v>207</v>
      </c>
      <c r="G62" s="13" t="s">
        <v>284</v>
      </c>
      <c r="H62" s="41" t="s">
        <v>13</v>
      </c>
      <c r="I62" s="41" t="s">
        <v>450</v>
      </c>
      <c r="J62" s="13" t="s">
        <v>285</v>
      </c>
      <c r="K62" s="42"/>
      <c r="L62" s="13" t="s">
        <v>325</v>
      </c>
      <c r="M62" s="42"/>
      <c r="N62" s="13"/>
      <c r="O62" s="13"/>
      <c r="P62" s="13" t="s">
        <v>320</v>
      </c>
      <c r="Q62" s="13"/>
      <c r="R62" s="43">
        <v>2</v>
      </c>
      <c r="S62" s="44">
        <v>3</v>
      </c>
      <c r="T62" s="45">
        <f t="shared" si="0"/>
        <v>6</v>
      </c>
      <c r="U62" s="45" t="str">
        <f t="shared" si="1"/>
        <v>Medio</v>
      </c>
      <c r="V62" s="42">
        <v>25</v>
      </c>
      <c r="W62" s="45">
        <f t="shared" si="2"/>
        <v>150</v>
      </c>
      <c r="X62" s="45" t="str">
        <f t="shared" si="3"/>
        <v>II</v>
      </c>
      <c r="Y62" s="96" t="str">
        <f t="shared" si="4"/>
        <v>Aceptable con Control Especifico</v>
      </c>
      <c r="Z62" s="13">
        <v>16</v>
      </c>
      <c r="AA62" s="52"/>
      <c r="AB62" s="53"/>
      <c r="AC62" s="61" t="s">
        <v>301</v>
      </c>
      <c r="AD62" s="62" t="s">
        <v>339</v>
      </c>
      <c r="AE62" s="62" t="s">
        <v>302</v>
      </c>
      <c r="AF62" s="13" t="s">
        <v>224</v>
      </c>
      <c r="AG62" s="13" t="s">
        <v>300</v>
      </c>
      <c r="AH62" s="58"/>
      <c r="AI62" s="59"/>
      <c r="AJ62" s="59"/>
      <c r="AK62" s="59"/>
      <c r="AL62" s="60"/>
      <c r="AM62" s="1"/>
      <c r="AN62" s="1"/>
      <c r="AO62" s="1"/>
      <c r="AP62" s="1"/>
      <c r="AQ62" s="1"/>
      <c r="AR62" s="1"/>
      <c r="AS62" s="1"/>
      <c r="AT62" s="1"/>
      <c r="AU62" s="1"/>
      <c r="AV62" s="1"/>
      <c r="AW62" s="55"/>
      <c r="AX62" s="56"/>
      <c r="AY62" s="57"/>
    </row>
    <row r="63" spans="1:51" s="2" customFormat="1" ht="58.5" x14ac:dyDescent="0.2">
      <c r="A63" s="13" t="s">
        <v>134</v>
      </c>
      <c r="B63" s="40" t="s">
        <v>207</v>
      </c>
      <c r="C63" s="40" t="s">
        <v>279</v>
      </c>
      <c r="D63" s="13" t="s">
        <v>117</v>
      </c>
      <c r="E63" s="13" t="s">
        <v>246</v>
      </c>
      <c r="F63" s="13" t="s">
        <v>207</v>
      </c>
      <c r="G63" s="13" t="s">
        <v>286</v>
      </c>
      <c r="H63" s="41" t="s">
        <v>13</v>
      </c>
      <c r="I63" s="41" t="s">
        <v>196</v>
      </c>
      <c r="J63" s="13" t="s">
        <v>287</v>
      </c>
      <c r="K63" s="42"/>
      <c r="L63" s="42" t="s">
        <v>311</v>
      </c>
      <c r="M63" s="42" t="s">
        <v>312</v>
      </c>
      <c r="N63" s="13"/>
      <c r="O63" s="13"/>
      <c r="P63" s="13" t="s">
        <v>320</v>
      </c>
      <c r="Q63" s="13"/>
      <c r="R63" s="43">
        <v>2</v>
      </c>
      <c r="S63" s="44">
        <v>3</v>
      </c>
      <c r="T63" s="45">
        <f t="shared" si="0"/>
        <v>6</v>
      </c>
      <c r="U63" s="45" t="str">
        <f t="shared" si="1"/>
        <v>Medio</v>
      </c>
      <c r="V63" s="42">
        <v>60</v>
      </c>
      <c r="W63" s="45">
        <f t="shared" si="2"/>
        <v>360</v>
      </c>
      <c r="X63" s="45" t="str">
        <f t="shared" si="3"/>
        <v>II</v>
      </c>
      <c r="Y63" s="96" t="str">
        <f t="shared" si="4"/>
        <v>Aceptable con Control Especifico</v>
      </c>
      <c r="Z63" s="13">
        <v>16</v>
      </c>
      <c r="AA63" s="52"/>
      <c r="AB63" s="53"/>
      <c r="AC63" s="53" t="s">
        <v>370</v>
      </c>
      <c r="AD63" s="13" t="s">
        <v>313</v>
      </c>
      <c r="AE63" s="13" t="s">
        <v>296</v>
      </c>
      <c r="AF63" s="13" t="s">
        <v>224</v>
      </c>
      <c r="AG63" s="13" t="s">
        <v>243</v>
      </c>
      <c r="AH63" s="58"/>
      <c r="AI63" s="59"/>
      <c r="AJ63" s="59"/>
      <c r="AK63" s="59"/>
      <c r="AL63" s="60"/>
      <c r="AM63" s="1"/>
      <c r="AN63" s="1"/>
      <c r="AO63" s="1"/>
      <c r="AP63" s="1"/>
      <c r="AQ63" s="1"/>
      <c r="AR63" s="1"/>
      <c r="AS63" s="1"/>
      <c r="AT63" s="1"/>
      <c r="AU63" s="1"/>
      <c r="AV63" s="1"/>
      <c r="AW63" s="55"/>
      <c r="AX63" s="56"/>
      <c r="AY63" s="57"/>
    </row>
    <row r="64" spans="1:51" s="38" customFormat="1" ht="63.75" x14ac:dyDescent="0.2">
      <c r="A64" s="118" t="s">
        <v>134</v>
      </c>
      <c r="B64" s="40" t="s">
        <v>207</v>
      </c>
      <c r="C64" s="40" t="s">
        <v>279</v>
      </c>
      <c r="D64" s="118" t="s">
        <v>118</v>
      </c>
      <c r="E64" s="118" t="s">
        <v>205</v>
      </c>
      <c r="F64" s="118" t="s">
        <v>207</v>
      </c>
      <c r="G64" s="118" t="s">
        <v>209</v>
      </c>
      <c r="H64" s="41" t="s">
        <v>15</v>
      </c>
      <c r="I64" s="41" t="s">
        <v>440</v>
      </c>
      <c r="J64" s="118" t="s">
        <v>208</v>
      </c>
      <c r="K64" s="42"/>
      <c r="L64" s="118" t="s">
        <v>335</v>
      </c>
      <c r="M64" s="118" t="s">
        <v>251</v>
      </c>
      <c r="N64" s="118"/>
      <c r="O64" s="118"/>
      <c r="P64" s="118" t="s">
        <v>320</v>
      </c>
      <c r="Q64" s="118"/>
      <c r="R64" s="43">
        <v>2</v>
      </c>
      <c r="S64" s="44">
        <v>4</v>
      </c>
      <c r="T64" s="45">
        <f t="shared" si="0"/>
        <v>8</v>
      </c>
      <c r="U64" s="45" t="str">
        <f t="shared" si="1"/>
        <v>Medio</v>
      </c>
      <c r="V64" s="42">
        <v>10</v>
      </c>
      <c r="W64" s="45">
        <f t="shared" si="2"/>
        <v>80</v>
      </c>
      <c r="X64" s="45" t="str">
        <f t="shared" si="3"/>
        <v>III</v>
      </c>
      <c r="Y64" s="46" t="str">
        <f t="shared" si="4"/>
        <v>Aceptable</v>
      </c>
      <c r="Z64" s="118">
        <v>16</v>
      </c>
      <c r="AA64" s="47"/>
      <c r="AB64" s="47"/>
      <c r="AC64" s="53" t="s">
        <v>415</v>
      </c>
      <c r="AD64" s="47" t="s">
        <v>336</v>
      </c>
      <c r="AE64" s="42" t="s">
        <v>250</v>
      </c>
      <c r="AF64" s="118" t="s">
        <v>224</v>
      </c>
      <c r="AG64" s="118" t="s">
        <v>231</v>
      </c>
      <c r="AH64" s="114"/>
      <c r="AI64" s="115"/>
      <c r="AJ64" s="59"/>
      <c r="AK64" s="115"/>
      <c r="AL64" s="116"/>
      <c r="AM64" s="35"/>
      <c r="AN64" s="35"/>
      <c r="AO64" s="35"/>
      <c r="AP64" s="35"/>
      <c r="AQ64" s="35"/>
      <c r="AR64" s="35"/>
      <c r="AS64" s="35"/>
      <c r="AT64" s="35"/>
      <c r="AU64" s="35"/>
      <c r="AV64" s="35"/>
      <c r="AW64" s="65"/>
      <c r="AX64" s="64" t="s">
        <v>60</v>
      </c>
      <c r="AY64" s="63"/>
    </row>
    <row r="65" spans="1:51" s="38" customFormat="1" ht="63.75" x14ac:dyDescent="0.2">
      <c r="A65" s="118" t="s">
        <v>134</v>
      </c>
      <c r="B65" s="40" t="s">
        <v>207</v>
      </c>
      <c r="C65" s="40" t="s">
        <v>279</v>
      </c>
      <c r="D65" s="118" t="s">
        <v>118</v>
      </c>
      <c r="E65" s="118" t="s">
        <v>205</v>
      </c>
      <c r="F65" s="118" t="s">
        <v>207</v>
      </c>
      <c r="G65" s="118" t="s">
        <v>245</v>
      </c>
      <c r="H65" s="41" t="s">
        <v>15</v>
      </c>
      <c r="I65" s="41" t="s">
        <v>441</v>
      </c>
      <c r="J65" s="118" t="s">
        <v>208</v>
      </c>
      <c r="K65" s="42"/>
      <c r="L65" s="118" t="s">
        <v>337</v>
      </c>
      <c r="M65" s="118" t="s">
        <v>251</v>
      </c>
      <c r="N65" s="118"/>
      <c r="O65" s="118"/>
      <c r="P65" s="118" t="s">
        <v>320</v>
      </c>
      <c r="Q65" s="118"/>
      <c r="R65" s="43">
        <v>2</v>
      </c>
      <c r="S65" s="44">
        <v>4</v>
      </c>
      <c r="T65" s="45">
        <f t="shared" si="0"/>
        <v>8</v>
      </c>
      <c r="U65" s="45" t="str">
        <f t="shared" si="1"/>
        <v>Medio</v>
      </c>
      <c r="V65" s="42">
        <v>10</v>
      </c>
      <c r="W65" s="45">
        <f t="shared" si="2"/>
        <v>80</v>
      </c>
      <c r="X65" s="45" t="str">
        <f t="shared" si="3"/>
        <v>III</v>
      </c>
      <c r="Y65" s="46" t="str">
        <f t="shared" si="4"/>
        <v>Aceptable</v>
      </c>
      <c r="Z65" s="118">
        <v>16</v>
      </c>
      <c r="AA65" s="47"/>
      <c r="AB65" s="47"/>
      <c r="AC65" s="53" t="s">
        <v>415</v>
      </c>
      <c r="AD65" s="47" t="s">
        <v>338</v>
      </c>
      <c r="AE65" s="42" t="s">
        <v>328</v>
      </c>
      <c r="AF65" s="118" t="s">
        <v>224</v>
      </c>
      <c r="AG65" s="118" t="s">
        <v>231</v>
      </c>
      <c r="AH65" s="114"/>
      <c r="AI65" s="115"/>
      <c r="AJ65" s="59"/>
      <c r="AK65" s="115"/>
      <c r="AL65" s="116"/>
      <c r="AM65" s="35"/>
      <c r="AN65" s="35"/>
      <c r="AO65" s="35"/>
      <c r="AP65" s="35"/>
      <c r="AQ65" s="35"/>
      <c r="AR65" s="35"/>
      <c r="AS65" s="35"/>
      <c r="AT65" s="35"/>
      <c r="AU65" s="35"/>
      <c r="AV65" s="35"/>
      <c r="AW65" s="4"/>
      <c r="AX65" s="64"/>
      <c r="AY65" s="63"/>
    </row>
    <row r="66" spans="1:51" s="38" customFormat="1" ht="63.75" x14ac:dyDescent="0.2">
      <c r="A66" s="118" t="s">
        <v>134</v>
      </c>
      <c r="B66" s="40" t="s">
        <v>207</v>
      </c>
      <c r="C66" s="40" t="s">
        <v>279</v>
      </c>
      <c r="D66" s="118" t="s">
        <v>118</v>
      </c>
      <c r="E66" s="118" t="s">
        <v>205</v>
      </c>
      <c r="F66" s="118" t="s">
        <v>207</v>
      </c>
      <c r="G66" s="118" t="s">
        <v>245</v>
      </c>
      <c r="H66" s="41" t="s">
        <v>15</v>
      </c>
      <c r="I66" s="41" t="s">
        <v>442</v>
      </c>
      <c r="J66" s="118" t="s">
        <v>208</v>
      </c>
      <c r="K66" s="42"/>
      <c r="L66" s="118" t="s">
        <v>337</v>
      </c>
      <c r="M66" s="118" t="s">
        <v>251</v>
      </c>
      <c r="N66" s="118"/>
      <c r="O66" s="118"/>
      <c r="P66" s="118" t="s">
        <v>320</v>
      </c>
      <c r="Q66" s="118"/>
      <c r="R66" s="43">
        <v>2</v>
      </c>
      <c r="S66" s="44">
        <v>4</v>
      </c>
      <c r="T66" s="45">
        <f t="shared" si="0"/>
        <v>8</v>
      </c>
      <c r="U66" s="45" t="str">
        <f t="shared" si="1"/>
        <v>Medio</v>
      </c>
      <c r="V66" s="42">
        <v>10</v>
      </c>
      <c r="W66" s="45">
        <f t="shared" si="2"/>
        <v>80</v>
      </c>
      <c r="X66" s="45" t="str">
        <f t="shared" si="3"/>
        <v>III</v>
      </c>
      <c r="Y66" s="46" t="str">
        <f t="shared" si="4"/>
        <v>Aceptable</v>
      </c>
      <c r="Z66" s="118">
        <v>16</v>
      </c>
      <c r="AA66" s="47"/>
      <c r="AB66" s="47"/>
      <c r="AC66" s="53" t="s">
        <v>415</v>
      </c>
      <c r="AD66" s="47" t="s">
        <v>336</v>
      </c>
      <c r="AE66" s="42" t="s">
        <v>250</v>
      </c>
      <c r="AF66" s="118" t="s">
        <v>224</v>
      </c>
      <c r="AG66" s="118" t="s">
        <v>231</v>
      </c>
      <c r="AH66" s="114"/>
      <c r="AI66" s="115"/>
      <c r="AJ66" s="59"/>
      <c r="AK66" s="115"/>
      <c r="AL66" s="116"/>
      <c r="AM66" s="35"/>
      <c r="AN66" s="35"/>
      <c r="AO66" s="35"/>
      <c r="AP66" s="35"/>
      <c r="AQ66" s="35"/>
      <c r="AR66" s="35"/>
      <c r="AS66" s="35"/>
      <c r="AT66" s="35"/>
      <c r="AU66" s="35"/>
      <c r="AV66" s="35"/>
      <c r="AW66" s="4"/>
      <c r="AX66" s="64"/>
      <c r="AY66" s="63"/>
    </row>
    <row r="67" spans="1:51" s="38" customFormat="1" ht="63.75" x14ac:dyDescent="0.2">
      <c r="A67" s="118" t="s">
        <v>134</v>
      </c>
      <c r="B67" s="40" t="s">
        <v>207</v>
      </c>
      <c r="C67" s="40" t="s">
        <v>279</v>
      </c>
      <c r="D67" s="118" t="s">
        <v>118</v>
      </c>
      <c r="E67" s="118" t="s">
        <v>205</v>
      </c>
      <c r="F67" s="118" t="s">
        <v>207</v>
      </c>
      <c r="G67" s="118" t="s">
        <v>245</v>
      </c>
      <c r="H67" s="41" t="s">
        <v>15</v>
      </c>
      <c r="I67" s="41" t="s">
        <v>443</v>
      </c>
      <c r="J67" s="118" t="s">
        <v>208</v>
      </c>
      <c r="K67" s="42"/>
      <c r="L67" s="118" t="s">
        <v>335</v>
      </c>
      <c r="M67" s="118" t="s">
        <v>251</v>
      </c>
      <c r="N67" s="118"/>
      <c r="O67" s="118"/>
      <c r="P67" s="118" t="s">
        <v>320</v>
      </c>
      <c r="Q67" s="118"/>
      <c r="R67" s="43">
        <v>2</v>
      </c>
      <c r="S67" s="44">
        <v>4</v>
      </c>
      <c r="T67" s="45">
        <f t="shared" si="0"/>
        <v>8</v>
      </c>
      <c r="U67" s="45" t="str">
        <f t="shared" si="1"/>
        <v>Medio</v>
      </c>
      <c r="V67" s="42">
        <v>10</v>
      </c>
      <c r="W67" s="45">
        <f t="shared" si="2"/>
        <v>80</v>
      </c>
      <c r="X67" s="45" t="str">
        <f t="shared" si="3"/>
        <v>III</v>
      </c>
      <c r="Y67" s="46" t="str">
        <f t="shared" si="4"/>
        <v>Aceptable</v>
      </c>
      <c r="Z67" s="118">
        <v>16</v>
      </c>
      <c r="AA67" s="47"/>
      <c r="AB67" s="47"/>
      <c r="AC67" s="53" t="s">
        <v>415</v>
      </c>
      <c r="AD67" s="47" t="s">
        <v>338</v>
      </c>
      <c r="AE67" s="42" t="s">
        <v>250</v>
      </c>
      <c r="AF67" s="118" t="s">
        <v>224</v>
      </c>
      <c r="AG67" s="118" t="s">
        <v>231</v>
      </c>
      <c r="AH67" s="114"/>
      <c r="AI67" s="115"/>
      <c r="AJ67" s="59"/>
      <c r="AK67" s="115"/>
      <c r="AL67" s="116"/>
      <c r="AM67" s="35"/>
      <c r="AN67" s="35"/>
      <c r="AO67" s="35"/>
      <c r="AP67" s="35"/>
      <c r="AQ67" s="35"/>
      <c r="AR67" s="35"/>
      <c r="AS67" s="35"/>
      <c r="AT67" s="35"/>
      <c r="AU67" s="35"/>
      <c r="AV67" s="35"/>
      <c r="AW67" s="4"/>
      <c r="AX67" s="64"/>
      <c r="AY67" s="63"/>
    </row>
    <row r="68" spans="1:51" s="38" customFormat="1" ht="89.25" x14ac:dyDescent="0.2">
      <c r="A68" s="13" t="s">
        <v>134</v>
      </c>
      <c r="B68" s="40" t="s">
        <v>207</v>
      </c>
      <c r="C68" s="40" t="s">
        <v>279</v>
      </c>
      <c r="D68" s="13" t="s">
        <v>118</v>
      </c>
      <c r="E68" s="13" t="s">
        <v>205</v>
      </c>
      <c r="F68" s="13" t="s">
        <v>207</v>
      </c>
      <c r="G68" s="13" t="s">
        <v>210</v>
      </c>
      <c r="H68" s="51" t="s">
        <v>444</v>
      </c>
      <c r="I68" s="41" t="s">
        <v>176</v>
      </c>
      <c r="J68" s="13" t="s">
        <v>211</v>
      </c>
      <c r="K68" s="42"/>
      <c r="L68" s="42" t="s">
        <v>305</v>
      </c>
      <c r="M68" s="42" t="s">
        <v>252</v>
      </c>
      <c r="N68" s="13"/>
      <c r="O68" s="13"/>
      <c r="P68" s="13" t="s">
        <v>320</v>
      </c>
      <c r="Q68" s="13"/>
      <c r="R68" s="43">
        <v>2</v>
      </c>
      <c r="S68" s="44">
        <v>4</v>
      </c>
      <c r="T68" s="45">
        <f t="shared" si="0"/>
        <v>8</v>
      </c>
      <c r="U68" s="45" t="str">
        <f t="shared" si="1"/>
        <v>Medio</v>
      </c>
      <c r="V68" s="42">
        <v>25</v>
      </c>
      <c r="W68" s="45">
        <f t="shared" si="2"/>
        <v>200</v>
      </c>
      <c r="X68" s="45" t="str">
        <f t="shared" si="3"/>
        <v>II</v>
      </c>
      <c r="Y68" s="96" t="str">
        <f t="shared" si="4"/>
        <v>Aceptable con Control Especifico</v>
      </c>
      <c r="Z68" s="13">
        <v>16</v>
      </c>
      <c r="AA68" s="47"/>
      <c r="AB68" s="47"/>
      <c r="AC68" s="53" t="s">
        <v>370</v>
      </c>
      <c r="AD68" s="47" t="s">
        <v>306</v>
      </c>
      <c r="AE68" s="47" t="s">
        <v>307</v>
      </c>
      <c r="AF68" s="13" t="s">
        <v>224</v>
      </c>
      <c r="AG68" s="13" t="s">
        <v>232</v>
      </c>
      <c r="AH68" s="58"/>
      <c r="AI68" s="59"/>
      <c r="AJ68" s="59"/>
      <c r="AK68" s="59"/>
      <c r="AL68" s="60"/>
      <c r="AM68" s="35"/>
      <c r="AN68" s="35"/>
      <c r="AO68" s="35"/>
      <c r="AP68" s="35"/>
      <c r="AQ68" s="35"/>
      <c r="AR68" s="35"/>
      <c r="AS68" s="35"/>
      <c r="AT68" s="35"/>
      <c r="AU68" s="35"/>
      <c r="AV68" s="35"/>
      <c r="AW68" s="4"/>
      <c r="AX68" s="64"/>
      <c r="AY68" s="63"/>
    </row>
    <row r="69" spans="1:51" s="38" customFormat="1" ht="89.25" x14ac:dyDescent="0.2">
      <c r="A69" s="13" t="s">
        <v>134</v>
      </c>
      <c r="B69" s="40" t="s">
        <v>207</v>
      </c>
      <c r="C69" s="40" t="s">
        <v>279</v>
      </c>
      <c r="D69" s="13" t="s">
        <v>118</v>
      </c>
      <c r="E69" s="13" t="s">
        <v>205</v>
      </c>
      <c r="F69" s="13" t="s">
        <v>207</v>
      </c>
      <c r="G69" s="13" t="s">
        <v>212</v>
      </c>
      <c r="H69" s="51" t="s">
        <v>444</v>
      </c>
      <c r="I69" s="41" t="s">
        <v>181</v>
      </c>
      <c r="J69" s="13" t="s">
        <v>213</v>
      </c>
      <c r="K69" s="42"/>
      <c r="L69" s="42" t="s">
        <v>305</v>
      </c>
      <c r="M69" s="42" t="s">
        <v>252</v>
      </c>
      <c r="N69" s="13"/>
      <c r="O69" s="13"/>
      <c r="P69" s="13" t="s">
        <v>320</v>
      </c>
      <c r="Q69" s="13"/>
      <c r="R69" s="43">
        <v>2</v>
      </c>
      <c r="S69" s="44">
        <v>3</v>
      </c>
      <c r="T69" s="45">
        <f t="shared" si="0"/>
        <v>6</v>
      </c>
      <c r="U69" s="45" t="str">
        <f t="shared" si="1"/>
        <v>Medio</v>
      </c>
      <c r="V69" s="42">
        <v>25</v>
      </c>
      <c r="W69" s="45">
        <f t="shared" si="2"/>
        <v>150</v>
      </c>
      <c r="X69" s="45" t="str">
        <f t="shared" si="3"/>
        <v>II</v>
      </c>
      <c r="Y69" s="96" t="str">
        <f t="shared" si="4"/>
        <v>Aceptable con Control Especifico</v>
      </c>
      <c r="Z69" s="13">
        <v>16</v>
      </c>
      <c r="AA69" s="47"/>
      <c r="AB69" s="47"/>
      <c r="AC69" s="53" t="s">
        <v>370</v>
      </c>
      <c r="AD69" s="47" t="s">
        <v>306</v>
      </c>
      <c r="AE69" s="47" t="s">
        <v>307</v>
      </c>
      <c r="AF69" s="13" t="s">
        <v>224</v>
      </c>
      <c r="AG69" s="13" t="s">
        <v>232</v>
      </c>
      <c r="AH69" s="58"/>
      <c r="AI69" s="59"/>
      <c r="AJ69" s="59"/>
      <c r="AK69" s="59"/>
      <c r="AL69" s="60"/>
      <c r="AM69" s="35"/>
      <c r="AN69" s="35"/>
      <c r="AO69" s="35"/>
      <c r="AP69" s="35"/>
      <c r="AQ69" s="35"/>
      <c r="AR69" s="35"/>
      <c r="AS69" s="35"/>
      <c r="AT69" s="35"/>
      <c r="AU69" s="35"/>
      <c r="AV69" s="35"/>
      <c r="AW69" s="4"/>
      <c r="AX69" s="64"/>
      <c r="AY69" s="63"/>
    </row>
    <row r="70" spans="1:51" s="38" customFormat="1" ht="89.25" x14ac:dyDescent="0.2">
      <c r="A70" s="13" t="s">
        <v>134</v>
      </c>
      <c r="B70" s="40" t="s">
        <v>207</v>
      </c>
      <c r="C70" s="40" t="s">
        <v>279</v>
      </c>
      <c r="D70" s="13" t="s">
        <v>118</v>
      </c>
      <c r="E70" s="13" t="s">
        <v>205</v>
      </c>
      <c r="F70" s="13" t="s">
        <v>207</v>
      </c>
      <c r="G70" s="13" t="s">
        <v>218</v>
      </c>
      <c r="H70" s="51" t="s">
        <v>444</v>
      </c>
      <c r="I70" s="41" t="s">
        <v>445</v>
      </c>
      <c r="J70" s="13" t="s">
        <v>219</v>
      </c>
      <c r="K70" s="42"/>
      <c r="L70" s="42" t="s">
        <v>305</v>
      </c>
      <c r="M70" s="42" t="s">
        <v>252</v>
      </c>
      <c r="N70" s="13"/>
      <c r="O70" s="13"/>
      <c r="P70" s="13" t="s">
        <v>320</v>
      </c>
      <c r="Q70" s="13"/>
      <c r="R70" s="43">
        <v>2</v>
      </c>
      <c r="S70" s="44">
        <v>3</v>
      </c>
      <c r="T70" s="45">
        <f t="shared" si="0"/>
        <v>6</v>
      </c>
      <c r="U70" s="45" t="str">
        <f t="shared" si="1"/>
        <v>Medio</v>
      </c>
      <c r="V70" s="42">
        <v>25</v>
      </c>
      <c r="W70" s="45">
        <f t="shared" si="2"/>
        <v>150</v>
      </c>
      <c r="X70" s="45" t="str">
        <f t="shared" si="3"/>
        <v>II</v>
      </c>
      <c r="Y70" s="96" t="str">
        <f t="shared" si="4"/>
        <v>Aceptable con Control Especifico</v>
      </c>
      <c r="Z70" s="13">
        <v>16</v>
      </c>
      <c r="AA70" s="52"/>
      <c r="AB70" s="53"/>
      <c r="AC70" s="53" t="s">
        <v>370</v>
      </c>
      <c r="AD70" s="47" t="s">
        <v>306</v>
      </c>
      <c r="AE70" s="47" t="s">
        <v>307</v>
      </c>
      <c r="AF70" s="13" t="s">
        <v>224</v>
      </c>
      <c r="AG70" s="13" t="s">
        <v>232</v>
      </c>
      <c r="AH70" s="58"/>
      <c r="AI70" s="59"/>
      <c r="AJ70" s="59"/>
      <c r="AK70" s="59"/>
      <c r="AL70" s="60"/>
      <c r="AM70" s="35"/>
      <c r="AN70" s="35"/>
      <c r="AO70" s="35"/>
      <c r="AP70" s="35"/>
      <c r="AQ70" s="35"/>
      <c r="AR70" s="35"/>
      <c r="AS70" s="35"/>
      <c r="AT70" s="35"/>
      <c r="AU70" s="35"/>
      <c r="AV70" s="35"/>
      <c r="AW70" s="4"/>
      <c r="AX70" s="64"/>
      <c r="AY70" s="63"/>
    </row>
    <row r="71" spans="1:51" s="38" customFormat="1" ht="89.25" x14ac:dyDescent="0.2">
      <c r="A71" s="118" t="s">
        <v>134</v>
      </c>
      <c r="B71" s="40" t="s">
        <v>207</v>
      </c>
      <c r="C71" s="40" t="s">
        <v>279</v>
      </c>
      <c r="D71" s="118" t="s">
        <v>118</v>
      </c>
      <c r="E71" s="118" t="s">
        <v>205</v>
      </c>
      <c r="F71" s="118" t="s">
        <v>207</v>
      </c>
      <c r="G71" s="118" t="s">
        <v>227</v>
      </c>
      <c r="H71" s="51" t="s">
        <v>444</v>
      </c>
      <c r="I71" s="41" t="s">
        <v>228</v>
      </c>
      <c r="J71" s="118" t="s">
        <v>230</v>
      </c>
      <c r="K71" s="42"/>
      <c r="L71" s="42" t="s">
        <v>305</v>
      </c>
      <c r="M71" s="42" t="s">
        <v>252</v>
      </c>
      <c r="N71" s="118"/>
      <c r="O71" s="118"/>
      <c r="P71" s="118" t="s">
        <v>320</v>
      </c>
      <c r="Q71" s="118"/>
      <c r="R71" s="43">
        <v>2</v>
      </c>
      <c r="S71" s="44">
        <v>4</v>
      </c>
      <c r="T71" s="45">
        <f t="shared" si="0"/>
        <v>8</v>
      </c>
      <c r="U71" s="45" t="str">
        <f t="shared" si="1"/>
        <v>Medio</v>
      </c>
      <c r="V71" s="42">
        <v>10</v>
      </c>
      <c r="W71" s="45">
        <f t="shared" si="2"/>
        <v>80</v>
      </c>
      <c r="X71" s="45" t="str">
        <f t="shared" si="3"/>
        <v>III</v>
      </c>
      <c r="Y71" s="46" t="str">
        <f t="shared" si="4"/>
        <v>Aceptable</v>
      </c>
      <c r="Z71" s="118">
        <v>16</v>
      </c>
      <c r="AA71" s="52"/>
      <c r="AB71" s="53"/>
      <c r="AC71" s="53" t="s">
        <v>370</v>
      </c>
      <c r="AD71" s="47" t="s">
        <v>306</v>
      </c>
      <c r="AE71" s="47" t="s">
        <v>307</v>
      </c>
      <c r="AF71" s="118" t="s">
        <v>225</v>
      </c>
      <c r="AG71" s="118"/>
      <c r="AH71" s="114"/>
      <c r="AI71" s="115"/>
      <c r="AJ71" s="59"/>
      <c r="AK71" s="115"/>
      <c r="AL71" s="116"/>
      <c r="AM71" s="35"/>
      <c r="AN71" s="35"/>
      <c r="AO71" s="35"/>
      <c r="AP71" s="35"/>
      <c r="AQ71" s="35"/>
      <c r="AR71" s="35"/>
      <c r="AS71" s="35"/>
      <c r="AT71" s="35"/>
      <c r="AU71" s="35"/>
      <c r="AV71" s="35"/>
      <c r="AW71" s="4"/>
      <c r="AX71" s="64"/>
      <c r="AY71" s="63"/>
    </row>
    <row r="72" spans="1:51" s="38" customFormat="1" ht="89.25" x14ac:dyDescent="0.2">
      <c r="A72" s="118" t="s">
        <v>134</v>
      </c>
      <c r="B72" s="40" t="s">
        <v>207</v>
      </c>
      <c r="C72" s="40" t="s">
        <v>279</v>
      </c>
      <c r="D72" s="118" t="s">
        <v>118</v>
      </c>
      <c r="E72" s="118" t="s">
        <v>205</v>
      </c>
      <c r="F72" s="118" t="s">
        <v>207</v>
      </c>
      <c r="G72" s="118" t="s">
        <v>259</v>
      </c>
      <c r="H72" s="51" t="s">
        <v>444</v>
      </c>
      <c r="I72" s="41" t="s">
        <v>178</v>
      </c>
      <c r="J72" s="118" t="s">
        <v>249</v>
      </c>
      <c r="K72" s="42"/>
      <c r="L72" s="42" t="s">
        <v>305</v>
      </c>
      <c r="M72" s="42" t="s">
        <v>252</v>
      </c>
      <c r="N72" s="118"/>
      <c r="O72" s="118"/>
      <c r="P72" s="118" t="s">
        <v>320</v>
      </c>
      <c r="Q72" s="118"/>
      <c r="R72" s="43">
        <v>2</v>
      </c>
      <c r="S72" s="44">
        <v>3</v>
      </c>
      <c r="T72" s="45">
        <f t="shared" si="0"/>
        <v>6</v>
      </c>
      <c r="U72" s="45" t="str">
        <f t="shared" si="1"/>
        <v>Medio</v>
      </c>
      <c r="V72" s="42">
        <v>10</v>
      </c>
      <c r="W72" s="45">
        <f t="shared" si="2"/>
        <v>60</v>
      </c>
      <c r="X72" s="45" t="str">
        <f t="shared" si="3"/>
        <v>III</v>
      </c>
      <c r="Y72" s="46" t="str">
        <f t="shared" si="4"/>
        <v>Aceptable</v>
      </c>
      <c r="Z72" s="118">
        <v>16</v>
      </c>
      <c r="AA72" s="52"/>
      <c r="AB72" s="53"/>
      <c r="AC72" s="53" t="s">
        <v>370</v>
      </c>
      <c r="AD72" s="47" t="s">
        <v>306</v>
      </c>
      <c r="AE72" s="47" t="s">
        <v>307</v>
      </c>
      <c r="AF72" s="118" t="s">
        <v>224</v>
      </c>
      <c r="AG72" s="118" t="s">
        <v>232</v>
      </c>
      <c r="AH72" s="114"/>
      <c r="AI72" s="115"/>
      <c r="AJ72" s="59"/>
      <c r="AK72" s="115"/>
      <c r="AL72" s="116"/>
      <c r="AM72" s="35"/>
      <c r="AN72" s="35"/>
      <c r="AO72" s="35"/>
      <c r="AP72" s="35"/>
      <c r="AQ72" s="35"/>
      <c r="AR72" s="35"/>
      <c r="AS72" s="35"/>
      <c r="AT72" s="35"/>
      <c r="AU72" s="35"/>
      <c r="AV72" s="35"/>
      <c r="AW72" s="4"/>
      <c r="AX72" s="64"/>
      <c r="AY72" s="63"/>
    </row>
    <row r="73" spans="1:51" s="38" customFormat="1" ht="89.25" x14ac:dyDescent="0.2">
      <c r="A73" s="118" t="s">
        <v>134</v>
      </c>
      <c r="B73" s="40" t="s">
        <v>207</v>
      </c>
      <c r="C73" s="40" t="s">
        <v>279</v>
      </c>
      <c r="D73" s="118" t="s">
        <v>118</v>
      </c>
      <c r="E73" s="118" t="s">
        <v>205</v>
      </c>
      <c r="F73" s="118" t="s">
        <v>207</v>
      </c>
      <c r="G73" s="118" t="s">
        <v>227</v>
      </c>
      <c r="H73" s="51" t="s">
        <v>446</v>
      </c>
      <c r="I73" s="41" t="s">
        <v>352</v>
      </c>
      <c r="J73" s="118" t="s">
        <v>226</v>
      </c>
      <c r="K73" s="42"/>
      <c r="L73" s="42" t="s">
        <v>327</v>
      </c>
      <c r="M73" s="42" t="s">
        <v>257</v>
      </c>
      <c r="N73" s="118"/>
      <c r="O73" s="118"/>
      <c r="P73" s="118" t="s">
        <v>320</v>
      </c>
      <c r="Q73" s="118"/>
      <c r="R73" s="43">
        <v>2</v>
      </c>
      <c r="S73" s="44">
        <v>3</v>
      </c>
      <c r="T73" s="45">
        <f t="shared" si="0"/>
        <v>6</v>
      </c>
      <c r="U73" s="45" t="str">
        <f t="shared" si="1"/>
        <v>Medio</v>
      </c>
      <c r="V73" s="42">
        <v>10</v>
      </c>
      <c r="W73" s="45">
        <f t="shared" si="2"/>
        <v>60</v>
      </c>
      <c r="X73" s="45" t="str">
        <f t="shared" si="3"/>
        <v>III</v>
      </c>
      <c r="Y73" s="46" t="str">
        <f t="shared" si="4"/>
        <v>Aceptable</v>
      </c>
      <c r="Z73" s="118">
        <v>16</v>
      </c>
      <c r="AA73" s="52"/>
      <c r="AB73" s="53"/>
      <c r="AC73" s="53" t="s">
        <v>233</v>
      </c>
      <c r="AD73" s="118" t="s">
        <v>351</v>
      </c>
      <c r="AE73" s="118" t="s">
        <v>258</v>
      </c>
      <c r="AF73" s="118" t="s">
        <v>224</v>
      </c>
      <c r="AG73" s="42" t="s">
        <v>275</v>
      </c>
      <c r="AH73" s="114"/>
      <c r="AI73" s="115"/>
      <c r="AJ73" s="59"/>
      <c r="AK73" s="115"/>
      <c r="AL73" s="116"/>
      <c r="AM73" s="35"/>
      <c r="AN73" s="35"/>
      <c r="AO73" s="35"/>
      <c r="AP73" s="35"/>
      <c r="AQ73" s="35"/>
      <c r="AR73" s="35"/>
      <c r="AS73" s="35"/>
      <c r="AT73" s="35"/>
      <c r="AU73" s="35"/>
      <c r="AV73" s="35"/>
      <c r="AW73" s="4"/>
      <c r="AX73" s="64"/>
      <c r="AY73" s="63"/>
    </row>
    <row r="74" spans="1:51" s="38" customFormat="1" ht="63.75" x14ac:dyDescent="0.2">
      <c r="A74" s="118" t="s">
        <v>134</v>
      </c>
      <c r="B74" s="40" t="s">
        <v>207</v>
      </c>
      <c r="C74" s="40" t="s">
        <v>279</v>
      </c>
      <c r="D74" s="118" t="s">
        <v>118</v>
      </c>
      <c r="E74" s="118" t="s">
        <v>205</v>
      </c>
      <c r="F74" s="118" t="s">
        <v>207</v>
      </c>
      <c r="G74" s="118" t="s">
        <v>260</v>
      </c>
      <c r="H74" s="51" t="s">
        <v>447</v>
      </c>
      <c r="I74" s="41" t="s">
        <v>151</v>
      </c>
      <c r="J74" s="118" t="s">
        <v>242</v>
      </c>
      <c r="K74" s="42"/>
      <c r="L74" s="42" t="s">
        <v>308</v>
      </c>
      <c r="M74" s="42" t="s">
        <v>309</v>
      </c>
      <c r="N74" s="118"/>
      <c r="O74" s="118"/>
      <c r="P74" s="118" t="s">
        <v>320</v>
      </c>
      <c r="Q74" s="118"/>
      <c r="R74" s="43">
        <v>2</v>
      </c>
      <c r="S74" s="44">
        <v>2</v>
      </c>
      <c r="T74" s="45">
        <f t="shared" si="0"/>
        <v>4</v>
      </c>
      <c r="U74" s="45" t="str">
        <f t="shared" si="1"/>
        <v>Bajo</v>
      </c>
      <c r="V74" s="42">
        <v>25</v>
      </c>
      <c r="W74" s="45">
        <f t="shared" si="2"/>
        <v>100</v>
      </c>
      <c r="X74" s="45" t="str">
        <f t="shared" si="3"/>
        <v>III</v>
      </c>
      <c r="Y74" s="46" t="str">
        <f t="shared" si="4"/>
        <v>Aceptable</v>
      </c>
      <c r="Z74" s="118">
        <v>16</v>
      </c>
      <c r="AA74" s="52"/>
      <c r="AB74" s="53"/>
      <c r="AC74" s="53" t="s">
        <v>382</v>
      </c>
      <c r="AD74" s="118" t="s">
        <v>310</v>
      </c>
      <c r="AE74" s="118" t="s">
        <v>263</v>
      </c>
      <c r="AF74" s="118" t="s">
        <v>224</v>
      </c>
      <c r="AG74" s="54" t="s">
        <v>238</v>
      </c>
      <c r="AH74" s="114"/>
      <c r="AI74" s="115"/>
      <c r="AJ74" s="59"/>
      <c r="AK74" s="115"/>
      <c r="AL74" s="116"/>
      <c r="AM74" s="35"/>
      <c r="AN74" s="35"/>
      <c r="AO74" s="35"/>
      <c r="AP74" s="35"/>
      <c r="AQ74" s="35"/>
      <c r="AR74" s="35"/>
      <c r="AS74" s="35"/>
      <c r="AT74" s="35"/>
      <c r="AU74" s="35"/>
      <c r="AV74" s="35"/>
      <c r="AW74" s="4"/>
      <c r="AX74" s="64"/>
      <c r="AY74" s="63"/>
    </row>
    <row r="75" spans="1:51" s="38" customFormat="1" ht="63.75" x14ac:dyDescent="0.2">
      <c r="A75" s="13" t="s">
        <v>134</v>
      </c>
      <c r="B75" s="40" t="s">
        <v>207</v>
      </c>
      <c r="C75" s="40" t="s">
        <v>279</v>
      </c>
      <c r="D75" s="13" t="s">
        <v>118</v>
      </c>
      <c r="E75" s="13" t="s">
        <v>205</v>
      </c>
      <c r="F75" s="13" t="s">
        <v>207</v>
      </c>
      <c r="G75" s="13" t="s">
        <v>264</v>
      </c>
      <c r="H75" s="51" t="s">
        <v>447</v>
      </c>
      <c r="I75" s="41" t="s">
        <v>149</v>
      </c>
      <c r="J75" s="13" t="s">
        <v>267</v>
      </c>
      <c r="K75" s="42"/>
      <c r="L75" s="42" t="s">
        <v>308</v>
      </c>
      <c r="M75" s="42" t="s">
        <v>309</v>
      </c>
      <c r="N75" s="13"/>
      <c r="O75" s="13"/>
      <c r="P75" s="13" t="s">
        <v>320</v>
      </c>
      <c r="Q75" s="13"/>
      <c r="R75" s="43">
        <v>2</v>
      </c>
      <c r="S75" s="44">
        <v>3</v>
      </c>
      <c r="T75" s="45">
        <f t="shared" si="0"/>
        <v>6</v>
      </c>
      <c r="U75" s="45" t="str">
        <f t="shared" si="1"/>
        <v>Medio</v>
      </c>
      <c r="V75" s="42">
        <v>25</v>
      </c>
      <c r="W75" s="45">
        <f t="shared" si="2"/>
        <v>150</v>
      </c>
      <c r="X75" s="45" t="str">
        <f t="shared" si="3"/>
        <v>II</v>
      </c>
      <c r="Y75" s="96" t="str">
        <f t="shared" si="4"/>
        <v>Aceptable con Control Especifico</v>
      </c>
      <c r="Z75" s="13">
        <v>16</v>
      </c>
      <c r="AA75" s="52"/>
      <c r="AB75" s="53"/>
      <c r="AC75" s="53" t="s">
        <v>382</v>
      </c>
      <c r="AD75" s="13" t="s">
        <v>310</v>
      </c>
      <c r="AE75" s="13" t="s">
        <v>263</v>
      </c>
      <c r="AF75" s="13" t="s">
        <v>224</v>
      </c>
      <c r="AG75" s="54" t="s">
        <v>238</v>
      </c>
      <c r="AH75" s="58"/>
      <c r="AI75" s="59"/>
      <c r="AJ75" s="59"/>
      <c r="AK75" s="59"/>
      <c r="AL75" s="60"/>
      <c r="AM75" s="35"/>
      <c r="AN75" s="35"/>
      <c r="AO75" s="35"/>
      <c r="AP75" s="35"/>
      <c r="AQ75" s="35"/>
      <c r="AR75" s="35"/>
      <c r="AS75" s="35"/>
      <c r="AT75" s="35"/>
      <c r="AU75" s="35"/>
      <c r="AV75" s="35"/>
      <c r="AW75" s="4"/>
      <c r="AX75" s="64"/>
      <c r="AY75" s="63"/>
    </row>
    <row r="76" spans="1:51" s="38" customFormat="1" ht="63.75" x14ac:dyDescent="0.2">
      <c r="A76" s="13" t="s">
        <v>134</v>
      </c>
      <c r="B76" s="40" t="s">
        <v>207</v>
      </c>
      <c r="C76" s="40" t="s">
        <v>279</v>
      </c>
      <c r="D76" s="13" t="s">
        <v>118</v>
      </c>
      <c r="E76" s="13" t="s">
        <v>205</v>
      </c>
      <c r="F76" s="13" t="s">
        <v>207</v>
      </c>
      <c r="G76" s="13" t="s">
        <v>266</v>
      </c>
      <c r="H76" s="51" t="s">
        <v>447</v>
      </c>
      <c r="I76" s="41" t="s">
        <v>150</v>
      </c>
      <c r="J76" s="13" t="s">
        <v>242</v>
      </c>
      <c r="K76" s="42"/>
      <c r="L76" s="42" t="s">
        <v>308</v>
      </c>
      <c r="M76" s="42" t="s">
        <v>309</v>
      </c>
      <c r="N76" s="13"/>
      <c r="O76" s="13"/>
      <c r="P76" s="13" t="s">
        <v>320</v>
      </c>
      <c r="Q76" s="13"/>
      <c r="R76" s="43">
        <v>2</v>
      </c>
      <c r="S76" s="44">
        <v>3</v>
      </c>
      <c r="T76" s="45">
        <f t="shared" si="0"/>
        <v>6</v>
      </c>
      <c r="U76" s="45" t="str">
        <f t="shared" si="1"/>
        <v>Medio</v>
      </c>
      <c r="V76" s="42">
        <v>25</v>
      </c>
      <c r="W76" s="45">
        <f t="shared" si="2"/>
        <v>150</v>
      </c>
      <c r="X76" s="45" t="str">
        <f t="shared" si="3"/>
        <v>II</v>
      </c>
      <c r="Y76" s="96" t="str">
        <f t="shared" si="4"/>
        <v>Aceptable con Control Especifico</v>
      </c>
      <c r="Z76" s="13">
        <v>16</v>
      </c>
      <c r="AA76" s="52"/>
      <c r="AB76" s="53"/>
      <c r="AC76" s="53" t="s">
        <v>382</v>
      </c>
      <c r="AD76" s="13" t="s">
        <v>310</v>
      </c>
      <c r="AE76" s="13" t="s">
        <v>263</v>
      </c>
      <c r="AF76" s="13" t="s">
        <v>224</v>
      </c>
      <c r="AG76" s="54" t="s">
        <v>238</v>
      </c>
      <c r="AH76" s="58"/>
      <c r="AI76" s="59"/>
      <c r="AJ76" s="59"/>
      <c r="AK76" s="59"/>
      <c r="AL76" s="60"/>
      <c r="AM76" s="35"/>
      <c r="AN76" s="35"/>
      <c r="AO76" s="35"/>
      <c r="AP76" s="35"/>
      <c r="AQ76" s="35"/>
      <c r="AR76" s="35"/>
      <c r="AS76" s="35"/>
      <c r="AT76" s="35"/>
      <c r="AU76" s="35"/>
      <c r="AV76" s="35"/>
      <c r="AW76" s="4"/>
      <c r="AX76" s="64"/>
      <c r="AY76" s="63"/>
    </row>
    <row r="77" spans="1:51" s="38" customFormat="1" ht="58.5" x14ac:dyDescent="0.2">
      <c r="A77" s="118" t="s">
        <v>134</v>
      </c>
      <c r="B77" s="40" t="s">
        <v>207</v>
      </c>
      <c r="C77" s="40" t="s">
        <v>279</v>
      </c>
      <c r="D77" s="118" t="s">
        <v>118</v>
      </c>
      <c r="E77" s="118" t="s">
        <v>205</v>
      </c>
      <c r="F77" s="118" t="s">
        <v>207</v>
      </c>
      <c r="G77" s="66" t="s">
        <v>288</v>
      </c>
      <c r="H77" s="41" t="s">
        <v>13</v>
      </c>
      <c r="I77" s="41" t="s">
        <v>448</v>
      </c>
      <c r="J77" s="66" t="s">
        <v>289</v>
      </c>
      <c r="K77" s="42"/>
      <c r="L77" s="42"/>
      <c r="M77" s="42"/>
      <c r="N77" s="118"/>
      <c r="O77" s="118"/>
      <c r="P77" s="118" t="s">
        <v>320</v>
      </c>
      <c r="Q77" s="118"/>
      <c r="R77" s="43">
        <v>2</v>
      </c>
      <c r="S77" s="44">
        <v>3</v>
      </c>
      <c r="T77" s="45">
        <f t="shared" si="0"/>
        <v>6</v>
      </c>
      <c r="U77" s="45" t="str">
        <f t="shared" si="1"/>
        <v>Medio</v>
      </c>
      <c r="V77" s="42">
        <v>10</v>
      </c>
      <c r="W77" s="45">
        <f t="shared" si="2"/>
        <v>60</v>
      </c>
      <c r="X77" s="45" t="str">
        <f t="shared" si="3"/>
        <v>III</v>
      </c>
      <c r="Y77" s="46" t="str">
        <f t="shared" si="4"/>
        <v>Aceptable</v>
      </c>
      <c r="Z77" s="118">
        <v>16</v>
      </c>
      <c r="AA77" s="52"/>
      <c r="AB77" s="53"/>
      <c r="AC77" s="53"/>
      <c r="AD77" s="118"/>
      <c r="AE77" s="118" t="s">
        <v>355</v>
      </c>
      <c r="AF77" s="118" t="s">
        <v>224</v>
      </c>
      <c r="AG77" s="118" t="s">
        <v>300</v>
      </c>
      <c r="AH77" s="114"/>
      <c r="AI77" s="115"/>
      <c r="AJ77" s="59"/>
      <c r="AK77" s="115"/>
      <c r="AL77" s="116"/>
      <c r="AM77" s="35"/>
      <c r="AN77" s="35"/>
      <c r="AO77" s="35"/>
      <c r="AP77" s="35"/>
      <c r="AQ77" s="35"/>
      <c r="AR77" s="35"/>
      <c r="AS77" s="35"/>
      <c r="AT77" s="35"/>
      <c r="AU77" s="35"/>
      <c r="AV77" s="35"/>
      <c r="AW77" s="4"/>
      <c r="AX77" s="64"/>
      <c r="AY77" s="63"/>
    </row>
    <row r="78" spans="1:51" s="38" customFormat="1" ht="58.5" x14ac:dyDescent="0.2">
      <c r="A78" s="13" t="s">
        <v>134</v>
      </c>
      <c r="B78" s="40" t="s">
        <v>207</v>
      </c>
      <c r="C78" s="40" t="s">
        <v>279</v>
      </c>
      <c r="D78" s="13" t="s">
        <v>118</v>
      </c>
      <c r="E78" s="13" t="s">
        <v>205</v>
      </c>
      <c r="F78" s="13" t="s">
        <v>207</v>
      </c>
      <c r="G78" s="13" t="s">
        <v>290</v>
      </c>
      <c r="H78" s="41" t="s">
        <v>13</v>
      </c>
      <c r="I78" s="67" t="s">
        <v>196</v>
      </c>
      <c r="J78" s="42" t="s">
        <v>291</v>
      </c>
      <c r="K78" s="42"/>
      <c r="L78" s="42" t="s">
        <v>311</v>
      </c>
      <c r="M78" s="42" t="s">
        <v>312</v>
      </c>
      <c r="N78" s="13"/>
      <c r="O78" s="13"/>
      <c r="P78" s="13" t="s">
        <v>320</v>
      </c>
      <c r="Q78" s="13"/>
      <c r="R78" s="43">
        <v>2</v>
      </c>
      <c r="S78" s="44">
        <v>3</v>
      </c>
      <c r="T78" s="45">
        <f t="shared" ref="T78:T141" si="5">R78*S78</f>
        <v>6</v>
      </c>
      <c r="U78" s="45" t="str">
        <f t="shared" ref="U78:U141" si="6">IF(T78=0,"N/A",IF(AND(T78&gt;=1,T78&lt;=4),"Bajo",IF(AND(T78&gt;=6,T78&lt;=9),"Medio",IF(AND(T78&gt;=10,T78&lt;=20),"Alto",IF(T78&gt;=24,"Muy Alto")))))</f>
        <v>Medio</v>
      </c>
      <c r="V78" s="42">
        <v>60</v>
      </c>
      <c r="W78" s="45">
        <f t="shared" ref="W78:W141" si="7">T78*V78</f>
        <v>360</v>
      </c>
      <c r="X78" s="45" t="str">
        <f t="shared" ref="X78:X141" si="8">IF(W78=0,"N/A",IF(AND(W78&gt;=1,W78&lt;=20),"IV",IF(AND(W78&gt;=40,W78&lt;=120),"III",IF(AND(W78&gt;=150,W78&lt;=500),"II",IF(W78&gt;=600,"I")))))</f>
        <v>II</v>
      </c>
      <c r="Y78" s="96" t="str">
        <f t="shared" ref="Y78:Y142" si="9">IF(X78="I","No aceptable",IF(X78="II","Aceptable con Control Especifico",IF(X78=0,"","Aceptable")))</f>
        <v>Aceptable con Control Especifico</v>
      </c>
      <c r="Z78" s="13">
        <v>16</v>
      </c>
      <c r="AA78" s="52"/>
      <c r="AB78" s="53"/>
      <c r="AC78" s="53"/>
      <c r="AD78" s="13" t="s">
        <v>313</v>
      </c>
      <c r="AE78" s="13" t="s">
        <v>296</v>
      </c>
      <c r="AF78" s="13" t="s">
        <v>224</v>
      </c>
      <c r="AG78" s="13" t="s">
        <v>243</v>
      </c>
      <c r="AH78" s="58"/>
      <c r="AI78" s="59"/>
      <c r="AJ78" s="59"/>
      <c r="AK78" s="59"/>
      <c r="AL78" s="60"/>
      <c r="AM78" s="35"/>
      <c r="AN78" s="35"/>
      <c r="AO78" s="35"/>
      <c r="AP78" s="35"/>
      <c r="AQ78" s="35"/>
      <c r="AR78" s="35"/>
      <c r="AS78" s="35"/>
      <c r="AT78" s="35"/>
      <c r="AU78" s="35"/>
      <c r="AV78" s="35"/>
      <c r="AW78" s="4"/>
      <c r="AX78" s="64"/>
      <c r="AY78" s="63"/>
    </row>
    <row r="79" spans="1:51" s="38" customFormat="1" ht="58.5" x14ac:dyDescent="0.2">
      <c r="A79" s="118" t="s">
        <v>134</v>
      </c>
      <c r="B79" s="40" t="s">
        <v>207</v>
      </c>
      <c r="C79" s="40" t="s">
        <v>279</v>
      </c>
      <c r="D79" s="118" t="s">
        <v>118</v>
      </c>
      <c r="E79" s="118" t="s">
        <v>205</v>
      </c>
      <c r="F79" s="118" t="s">
        <v>207</v>
      </c>
      <c r="G79" s="68" t="s">
        <v>292</v>
      </c>
      <c r="H79" s="41" t="s">
        <v>13</v>
      </c>
      <c r="I79" s="41" t="s">
        <v>449</v>
      </c>
      <c r="J79" s="42" t="s">
        <v>293</v>
      </c>
      <c r="K79" s="42"/>
      <c r="L79" s="42"/>
      <c r="M79" s="42" t="s">
        <v>322</v>
      </c>
      <c r="N79" s="118"/>
      <c r="O79" s="118"/>
      <c r="P79" s="118" t="s">
        <v>320</v>
      </c>
      <c r="Q79" s="118"/>
      <c r="R79" s="43">
        <v>2</v>
      </c>
      <c r="S79" s="44">
        <v>2</v>
      </c>
      <c r="T79" s="45">
        <f t="shared" si="5"/>
        <v>4</v>
      </c>
      <c r="U79" s="45" t="str">
        <f t="shared" si="6"/>
        <v>Bajo</v>
      </c>
      <c r="V79" s="42">
        <v>25</v>
      </c>
      <c r="W79" s="45">
        <f t="shared" si="7"/>
        <v>100</v>
      </c>
      <c r="X79" s="45" t="str">
        <f t="shared" si="8"/>
        <v>III</v>
      </c>
      <c r="Y79" s="46" t="str">
        <f t="shared" si="9"/>
        <v>Aceptable</v>
      </c>
      <c r="Z79" s="118">
        <v>16</v>
      </c>
      <c r="AA79" s="52"/>
      <c r="AB79" s="53"/>
      <c r="AC79" s="53"/>
      <c r="AD79" s="118"/>
      <c r="AE79" s="118" t="s">
        <v>299</v>
      </c>
      <c r="AF79" s="118" t="s">
        <v>224</v>
      </c>
      <c r="AG79" s="118" t="s">
        <v>238</v>
      </c>
      <c r="AH79" s="114"/>
      <c r="AI79" s="115"/>
      <c r="AJ79" s="59"/>
      <c r="AK79" s="115"/>
      <c r="AL79" s="116"/>
      <c r="AM79" s="35"/>
      <c r="AN79" s="35"/>
      <c r="AO79" s="35"/>
      <c r="AP79" s="35"/>
      <c r="AQ79" s="35"/>
      <c r="AR79" s="35"/>
      <c r="AS79" s="35"/>
      <c r="AT79" s="35"/>
      <c r="AU79" s="35"/>
      <c r="AV79" s="35"/>
      <c r="AW79" s="4"/>
      <c r="AX79" s="64"/>
      <c r="AY79" s="63"/>
    </row>
    <row r="80" spans="1:51" s="38" customFormat="1" ht="64.5" thickBot="1" x14ac:dyDescent="0.25">
      <c r="A80" s="13" t="s">
        <v>134</v>
      </c>
      <c r="B80" s="40" t="s">
        <v>207</v>
      </c>
      <c r="C80" s="40" t="s">
        <v>279</v>
      </c>
      <c r="D80" s="13" t="s">
        <v>118</v>
      </c>
      <c r="E80" s="13" t="s">
        <v>205</v>
      </c>
      <c r="F80" s="13" t="s">
        <v>207</v>
      </c>
      <c r="G80" s="68" t="s">
        <v>294</v>
      </c>
      <c r="H80" s="41" t="s">
        <v>13</v>
      </c>
      <c r="I80" s="41" t="s">
        <v>450</v>
      </c>
      <c r="J80" s="53" t="s">
        <v>295</v>
      </c>
      <c r="K80" s="42"/>
      <c r="L80" s="13" t="s">
        <v>325</v>
      </c>
      <c r="M80" s="42"/>
      <c r="N80" s="13"/>
      <c r="O80" s="13"/>
      <c r="P80" s="13" t="s">
        <v>320</v>
      </c>
      <c r="Q80" s="13"/>
      <c r="R80" s="43">
        <v>2</v>
      </c>
      <c r="S80" s="44">
        <v>3</v>
      </c>
      <c r="T80" s="45">
        <f t="shared" si="5"/>
        <v>6</v>
      </c>
      <c r="U80" s="45" t="str">
        <f t="shared" si="6"/>
        <v>Medio</v>
      </c>
      <c r="V80" s="42">
        <v>25</v>
      </c>
      <c r="W80" s="45">
        <f t="shared" si="7"/>
        <v>150</v>
      </c>
      <c r="X80" s="45" t="str">
        <f t="shared" si="8"/>
        <v>II</v>
      </c>
      <c r="Y80" s="96" t="str">
        <f t="shared" si="9"/>
        <v>Aceptable con Control Especifico</v>
      </c>
      <c r="Z80" s="13">
        <v>16</v>
      </c>
      <c r="AA80" s="52"/>
      <c r="AB80" s="53"/>
      <c r="AC80" s="61" t="s">
        <v>301</v>
      </c>
      <c r="AD80" s="62" t="s">
        <v>339</v>
      </c>
      <c r="AE80" s="62" t="s">
        <v>302</v>
      </c>
      <c r="AF80" s="13" t="s">
        <v>224</v>
      </c>
      <c r="AG80" s="13" t="s">
        <v>300</v>
      </c>
      <c r="AH80" s="58"/>
      <c r="AI80" s="59"/>
      <c r="AJ80" s="59"/>
      <c r="AK80" s="59"/>
      <c r="AL80" s="60"/>
      <c r="AM80" s="35"/>
      <c r="AN80" s="35"/>
      <c r="AO80" s="35"/>
      <c r="AP80" s="35"/>
      <c r="AQ80" s="35"/>
      <c r="AR80" s="35"/>
      <c r="AS80" s="35"/>
      <c r="AT80" s="35"/>
      <c r="AU80" s="35"/>
      <c r="AV80" s="35"/>
      <c r="AW80" s="4"/>
      <c r="AX80" s="64"/>
      <c r="AY80" s="63"/>
    </row>
    <row r="81" spans="1:51" s="38" customFormat="1" ht="76.5" x14ac:dyDescent="0.2">
      <c r="A81" s="120" t="s">
        <v>135</v>
      </c>
      <c r="B81" s="40" t="s">
        <v>207</v>
      </c>
      <c r="C81" s="40" t="s">
        <v>303</v>
      </c>
      <c r="D81" s="118" t="s">
        <v>130</v>
      </c>
      <c r="E81" s="118" t="s">
        <v>126</v>
      </c>
      <c r="F81" s="118" t="s">
        <v>207</v>
      </c>
      <c r="G81" s="118" t="s">
        <v>209</v>
      </c>
      <c r="H81" s="41" t="s">
        <v>15</v>
      </c>
      <c r="I81" s="41" t="s">
        <v>440</v>
      </c>
      <c r="J81" s="118" t="s">
        <v>208</v>
      </c>
      <c r="K81" s="42"/>
      <c r="L81" s="118" t="s">
        <v>335</v>
      </c>
      <c r="M81" s="118" t="s">
        <v>251</v>
      </c>
      <c r="N81" s="118"/>
      <c r="O81" s="118"/>
      <c r="P81" s="118" t="s">
        <v>320</v>
      </c>
      <c r="Q81" s="118"/>
      <c r="R81" s="43">
        <v>2</v>
      </c>
      <c r="S81" s="44">
        <v>4</v>
      </c>
      <c r="T81" s="45">
        <f t="shared" si="5"/>
        <v>8</v>
      </c>
      <c r="U81" s="45" t="str">
        <f t="shared" si="6"/>
        <v>Medio</v>
      </c>
      <c r="V81" s="42">
        <v>10</v>
      </c>
      <c r="W81" s="45">
        <f t="shared" si="7"/>
        <v>80</v>
      </c>
      <c r="X81" s="45" t="str">
        <f t="shared" si="8"/>
        <v>III</v>
      </c>
      <c r="Y81" s="46" t="str">
        <f t="shared" si="9"/>
        <v>Aceptable</v>
      </c>
      <c r="Z81" s="118">
        <v>16</v>
      </c>
      <c r="AA81" s="47"/>
      <c r="AB81" s="47"/>
      <c r="AC81" s="53" t="s">
        <v>416</v>
      </c>
      <c r="AD81" s="47" t="s">
        <v>336</v>
      </c>
      <c r="AE81" s="42" t="s">
        <v>250</v>
      </c>
      <c r="AF81" s="118" t="s">
        <v>224</v>
      </c>
      <c r="AG81" s="118" t="s">
        <v>231</v>
      </c>
      <c r="AH81" s="118"/>
      <c r="AI81" s="118"/>
      <c r="AJ81" s="13"/>
      <c r="AK81" s="118"/>
      <c r="AL81" s="118"/>
      <c r="AM81" s="4"/>
      <c r="AN81" s="35"/>
      <c r="AO81" s="35"/>
      <c r="AP81" s="35"/>
      <c r="AQ81" s="35"/>
      <c r="AR81" s="35"/>
      <c r="AS81" s="35"/>
      <c r="AT81" s="35"/>
      <c r="AU81" s="35"/>
      <c r="AV81" s="35"/>
      <c r="AW81" s="4"/>
      <c r="AX81" s="70" t="s">
        <v>14</v>
      </c>
      <c r="AY81" s="71"/>
    </row>
    <row r="82" spans="1:51" s="38" customFormat="1" ht="76.5" x14ac:dyDescent="0.2">
      <c r="A82" s="120" t="s">
        <v>135</v>
      </c>
      <c r="B82" s="40" t="s">
        <v>207</v>
      </c>
      <c r="C82" s="40" t="s">
        <v>303</v>
      </c>
      <c r="D82" s="118" t="s">
        <v>130</v>
      </c>
      <c r="E82" s="118" t="s">
        <v>126</v>
      </c>
      <c r="F82" s="118" t="s">
        <v>207</v>
      </c>
      <c r="G82" s="118" t="s">
        <v>245</v>
      </c>
      <c r="H82" s="41" t="s">
        <v>15</v>
      </c>
      <c r="I82" s="41" t="s">
        <v>441</v>
      </c>
      <c r="J82" s="118" t="s">
        <v>208</v>
      </c>
      <c r="K82" s="42"/>
      <c r="L82" s="118" t="s">
        <v>337</v>
      </c>
      <c r="M82" s="118" t="s">
        <v>251</v>
      </c>
      <c r="N82" s="118"/>
      <c r="O82" s="118"/>
      <c r="P82" s="118" t="s">
        <v>320</v>
      </c>
      <c r="Q82" s="118"/>
      <c r="R82" s="43">
        <v>2</v>
      </c>
      <c r="S82" s="44">
        <v>4</v>
      </c>
      <c r="T82" s="45">
        <f t="shared" si="5"/>
        <v>8</v>
      </c>
      <c r="U82" s="45" t="str">
        <f t="shared" si="6"/>
        <v>Medio</v>
      </c>
      <c r="V82" s="42">
        <v>10</v>
      </c>
      <c r="W82" s="45">
        <f t="shared" si="7"/>
        <v>80</v>
      </c>
      <c r="X82" s="45" t="str">
        <f t="shared" si="8"/>
        <v>III</v>
      </c>
      <c r="Y82" s="46" t="str">
        <f t="shared" si="9"/>
        <v>Aceptable</v>
      </c>
      <c r="Z82" s="118">
        <v>16</v>
      </c>
      <c r="AA82" s="47"/>
      <c r="AB82" s="47"/>
      <c r="AC82" s="53" t="s">
        <v>416</v>
      </c>
      <c r="AD82" s="47" t="s">
        <v>338</v>
      </c>
      <c r="AE82" s="42" t="s">
        <v>328</v>
      </c>
      <c r="AF82" s="118" t="s">
        <v>224</v>
      </c>
      <c r="AG82" s="118" t="s">
        <v>231</v>
      </c>
      <c r="AH82" s="114"/>
      <c r="AI82" s="115"/>
      <c r="AJ82" s="59"/>
      <c r="AK82" s="115"/>
      <c r="AL82" s="116"/>
      <c r="AM82" s="4"/>
      <c r="AN82" s="35"/>
      <c r="AO82" s="35"/>
      <c r="AP82" s="35"/>
      <c r="AQ82" s="35"/>
      <c r="AR82" s="35"/>
      <c r="AS82" s="35"/>
      <c r="AT82" s="35"/>
      <c r="AU82" s="35"/>
      <c r="AV82" s="35"/>
      <c r="AW82" s="4"/>
      <c r="AX82" s="72"/>
      <c r="AY82" s="71"/>
    </row>
    <row r="83" spans="1:51" s="38" customFormat="1" ht="76.5" x14ac:dyDescent="0.2">
      <c r="A83" s="120" t="s">
        <v>135</v>
      </c>
      <c r="B83" s="40" t="s">
        <v>207</v>
      </c>
      <c r="C83" s="40" t="s">
        <v>303</v>
      </c>
      <c r="D83" s="118" t="s">
        <v>130</v>
      </c>
      <c r="E83" s="118" t="s">
        <v>126</v>
      </c>
      <c r="F83" s="118" t="s">
        <v>207</v>
      </c>
      <c r="G83" s="118" t="s">
        <v>245</v>
      </c>
      <c r="H83" s="41" t="s">
        <v>15</v>
      </c>
      <c r="I83" s="41" t="s">
        <v>442</v>
      </c>
      <c r="J83" s="118" t="s">
        <v>208</v>
      </c>
      <c r="K83" s="42"/>
      <c r="L83" s="118" t="s">
        <v>337</v>
      </c>
      <c r="M83" s="118" t="s">
        <v>251</v>
      </c>
      <c r="N83" s="118"/>
      <c r="O83" s="118"/>
      <c r="P83" s="118" t="s">
        <v>320</v>
      </c>
      <c r="Q83" s="118"/>
      <c r="R83" s="43">
        <v>2</v>
      </c>
      <c r="S83" s="44">
        <v>4</v>
      </c>
      <c r="T83" s="45">
        <f t="shared" si="5"/>
        <v>8</v>
      </c>
      <c r="U83" s="45" t="str">
        <f t="shared" si="6"/>
        <v>Medio</v>
      </c>
      <c r="V83" s="42">
        <v>10</v>
      </c>
      <c r="W83" s="45">
        <f t="shared" si="7"/>
        <v>80</v>
      </c>
      <c r="X83" s="45" t="str">
        <f t="shared" si="8"/>
        <v>III</v>
      </c>
      <c r="Y83" s="46" t="str">
        <f t="shared" si="9"/>
        <v>Aceptable</v>
      </c>
      <c r="Z83" s="118">
        <v>16</v>
      </c>
      <c r="AA83" s="47"/>
      <c r="AB83" s="47"/>
      <c r="AC83" s="53" t="s">
        <v>416</v>
      </c>
      <c r="AD83" s="47" t="s">
        <v>336</v>
      </c>
      <c r="AE83" s="42" t="s">
        <v>250</v>
      </c>
      <c r="AF83" s="118" t="s">
        <v>224</v>
      </c>
      <c r="AG83" s="118" t="s">
        <v>231</v>
      </c>
      <c r="AH83" s="114"/>
      <c r="AI83" s="115"/>
      <c r="AJ83" s="59"/>
      <c r="AK83" s="115"/>
      <c r="AL83" s="116"/>
      <c r="AM83" s="4"/>
      <c r="AN83" s="35"/>
      <c r="AO83" s="35"/>
      <c r="AP83" s="35"/>
      <c r="AQ83" s="35"/>
      <c r="AR83" s="35"/>
      <c r="AS83" s="35"/>
      <c r="AT83" s="35"/>
      <c r="AU83" s="35"/>
      <c r="AV83" s="35"/>
      <c r="AW83" s="4"/>
      <c r="AX83" s="72"/>
      <c r="AY83" s="71"/>
    </row>
    <row r="84" spans="1:51" s="38" customFormat="1" ht="76.5" x14ac:dyDescent="0.2">
      <c r="A84" s="120" t="s">
        <v>135</v>
      </c>
      <c r="B84" s="40" t="s">
        <v>207</v>
      </c>
      <c r="C84" s="40" t="s">
        <v>303</v>
      </c>
      <c r="D84" s="118" t="s">
        <v>130</v>
      </c>
      <c r="E84" s="118" t="s">
        <v>126</v>
      </c>
      <c r="F84" s="118" t="s">
        <v>207</v>
      </c>
      <c r="G84" s="118" t="s">
        <v>245</v>
      </c>
      <c r="H84" s="41" t="s">
        <v>15</v>
      </c>
      <c r="I84" s="41" t="s">
        <v>443</v>
      </c>
      <c r="J84" s="118" t="s">
        <v>208</v>
      </c>
      <c r="K84" s="42"/>
      <c r="L84" s="118" t="s">
        <v>335</v>
      </c>
      <c r="M84" s="118" t="s">
        <v>251</v>
      </c>
      <c r="N84" s="118"/>
      <c r="O84" s="118"/>
      <c r="P84" s="118" t="s">
        <v>320</v>
      </c>
      <c r="Q84" s="118"/>
      <c r="R84" s="43">
        <v>2</v>
      </c>
      <c r="S84" s="44">
        <v>4</v>
      </c>
      <c r="T84" s="45">
        <f t="shared" si="5"/>
        <v>8</v>
      </c>
      <c r="U84" s="45" t="str">
        <f t="shared" si="6"/>
        <v>Medio</v>
      </c>
      <c r="V84" s="42">
        <v>10</v>
      </c>
      <c r="W84" s="45">
        <f t="shared" si="7"/>
        <v>80</v>
      </c>
      <c r="X84" s="45" t="str">
        <f t="shared" si="8"/>
        <v>III</v>
      </c>
      <c r="Y84" s="46" t="str">
        <f t="shared" si="9"/>
        <v>Aceptable</v>
      </c>
      <c r="Z84" s="118">
        <v>16</v>
      </c>
      <c r="AA84" s="47"/>
      <c r="AB84" s="47"/>
      <c r="AC84" s="53" t="s">
        <v>416</v>
      </c>
      <c r="AD84" s="47" t="s">
        <v>338</v>
      </c>
      <c r="AE84" s="42" t="s">
        <v>250</v>
      </c>
      <c r="AF84" s="118" t="s">
        <v>224</v>
      </c>
      <c r="AG84" s="118" t="s">
        <v>231</v>
      </c>
      <c r="AH84" s="114"/>
      <c r="AI84" s="115"/>
      <c r="AJ84" s="59"/>
      <c r="AK84" s="115"/>
      <c r="AL84" s="116"/>
      <c r="AM84" s="4"/>
      <c r="AN84" s="35"/>
      <c r="AO84" s="35"/>
      <c r="AP84" s="35"/>
      <c r="AQ84" s="35"/>
      <c r="AR84" s="35"/>
      <c r="AS84" s="35"/>
      <c r="AT84" s="35"/>
      <c r="AU84" s="35"/>
      <c r="AV84" s="35"/>
      <c r="AW84" s="4"/>
      <c r="AX84" s="72"/>
      <c r="AY84" s="71"/>
    </row>
    <row r="85" spans="1:51" s="38" customFormat="1" ht="96" x14ac:dyDescent="0.2">
      <c r="A85" s="69" t="s">
        <v>135</v>
      </c>
      <c r="B85" s="40" t="s">
        <v>207</v>
      </c>
      <c r="C85" s="40" t="s">
        <v>303</v>
      </c>
      <c r="D85" s="13" t="s">
        <v>130</v>
      </c>
      <c r="E85" s="13" t="s">
        <v>126</v>
      </c>
      <c r="F85" s="13" t="s">
        <v>207</v>
      </c>
      <c r="G85" s="13" t="s">
        <v>210</v>
      </c>
      <c r="H85" s="51" t="s">
        <v>444</v>
      </c>
      <c r="I85" s="41" t="s">
        <v>176</v>
      </c>
      <c r="J85" s="13" t="s">
        <v>211</v>
      </c>
      <c r="K85" s="42"/>
      <c r="L85" s="42" t="s">
        <v>305</v>
      </c>
      <c r="M85" s="42" t="s">
        <v>252</v>
      </c>
      <c r="N85" s="13"/>
      <c r="O85" s="13"/>
      <c r="P85" s="13" t="s">
        <v>320</v>
      </c>
      <c r="Q85" s="13"/>
      <c r="R85" s="43">
        <v>2</v>
      </c>
      <c r="S85" s="44">
        <v>4</v>
      </c>
      <c r="T85" s="45">
        <f t="shared" si="5"/>
        <v>8</v>
      </c>
      <c r="U85" s="45" t="str">
        <f t="shared" si="6"/>
        <v>Medio</v>
      </c>
      <c r="V85" s="42">
        <v>25</v>
      </c>
      <c r="W85" s="45">
        <f t="shared" si="7"/>
        <v>200</v>
      </c>
      <c r="X85" s="45" t="str">
        <f t="shared" si="8"/>
        <v>II</v>
      </c>
      <c r="Y85" s="96" t="str">
        <f t="shared" si="9"/>
        <v>Aceptable con Control Especifico</v>
      </c>
      <c r="Z85" s="13">
        <v>16</v>
      </c>
      <c r="AA85" s="47"/>
      <c r="AB85" s="47"/>
      <c r="AC85" s="53" t="s">
        <v>370</v>
      </c>
      <c r="AD85" s="47" t="s">
        <v>306</v>
      </c>
      <c r="AE85" s="47" t="s">
        <v>307</v>
      </c>
      <c r="AF85" s="13" t="s">
        <v>224</v>
      </c>
      <c r="AG85" s="13" t="s">
        <v>232</v>
      </c>
      <c r="AH85" s="13"/>
      <c r="AI85" s="13"/>
      <c r="AJ85" s="13"/>
      <c r="AK85" s="13"/>
      <c r="AL85" s="13"/>
      <c r="AM85" s="4"/>
      <c r="AN85" s="35"/>
      <c r="AO85" s="35"/>
      <c r="AP85" s="35"/>
      <c r="AQ85" s="35"/>
      <c r="AR85" s="35"/>
      <c r="AS85" s="35"/>
      <c r="AT85" s="35"/>
      <c r="AU85" s="35"/>
      <c r="AV85" s="35"/>
      <c r="AW85" s="4"/>
      <c r="AX85" s="72"/>
      <c r="AY85" s="71"/>
    </row>
    <row r="86" spans="1:51" s="38" customFormat="1" ht="96" x14ac:dyDescent="0.2">
      <c r="A86" s="69" t="s">
        <v>135</v>
      </c>
      <c r="B86" s="40" t="s">
        <v>207</v>
      </c>
      <c r="C86" s="40" t="s">
        <v>303</v>
      </c>
      <c r="D86" s="13" t="s">
        <v>130</v>
      </c>
      <c r="E86" s="13" t="s">
        <v>126</v>
      </c>
      <c r="F86" s="13" t="s">
        <v>207</v>
      </c>
      <c r="G86" s="13" t="s">
        <v>210</v>
      </c>
      <c r="H86" s="51" t="s">
        <v>444</v>
      </c>
      <c r="I86" s="41" t="s">
        <v>177</v>
      </c>
      <c r="J86" s="13" t="s">
        <v>235</v>
      </c>
      <c r="K86" s="42"/>
      <c r="L86" s="42" t="s">
        <v>305</v>
      </c>
      <c r="M86" s="42" t="s">
        <v>252</v>
      </c>
      <c r="N86" s="13"/>
      <c r="O86" s="13"/>
      <c r="P86" s="13" t="s">
        <v>320</v>
      </c>
      <c r="Q86" s="13"/>
      <c r="R86" s="43">
        <v>2</v>
      </c>
      <c r="S86" s="44">
        <v>3</v>
      </c>
      <c r="T86" s="45">
        <f t="shared" si="5"/>
        <v>6</v>
      </c>
      <c r="U86" s="45" t="str">
        <f t="shared" si="6"/>
        <v>Medio</v>
      </c>
      <c r="V86" s="42">
        <v>25</v>
      </c>
      <c r="W86" s="45">
        <f t="shared" si="7"/>
        <v>150</v>
      </c>
      <c r="X86" s="45" t="str">
        <f t="shared" si="8"/>
        <v>II</v>
      </c>
      <c r="Y86" s="96" t="str">
        <f t="shared" si="9"/>
        <v>Aceptable con Control Especifico</v>
      </c>
      <c r="Z86" s="13">
        <v>16</v>
      </c>
      <c r="AA86" s="47"/>
      <c r="AB86" s="47"/>
      <c r="AC86" s="53" t="s">
        <v>370</v>
      </c>
      <c r="AD86" s="47" t="s">
        <v>306</v>
      </c>
      <c r="AE86" s="47" t="s">
        <v>307</v>
      </c>
      <c r="AF86" s="13" t="s">
        <v>224</v>
      </c>
      <c r="AG86" s="13" t="s">
        <v>232</v>
      </c>
      <c r="AH86" s="58"/>
      <c r="AI86" s="59"/>
      <c r="AJ86" s="59"/>
      <c r="AK86" s="59"/>
      <c r="AL86" s="60"/>
      <c r="AM86" s="4"/>
      <c r="AN86" s="35"/>
      <c r="AO86" s="35"/>
      <c r="AP86" s="35"/>
      <c r="AQ86" s="35"/>
      <c r="AR86" s="35"/>
      <c r="AS86" s="35"/>
      <c r="AT86" s="35"/>
      <c r="AU86" s="35"/>
      <c r="AV86" s="35"/>
      <c r="AW86" s="4"/>
      <c r="AX86" s="72"/>
      <c r="AY86" s="71"/>
    </row>
    <row r="87" spans="1:51" s="38" customFormat="1" ht="96" x14ac:dyDescent="0.2">
      <c r="A87" s="69" t="s">
        <v>135</v>
      </c>
      <c r="B87" s="40" t="s">
        <v>207</v>
      </c>
      <c r="C87" s="40" t="s">
        <v>303</v>
      </c>
      <c r="D87" s="13" t="s">
        <v>130</v>
      </c>
      <c r="E87" s="13" t="s">
        <v>126</v>
      </c>
      <c r="F87" s="13" t="s">
        <v>207</v>
      </c>
      <c r="G87" s="13" t="s">
        <v>212</v>
      </c>
      <c r="H87" s="51" t="s">
        <v>444</v>
      </c>
      <c r="I87" s="41" t="s">
        <v>181</v>
      </c>
      <c r="J87" s="13" t="s">
        <v>213</v>
      </c>
      <c r="K87" s="42"/>
      <c r="L87" s="42" t="s">
        <v>305</v>
      </c>
      <c r="M87" s="42" t="s">
        <v>252</v>
      </c>
      <c r="N87" s="13"/>
      <c r="O87" s="13"/>
      <c r="P87" s="13" t="s">
        <v>320</v>
      </c>
      <c r="Q87" s="13"/>
      <c r="R87" s="43">
        <v>2</v>
      </c>
      <c r="S87" s="44">
        <v>3</v>
      </c>
      <c r="T87" s="45">
        <f t="shared" si="5"/>
        <v>6</v>
      </c>
      <c r="U87" s="45" t="str">
        <f t="shared" si="6"/>
        <v>Medio</v>
      </c>
      <c r="V87" s="42">
        <v>25</v>
      </c>
      <c r="W87" s="45">
        <f t="shared" si="7"/>
        <v>150</v>
      </c>
      <c r="X87" s="45" t="str">
        <f t="shared" si="8"/>
        <v>II</v>
      </c>
      <c r="Y87" s="96" t="str">
        <f t="shared" si="9"/>
        <v>Aceptable con Control Especifico</v>
      </c>
      <c r="Z87" s="13">
        <v>16</v>
      </c>
      <c r="AA87" s="47"/>
      <c r="AB87" s="47"/>
      <c r="AC87" s="53" t="s">
        <v>370</v>
      </c>
      <c r="AD87" s="47" t="s">
        <v>306</v>
      </c>
      <c r="AE87" s="47" t="s">
        <v>307</v>
      </c>
      <c r="AF87" s="13" t="s">
        <v>224</v>
      </c>
      <c r="AG87" s="13" t="s">
        <v>232</v>
      </c>
      <c r="AH87" s="13"/>
      <c r="AI87" s="13"/>
      <c r="AJ87" s="13"/>
      <c r="AK87" s="13"/>
      <c r="AL87" s="13"/>
      <c r="AM87" s="4"/>
      <c r="AN87" s="35"/>
      <c r="AO87" s="35"/>
      <c r="AP87" s="35"/>
      <c r="AQ87" s="35"/>
      <c r="AR87" s="35"/>
      <c r="AS87" s="35"/>
      <c r="AT87" s="35"/>
      <c r="AU87" s="35"/>
      <c r="AV87" s="35"/>
      <c r="AW87" s="4"/>
      <c r="AX87" s="72"/>
      <c r="AY87" s="71"/>
    </row>
    <row r="88" spans="1:51" s="38" customFormat="1" ht="96" x14ac:dyDescent="0.2">
      <c r="A88" s="69" t="s">
        <v>135</v>
      </c>
      <c r="B88" s="40" t="s">
        <v>207</v>
      </c>
      <c r="C88" s="40" t="s">
        <v>303</v>
      </c>
      <c r="D88" s="13" t="s">
        <v>130</v>
      </c>
      <c r="E88" s="13" t="s">
        <v>126</v>
      </c>
      <c r="F88" s="13" t="s">
        <v>207</v>
      </c>
      <c r="G88" s="13" t="s">
        <v>214</v>
      </c>
      <c r="H88" s="51" t="s">
        <v>13</v>
      </c>
      <c r="I88" s="41" t="s">
        <v>191</v>
      </c>
      <c r="J88" s="13" t="s">
        <v>215</v>
      </c>
      <c r="K88" s="42"/>
      <c r="L88" s="42" t="s">
        <v>321</v>
      </c>
      <c r="M88" s="42"/>
      <c r="N88" s="13"/>
      <c r="O88" s="13"/>
      <c r="P88" s="13" t="s">
        <v>320</v>
      </c>
      <c r="Q88" s="13"/>
      <c r="R88" s="43">
        <v>2</v>
      </c>
      <c r="S88" s="44">
        <v>3</v>
      </c>
      <c r="T88" s="45">
        <f t="shared" si="5"/>
        <v>6</v>
      </c>
      <c r="U88" s="45" t="str">
        <f t="shared" si="6"/>
        <v>Medio</v>
      </c>
      <c r="V88" s="42">
        <v>60</v>
      </c>
      <c r="W88" s="45">
        <f t="shared" si="7"/>
        <v>360</v>
      </c>
      <c r="X88" s="45" t="str">
        <f t="shared" si="8"/>
        <v>II</v>
      </c>
      <c r="Y88" s="96" t="str">
        <f t="shared" si="9"/>
        <v>Aceptable con Control Especifico</v>
      </c>
      <c r="Z88" s="13">
        <v>16</v>
      </c>
      <c r="AA88" s="52"/>
      <c r="AB88" s="47"/>
      <c r="AC88" s="53" t="s">
        <v>370</v>
      </c>
      <c r="AD88" s="42" t="s">
        <v>297</v>
      </c>
      <c r="AE88" s="42" t="s">
        <v>298</v>
      </c>
      <c r="AF88" s="13" t="s">
        <v>224</v>
      </c>
      <c r="AG88" s="13" t="s">
        <v>451</v>
      </c>
      <c r="AH88" s="13"/>
      <c r="AI88" s="13"/>
      <c r="AJ88" s="13"/>
      <c r="AK88" s="13"/>
      <c r="AL88" s="13"/>
      <c r="AM88" s="4"/>
      <c r="AN88" s="35"/>
      <c r="AO88" s="35"/>
      <c r="AP88" s="35"/>
      <c r="AQ88" s="35"/>
      <c r="AR88" s="35"/>
      <c r="AS88" s="35"/>
      <c r="AT88" s="35"/>
      <c r="AU88" s="35"/>
      <c r="AV88" s="35"/>
      <c r="AW88" s="4"/>
      <c r="AX88" s="72"/>
      <c r="AY88" s="71"/>
    </row>
    <row r="89" spans="1:51" s="38" customFormat="1" ht="96" x14ac:dyDescent="0.2">
      <c r="A89" s="69" t="s">
        <v>135</v>
      </c>
      <c r="B89" s="40" t="s">
        <v>207</v>
      </c>
      <c r="C89" s="40" t="s">
        <v>303</v>
      </c>
      <c r="D89" s="13" t="s">
        <v>130</v>
      </c>
      <c r="E89" s="13" t="s">
        <v>126</v>
      </c>
      <c r="F89" s="13" t="s">
        <v>207</v>
      </c>
      <c r="G89" s="13" t="s">
        <v>216</v>
      </c>
      <c r="H89" s="51" t="s">
        <v>13</v>
      </c>
      <c r="I89" s="41" t="s">
        <v>193</v>
      </c>
      <c r="J89" s="13" t="s">
        <v>217</v>
      </c>
      <c r="K89" s="42"/>
      <c r="L89" s="42" t="s">
        <v>311</v>
      </c>
      <c r="M89" s="42" t="s">
        <v>312</v>
      </c>
      <c r="N89" s="13"/>
      <c r="O89" s="13"/>
      <c r="P89" s="13" t="s">
        <v>320</v>
      </c>
      <c r="Q89" s="13"/>
      <c r="R89" s="43">
        <v>2</v>
      </c>
      <c r="S89" s="44">
        <v>3</v>
      </c>
      <c r="T89" s="45">
        <f t="shared" si="5"/>
        <v>6</v>
      </c>
      <c r="U89" s="45" t="str">
        <f t="shared" si="6"/>
        <v>Medio</v>
      </c>
      <c r="V89" s="42">
        <v>60</v>
      </c>
      <c r="W89" s="45">
        <f t="shared" si="7"/>
        <v>360</v>
      </c>
      <c r="X89" s="45" t="str">
        <f t="shared" si="8"/>
        <v>II</v>
      </c>
      <c r="Y89" s="96" t="str">
        <f t="shared" si="9"/>
        <v>Aceptable con Control Especifico</v>
      </c>
      <c r="Z89" s="13">
        <v>16</v>
      </c>
      <c r="AA89" s="52"/>
      <c r="AB89" s="47"/>
      <c r="AC89" s="53" t="s">
        <v>370</v>
      </c>
      <c r="AD89" s="13" t="s">
        <v>313</v>
      </c>
      <c r="AE89" s="13" t="s">
        <v>296</v>
      </c>
      <c r="AF89" s="13" t="s">
        <v>224</v>
      </c>
      <c r="AG89" s="13" t="s">
        <v>243</v>
      </c>
      <c r="AH89" s="58"/>
      <c r="AI89" s="59"/>
      <c r="AJ89" s="59"/>
      <c r="AK89" s="59"/>
      <c r="AL89" s="60"/>
      <c r="AM89" s="4"/>
      <c r="AN89" s="35"/>
      <c r="AO89" s="35"/>
      <c r="AP89" s="35"/>
      <c r="AQ89" s="35"/>
      <c r="AR89" s="35"/>
      <c r="AS89" s="35"/>
      <c r="AT89" s="35"/>
      <c r="AU89" s="35"/>
      <c r="AV89" s="35"/>
      <c r="AW89" s="4"/>
      <c r="AX89" s="72"/>
      <c r="AY89" s="71"/>
    </row>
    <row r="90" spans="1:51" s="38" customFormat="1" ht="96" x14ac:dyDescent="0.2">
      <c r="A90" s="69" t="s">
        <v>135</v>
      </c>
      <c r="B90" s="40" t="s">
        <v>207</v>
      </c>
      <c r="C90" s="40" t="s">
        <v>303</v>
      </c>
      <c r="D90" s="13" t="s">
        <v>130</v>
      </c>
      <c r="E90" s="13" t="s">
        <v>126</v>
      </c>
      <c r="F90" s="13" t="s">
        <v>207</v>
      </c>
      <c r="G90" s="13" t="s">
        <v>220</v>
      </c>
      <c r="H90" s="51" t="s">
        <v>13</v>
      </c>
      <c r="I90" s="41" t="s">
        <v>192</v>
      </c>
      <c r="J90" s="13" t="s">
        <v>217</v>
      </c>
      <c r="K90" s="42"/>
      <c r="L90" s="42" t="s">
        <v>311</v>
      </c>
      <c r="M90" s="42" t="s">
        <v>312</v>
      </c>
      <c r="N90" s="13"/>
      <c r="O90" s="13"/>
      <c r="P90" s="13" t="s">
        <v>320</v>
      </c>
      <c r="Q90" s="13"/>
      <c r="R90" s="43">
        <v>2</v>
      </c>
      <c r="S90" s="44">
        <v>3</v>
      </c>
      <c r="T90" s="45">
        <f t="shared" si="5"/>
        <v>6</v>
      </c>
      <c r="U90" s="45" t="str">
        <f t="shared" si="6"/>
        <v>Medio</v>
      </c>
      <c r="V90" s="42">
        <v>60</v>
      </c>
      <c r="W90" s="45">
        <f t="shared" si="7"/>
        <v>360</v>
      </c>
      <c r="X90" s="45" t="str">
        <f t="shared" si="8"/>
        <v>II</v>
      </c>
      <c r="Y90" s="96" t="str">
        <f t="shared" si="9"/>
        <v>Aceptable con Control Especifico</v>
      </c>
      <c r="Z90" s="13">
        <v>16</v>
      </c>
      <c r="AA90" s="52"/>
      <c r="AB90" s="47"/>
      <c r="AC90" s="53" t="s">
        <v>370</v>
      </c>
      <c r="AD90" s="13" t="s">
        <v>313</v>
      </c>
      <c r="AE90" s="13" t="s">
        <v>296</v>
      </c>
      <c r="AF90" s="13" t="s">
        <v>224</v>
      </c>
      <c r="AG90" s="13" t="s">
        <v>243</v>
      </c>
      <c r="AH90" s="58"/>
      <c r="AI90" s="59"/>
      <c r="AJ90" s="59"/>
      <c r="AK90" s="59"/>
      <c r="AL90" s="60"/>
      <c r="AM90" s="4"/>
      <c r="AN90" s="35"/>
      <c r="AO90" s="35"/>
      <c r="AP90" s="35"/>
      <c r="AQ90" s="35"/>
      <c r="AR90" s="35"/>
      <c r="AS90" s="35"/>
      <c r="AT90" s="35"/>
      <c r="AU90" s="35"/>
      <c r="AV90" s="35"/>
      <c r="AW90" s="4"/>
      <c r="AX90" s="72"/>
      <c r="AY90" s="71"/>
    </row>
    <row r="91" spans="1:51" s="38" customFormat="1" ht="96" x14ac:dyDescent="0.2">
      <c r="A91" s="69" t="s">
        <v>135</v>
      </c>
      <c r="B91" s="40" t="s">
        <v>207</v>
      </c>
      <c r="C91" s="40" t="s">
        <v>303</v>
      </c>
      <c r="D91" s="13" t="s">
        <v>130</v>
      </c>
      <c r="E91" s="13" t="s">
        <v>126</v>
      </c>
      <c r="F91" s="13" t="s">
        <v>207</v>
      </c>
      <c r="G91" s="13" t="s">
        <v>221</v>
      </c>
      <c r="H91" s="51" t="s">
        <v>13</v>
      </c>
      <c r="I91" s="41" t="s">
        <v>194</v>
      </c>
      <c r="J91" s="13" t="s">
        <v>217</v>
      </c>
      <c r="K91" s="42"/>
      <c r="L91" s="42" t="s">
        <v>311</v>
      </c>
      <c r="M91" s="42" t="s">
        <v>312</v>
      </c>
      <c r="N91" s="13"/>
      <c r="O91" s="13"/>
      <c r="P91" s="13" t="s">
        <v>320</v>
      </c>
      <c r="Q91" s="13"/>
      <c r="R91" s="43">
        <v>2</v>
      </c>
      <c r="S91" s="44">
        <v>3</v>
      </c>
      <c r="T91" s="45">
        <f t="shared" si="5"/>
        <v>6</v>
      </c>
      <c r="U91" s="45" t="str">
        <f t="shared" si="6"/>
        <v>Medio</v>
      </c>
      <c r="V91" s="42">
        <v>60</v>
      </c>
      <c r="W91" s="45">
        <f t="shared" si="7"/>
        <v>360</v>
      </c>
      <c r="X91" s="45" t="str">
        <f t="shared" si="8"/>
        <v>II</v>
      </c>
      <c r="Y91" s="96" t="str">
        <f t="shared" si="9"/>
        <v>Aceptable con Control Especifico</v>
      </c>
      <c r="Z91" s="13">
        <v>16</v>
      </c>
      <c r="AA91" s="52"/>
      <c r="AB91" s="47"/>
      <c r="AC91" s="53" t="s">
        <v>370</v>
      </c>
      <c r="AD91" s="13" t="s">
        <v>313</v>
      </c>
      <c r="AE91" s="13" t="s">
        <v>296</v>
      </c>
      <c r="AF91" s="13" t="s">
        <v>224</v>
      </c>
      <c r="AG91" s="13" t="s">
        <v>243</v>
      </c>
      <c r="AH91" s="58"/>
      <c r="AI91" s="59"/>
      <c r="AJ91" s="59"/>
      <c r="AK91" s="59"/>
      <c r="AL91" s="60"/>
      <c r="AM91" s="4"/>
      <c r="AN91" s="35"/>
      <c r="AO91" s="35"/>
      <c r="AP91" s="35"/>
      <c r="AQ91" s="35"/>
      <c r="AR91" s="35"/>
      <c r="AS91" s="35"/>
      <c r="AT91" s="35"/>
      <c r="AU91" s="35"/>
      <c r="AV91" s="35"/>
      <c r="AW91" s="4"/>
      <c r="AX91" s="72"/>
      <c r="AY91" s="71"/>
    </row>
    <row r="92" spans="1:51" s="38" customFormat="1" ht="96" x14ac:dyDescent="0.2">
      <c r="A92" s="120" t="s">
        <v>135</v>
      </c>
      <c r="B92" s="40" t="s">
        <v>207</v>
      </c>
      <c r="C92" s="40" t="s">
        <v>303</v>
      </c>
      <c r="D92" s="118" t="s">
        <v>130</v>
      </c>
      <c r="E92" s="118" t="s">
        <v>126</v>
      </c>
      <c r="F92" s="118" t="s">
        <v>207</v>
      </c>
      <c r="G92" s="118" t="s">
        <v>227</v>
      </c>
      <c r="H92" s="51" t="s">
        <v>444</v>
      </c>
      <c r="I92" s="41" t="s">
        <v>228</v>
      </c>
      <c r="J92" s="118" t="s">
        <v>230</v>
      </c>
      <c r="K92" s="42"/>
      <c r="L92" s="42" t="s">
        <v>305</v>
      </c>
      <c r="M92" s="42" t="s">
        <v>252</v>
      </c>
      <c r="N92" s="118"/>
      <c r="O92" s="118"/>
      <c r="P92" s="118" t="s">
        <v>320</v>
      </c>
      <c r="Q92" s="118"/>
      <c r="R92" s="43">
        <v>2</v>
      </c>
      <c r="S92" s="44">
        <v>4</v>
      </c>
      <c r="T92" s="45">
        <f t="shared" si="5"/>
        <v>8</v>
      </c>
      <c r="U92" s="45" t="str">
        <f t="shared" si="6"/>
        <v>Medio</v>
      </c>
      <c r="V92" s="42">
        <v>10</v>
      </c>
      <c r="W92" s="45">
        <f t="shared" si="7"/>
        <v>80</v>
      </c>
      <c r="X92" s="45" t="str">
        <f t="shared" si="8"/>
        <v>III</v>
      </c>
      <c r="Y92" s="46" t="str">
        <f t="shared" si="9"/>
        <v>Aceptable</v>
      </c>
      <c r="Z92" s="118">
        <v>16</v>
      </c>
      <c r="AA92" s="52"/>
      <c r="AB92" s="53"/>
      <c r="AC92" s="53" t="s">
        <v>370</v>
      </c>
      <c r="AD92" s="47" t="s">
        <v>306</v>
      </c>
      <c r="AE92" s="47" t="s">
        <v>307</v>
      </c>
      <c r="AF92" s="118" t="s">
        <v>225</v>
      </c>
      <c r="AG92" s="118"/>
      <c r="AH92" s="114"/>
      <c r="AI92" s="115"/>
      <c r="AJ92" s="59"/>
      <c r="AK92" s="115"/>
      <c r="AL92" s="116"/>
      <c r="AM92" s="4"/>
      <c r="AN92" s="35"/>
      <c r="AO92" s="35"/>
      <c r="AP92" s="35"/>
      <c r="AQ92" s="35"/>
      <c r="AR92" s="35"/>
      <c r="AS92" s="35"/>
      <c r="AT92" s="35"/>
      <c r="AU92" s="35"/>
      <c r="AV92" s="35"/>
      <c r="AW92" s="4"/>
      <c r="AX92" s="72"/>
      <c r="AY92" s="71"/>
    </row>
    <row r="93" spans="1:51" s="38" customFormat="1" ht="96" x14ac:dyDescent="0.2">
      <c r="A93" s="120" t="s">
        <v>135</v>
      </c>
      <c r="B93" s="40" t="s">
        <v>207</v>
      </c>
      <c r="C93" s="40" t="s">
        <v>303</v>
      </c>
      <c r="D93" s="118" t="s">
        <v>131</v>
      </c>
      <c r="E93" s="118" t="s">
        <v>127</v>
      </c>
      <c r="F93" s="118" t="s">
        <v>207</v>
      </c>
      <c r="G93" s="118" t="s">
        <v>209</v>
      </c>
      <c r="H93" s="51" t="s">
        <v>15</v>
      </c>
      <c r="I93" s="41" t="s">
        <v>440</v>
      </c>
      <c r="J93" s="118" t="s">
        <v>208</v>
      </c>
      <c r="K93" s="42"/>
      <c r="L93" s="118" t="s">
        <v>335</v>
      </c>
      <c r="M93" s="118" t="s">
        <v>251</v>
      </c>
      <c r="N93" s="118"/>
      <c r="O93" s="118"/>
      <c r="P93" s="118" t="s">
        <v>320</v>
      </c>
      <c r="Q93" s="118"/>
      <c r="R93" s="43">
        <v>2</v>
      </c>
      <c r="S93" s="44">
        <v>4</v>
      </c>
      <c r="T93" s="45">
        <f t="shared" si="5"/>
        <v>8</v>
      </c>
      <c r="U93" s="45" t="str">
        <f t="shared" si="6"/>
        <v>Medio</v>
      </c>
      <c r="V93" s="42">
        <v>10</v>
      </c>
      <c r="W93" s="45">
        <f t="shared" si="7"/>
        <v>80</v>
      </c>
      <c r="X93" s="45" t="str">
        <f t="shared" si="8"/>
        <v>III</v>
      </c>
      <c r="Y93" s="46" t="str">
        <f t="shared" si="9"/>
        <v>Aceptable</v>
      </c>
      <c r="Z93" s="118">
        <v>16</v>
      </c>
      <c r="AA93" s="47"/>
      <c r="AB93" s="47"/>
      <c r="AC93" s="53" t="s">
        <v>415</v>
      </c>
      <c r="AD93" s="47" t="s">
        <v>336</v>
      </c>
      <c r="AE93" s="42" t="s">
        <v>250</v>
      </c>
      <c r="AF93" s="118" t="s">
        <v>224</v>
      </c>
      <c r="AG93" s="118" t="s">
        <v>231</v>
      </c>
      <c r="AH93" s="118"/>
      <c r="AI93" s="118"/>
      <c r="AJ93" s="13"/>
      <c r="AK93" s="118"/>
      <c r="AL93" s="118"/>
      <c r="AM93" s="35"/>
      <c r="AN93" s="35"/>
      <c r="AO93" s="35"/>
      <c r="AP93" s="35"/>
      <c r="AQ93" s="35"/>
      <c r="AR93" s="35"/>
      <c r="AS93" s="35"/>
      <c r="AT93" s="35"/>
      <c r="AU93" s="35"/>
      <c r="AV93" s="35"/>
      <c r="AW93" s="4"/>
      <c r="AX93" s="64" t="s">
        <v>18</v>
      </c>
      <c r="AY93" s="63"/>
    </row>
    <row r="94" spans="1:51" s="38" customFormat="1" ht="96" x14ac:dyDescent="0.2">
      <c r="A94" s="120" t="s">
        <v>135</v>
      </c>
      <c r="B94" s="40" t="s">
        <v>207</v>
      </c>
      <c r="C94" s="40" t="s">
        <v>303</v>
      </c>
      <c r="D94" s="118" t="s">
        <v>131</v>
      </c>
      <c r="E94" s="118" t="s">
        <v>127</v>
      </c>
      <c r="F94" s="118" t="s">
        <v>207</v>
      </c>
      <c r="G94" s="118" t="s">
        <v>245</v>
      </c>
      <c r="H94" s="51" t="s">
        <v>15</v>
      </c>
      <c r="I94" s="41" t="s">
        <v>441</v>
      </c>
      <c r="J94" s="118" t="s">
        <v>208</v>
      </c>
      <c r="K94" s="42"/>
      <c r="L94" s="118" t="s">
        <v>337</v>
      </c>
      <c r="M94" s="118" t="s">
        <v>251</v>
      </c>
      <c r="N94" s="118"/>
      <c r="O94" s="118"/>
      <c r="P94" s="118" t="s">
        <v>320</v>
      </c>
      <c r="Q94" s="118"/>
      <c r="R94" s="43">
        <v>2</v>
      </c>
      <c r="S94" s="44">
        <v>4</v>
      </c>
      <c r="T94" s="45">
        <f t="shared" si="5"/>
        <v>8</v>
      </c>
      <c r="U94" s="45" t="str">
        <f t="shared" si="6"/>
        <v>Medio</v>
      </c>
      <c r="V94" s="42">
        <v>10</v>
      </c>
      <c r="W94" s="45">
        <f t="shared" si="7"/>
        <v>80</v>
      </c>
      <c r="X94" s="45" t="str">
        <f t="shared" si="8"/>
        <v>III</v>
      </c>
      <c r="Y94" s="46" t="str">
        <f t="shared" si="9"/>
        <v>Aceptable</v>
      </c>
      <c r="Z94" s="118">
        <v>16</v>
      </c>
      <c r="AA94" s="47"/>
      <c r="AB94" s="47"/>
      <c r="AC94" s="53" t="s">
        <v>415</v>
      </c>
      <c r="AD94" s="47" t="s">
        <v>338</v>
      </c>
      <c r="AE94" s="42" t="s">
        <v>328</v>
      </c>
      <c r="AF94" s="118" t="s">
        <v>224</v>
      </c>
      <c r="AG94" s="118" t="s">
        <v>231</v>
      </c>
      <c r="AH94" s="114"/>
      <c r="AI94" s="115"/>
      <c r="AJ94" s="59"/>
      <c r="AK94" s="115"/>
      <c r="AL94" s="116"/>
      <c r="AM94" s="35"/>
      <c r="AN94" s="35"/>
      <c r="AO94" s="35"/>
      <c r="AP94" s="35"/>
      <c r="AQ94" s="35"/>
      <c r="AR94" s="35"/>
      <c r="AS94" s="35"/>
      <c r="AT94" s="35"/>
      <c r="AU94" s="35"/>
      <c r="AV94" s="35"/>
      <c r="AW94" s="4"/>
      <c r="AX94" s="64"/>
      <c r="AY94" s="63"/>
    </row>
    <row r="95" spans="1:51" s="38" customFormat="1" ht="96" x14ac:dyDescent="0.2">
      <c r="A95" s="120" t="s">
        <v>135</v>
      </c>
      <c r="B95" s="40" t="s">
        <v>207</v>
      </c>
      <c r="C95" s="40" t="s">
        <v>303</v>
      </c>
      <c r="D95" s="118" t="s">
        <v>131</v>
      </c>
      <c r="E95" s="118" t="s">
        <v>127</v>
      </c>
      <c r="F95" s="118" t="s">
        <v>207</v>
      </c>
      <c r="G95" s="118" t="s">
        <v>245</v>
      </c>
      <c r="H95" s="51" t="s">
        <v>15</v>
      </c>
      <c r="I95" s="41" t="s">
        <v>442</v>
      </c>
      <c r="J95" s="118" t="s">
        <v>208</v>
      </c>
      <c r="K95" s="42"/>
      <c r="L95" s="118" t="s">
        <v>337</v>
      </c>
      <c r="M95" s="118" t="s">
        <v>251</v>
      </c>
      <c r="N95" s="118"/>
      <c r="O95" s="118"/>
      <c r="P95" s="118" t="s">
        <v>320</v>
      </c>
      <c r="Q95" s="118"/>
      <c r="R95" s="43">
        <v>2</v>
      </c>
      <c r="S95" s="44">
        <v>4</v>
      </c>
      <c r="T95" s="45">
        <f t="shared" si="5"/>
        <v>8</v>
      </c>
      <c r="U95" s="45" t="str">
        <f t="shared" si="6"/>
        <v>Medio</v>
      </c>
      <c r="V95" s="42">
        <v>10</v>
      </c>
      <c r="W95" s="45">
        <f t="shared" si="7"/>
        <v>80</v>
      </c>
      <c r="X95" s="45" t="str">
        <f t="shared" si="8"/>
        <v>III</v>
      </c>
      <c r="Y95" s="46" t="str">
        <f t="shared" si="9"/>
        <v>Aceptable</v>
      </c>
      <c r="Z95" s="118">
        <v>16</v>
      </c>
      <c r="AA95" s="47"/>
      <c r="AB95" s="47"/>
      <c r="AC95" s="53" t="s">
        <v>415</v>
      </c>
      <c r="AD95" s="47" t="s">
        <v>336</v>
      </c>
      <c r="AE95" s="42" t="s">
        <v>250</v>
      </c>
      <c r="AF95" s="118" t="s">
        <v>224</v>
      </c>
      <c r="AG95" s="118" t="s">
        <v>231</v>
      </c>
      <c r="AH95" s="114"/>
      <c r="AI95" s="115"/>
      <c r="AJ95" s="59"/>
      <c r="AK95" s="115"/>
      <c r="AL95" s="116"/>
      <c r="AM95" s="35"/>
      <c r="AN95" s="35"/>
      <c r="AO95" s="35"/>
      <c r="AP95" s="35"/>
      <c r="AQ95" s="35"/>
      <c r="AR95" s="35"/>
      <c r="AS95" s="35"/>
      <c r="AT95" s="35"/>
      <c r="AU95" s="35"/>
      <c r="AV95" s="35"/>
      <c r="AW95" s="4"/>
      <c r="AX95" s="64"/>
      <c r="AY95" s="63"/>
    </row>
    <row r="96" spans="1:51" s="38" customFormat="1" ht="96" x14ac:dyDescent="0.2">
      <c r="A96" s="120" t="s">
        <v>135</v>
      </c>
      <c r="B96" s="40" t="s">
        <v>207</v>
      </c>
      <c r="C96" s="40" t="s">
        <v>303</v>
      </c>
      <c r="D96" s="118" t="s">
        <v>131</v>
      </c>
      <c r="E96" s="118" t="s">
        <v>127</v>
      </c>
      <c r="F96" s="118" t="s">
        <v>207</v>
      </c>
      <c r="G96" s="118" t="s">
        <v>245</v>
      </c>
      <c r="H96" s="51" t="s">
        <v>15</v>
      </c>
      <c r="I96" s="41" t="s">
        <v>443</v>
      </c>
      <c r="J96" s="118" t="s">
        <v>208</v>
      </c>
      <c r="K96" s="42"/>
      <c r="L96" s="118" t="s">
        <v>335</v>
      </c>
      <c r="M96" s="118" t="s">
        <v>251</v>
      </c>
      <c r="N96" s="118"/>
      <c r="O96" s="118"/>
      <c r="P96" s="118" t="s">
        <v>320</v>
      </c>
      <c r="Q96" s="118"/>
      <c r="R96" s="43">
        <v>2</v>
      </c>
      <c r="S96" s="44">
        <v>4</v>
      </c>
      <c r="T96" s="45">
        <f t="shared" si="5"/>
        <v>8</v>
      </c>
      <c r="U96" s="45" t="str">
        <f t="shared" si="6"/>
        <v>Medio</v>
      </c>
      <c r="V96" s="42">
        <v>10</v>
      </c>
      <c r="W96" s="45">
        <f t="shared" si="7"/>
        <v>80</v>
      </c>
      <c r="X96" s="45" t="str">
        <f t="shared" si="8"/>
        <v>III</v>
      </c>
      <c r="Y96" s="46" t="str">
        <f t="shared" si="9"/>
        <v>Aceptable</v>
      </c>
      <c r="Z96" s="118">
        <v>16</v>
      </c>
      <c r="AA96" s="47"/>
      <c r="AB96" s="47"/>
      <c r="AC96" s="53" t="s">
        <v>415</v>
      </c>
      <c r="AD96" s="47" t="s">
        <v>338</v>
      </c>
      <c r="AE96" s="42" t="s">
        <v>250</v>
      </c>
      <c r="AF96" s="118" t="s">
        <v>224</v>
      </c>
      <c r="AG96" s="118" t="s">
        <v>231</v>
      </c>
      <c r="AH96" s="114"/>
      <c r="AI96" s="115"/>
      <c r="AJ96" s="59"/>
      <c r="AK96" s="115"/>
      <c r="AL96" s="116"/>
      <c r="AM96" s="35"/>
      <c r="AN96" s="35"/>
      <c r="AO96" s="35"/>
      <c r="AP96" s="35"/>
      <c r="AQ96" s="35"/>
      <c r="AR96" s="35"/>
      <c r="AS96" s="35"/>
      <c r="AT96" s="35"/>
      <c r="AU96" s="35"/>
      <c r="AV96" s="35"/>
      <c r="AW96" s="4"/>
      <c r="AX96" s="64"/>
      <c r="AY96" s="63"/>
    </row>
    <row r="97" spans="1:51" s="38" customFormat="1" ht="96" x14ac:dyDescent="0.2">
      <c r="A97" s="69" t="s">
        <v>135</v>
      </c>
      <c r="B97" s="40" t="s">
        <v>207</v>
      </c>
      <c r="C97" s="40" t="s">
        <v>303</v>
      </c>
      <c r="D97" s="13" t="s">
        <v>131</v>
      </c>
      <c r="E97" s="13" t="s">
        <v>127</v>
      </c>
      <c r="F97" s="13" t="s">
        <v>207</v>
      </c>
      <c r="G97" s="13" t="s">
        <v>210</v>
      </c>
      <c r="H97" s="51" t="s">
        <v>444</v>
      </c>
      <c r="I97" s="41" t="s">
        <v>176</v>
      </c>
      <c r="J97" s="13" t="s">
        <v>211</v>
      </c>
      <c r="K97" s="42"/>
      <c r="L97" s="42" t="s">
        <v>305</v>
      </c>
      <c r="M97" s="42" t="s">
        <v>252</v>
      </c>
      <c r="N97" s="13"/>
      <c r="O97" s="13"/>
      <c r="P97" s="13" t="s">
        <v>320</v>
      </c>
      <c r="Q97" s="13"/>
      <c r="R97" s="43">
        <v>2</v>
      </c>
      <c r="S97" s="44">
        <v>4</v>
      </c>
      <c r="T97" s="45">
        <f t="shared" si="5"/>
        <v>8</v>
      </c>
      <c r="U97" s="45" t="str">
        <f t="shared" si="6"/>
        <v>Medio</v>
      </c>
      <c r="V97" s="42">
        <v>25</v>
      </c>
      <c r="W97" s="45">
        <f t="shared" si="7"/>
        <v>200</v>
      </c>
      <c r="X97" s="45" t="str">
        <f t="shared" si="8"/>
        <v>II</v>
      </c>
      <c r="Y97" s="96" t="str">
        <f t="shared" si="9"/>
        <v>Aceptable con Control Especifico</v>
      </c>
      <c r="Z97" s="13">
        <v>16</v>
      </c>
      <c r="AA97" s="47"/>
      <c r="AB97" s="47"/>
      <c r="AC97" s="53" t="s">
        <v>386</v>
      </c>
      <c r="AD97" s="47" t="s">
        <v>306</v>
      </c>
      <c r="AE97" s="47" t="s">
        <v>307</v>
      </c>
      <c r="AF97" s="13" t="s">
        <v>224</v>
      </c>
      <c r="AG97" s="13" t="s">
        <v>232</v>
      </c>
      <c r="AH97" s="13"/>
      <c r="AI97" s="13"/>
      <c r="AJ97" s="13"/>
      <c r="AK97" s="13"/>
      <c r="AL97" s="13"/>
      <c r="AM97" s="35"/>
      <c r="AN97" s="35"/>
      <c r="AO97" s="35"/>
      <c r="AP97" s="35"/>
      <c r="AQ97" s="35"/>
      <c r="AR97" s="35"/>
      <c r="AS97" s="35"/>
      <c r="AT97" s="35"/>
      <c r="AU97" s="35"/>
      <c r="AV97" s="35"/>
      <c r="AW97" s="4"/>
      <c r="AX97" s="64"/>
      <c r="AY97" s="63"/>
    </row>
    <row r="98" spans="1:51" s="38" customFormat="1" ht="96" x14ac:dyDescent="0.2">
      <c r="A98" s="69" t="s">
        <v>135</v>
      </c>
      <c r="B98" s="40" t="s">
        <v>207</v>
      </c>
      <c r="C98" s="40" t="s">
        <v>303</v>
      </c>
      <c r="D98" s="13" t="s">
        <v>131</v>
      </c>
      <c r="E98" s="13" t="s">
        <v>127</v>
      </c>
      <c r="F98" s="13" t="s">
        <v>207</v>
      </c>
      <c r="G98" s="13" t="s">
        <v>212</v>
      </c>
      <c r="H98" s="51" t="s">
        <v>444</v>
      </c>
      <c r="I98" s="41" t="s">
        <v>181</v>
      </c>
      <c r="J98" s="13" t="s">
        <v>213</v>
      </c>
      <c r="K98" s="42"/>
      <c r="L98" s="42" t="s">
        <v>305</v>
      </c>
      <c r="M98" s="42" t="s">
        <v>252</v>
      </c>
      <c r="N98" s="13"/>
      <c r="O98" s="13"/>
      <c r="P98" s="13" t="s">
        <v>320</v>
      </c>
      <c r="Q98" s="13"/>
      <c r="R98" s="43">
        <v>2</v>
      </c>
      <c r="S98" s="44">
        <v>3</v>
      </c>
      <c r="T98" s="45">
        <f t="shared" si="5"/>
        <v>6</v>
      </c>
      <c r="U98" s="45" t="str">
        <f t="shared" si="6"/>
        <v>Medio</v>
      </c>
      <c r="V98" s="42">
        <v>25</v>
      </c>
      <c r="W98" s="45">
        <f t="shared" si="7"/>
        <v>150</v>
      </c>
      <c r="X98" s="45" t="str">
        <f t="shared" si="8"/>
        <v>II</v>
      </c>
      <c r="Y98" s="96" t="str">
        <f t="shared" si="9"/>
        <v>Aceptable con Control Especifico</v>
      </c>
      <c r="Z98" s="13">
        <v>16</v>
      </c>
      <c r="AA98" s="52"/>
      <c r="AB98" s="53"/>
      <c r="AC98" s="53" t="s">
        <v>386</v>
      </c>
      <c r="AD98" s="47" t="s">
        <v>306</v>
      </c>
      <c r="AE98" s="47" t="s">
        <v>307</v>
      </c>
      <c r="AF98" s="13" t="s">
        <v>224</v>
      </c>
      <c r="AG98" s="13" t="s">
        <v>232</v>
      </c>
      <c r="AH98" s="13"/>
      <c r="AI98" s="13"/>
      <c r="AJ98" s="13"/>
      <c r="AK98" s="13"/>
      <c r="AL98" s="13"/>
      <c r="AM98" s="35"/>
      <c r="AN98" s="35"/>
      <c r="AO98" s="35"/>
      <c r="AP98" s="35"/>
      <c r="AQ98" s="35"/>
      <c r="AR98" s="35"/>
      <c r="AS98" s="35"/>
      <c r="AT98" s="35"/>
      <c r="AU98" s="35"/>
      <c r="AV98" s="35"/>
      <c r="AW98" s="4"/>
      <c r="AX98" s="64"/>
      <c r="AY98" s="63"/>
    </row>
    <row r="99" spans="1:51" s="38" customFormat="1" ht="96" x14ac:dyDescent="0.2">
      <c r="A99" s="69" t="s">
        <v>135</v>
      </c>
      <c r="B99" s="40" t="s">
        <v>207</v>
      </c>
      <c r="C99" s="40" t="s">
        <v>303</v>
      </c>
      <c r="D99" s="13" t="s">
        <v>131</v>
      </c>
      <c r="E99" s="13" t="s">
        <v>127</v>
      </c>
      <c r="F99" s="13" t="s">
        <v>207</v>
      </c>
      <c r="G99" s="13" t="s">
        <v>218</v>
      </c>
      <c r="H99" s="51" t="s">
        <v>444</v>
      </c>
      <c r="I99" s="41" t="s">
        <v>445</v>
      </c>
      <c r="J99" s="13" t="s">
        <v>219</v>
      </c>
      <c r="K99" s="42"/>
      <c r="L99" s="42" t="s">
        <v>305</v>
      </c>
      <c r="M99" s="42" t="s">
        <v>252</v>
      </c>
      <c r="N99" s="13"/>
      <c r="O99" s="13"/>
      <c r="P99" s="13" t="s">
        <v>320</v>
      </c>
      <c r="Q99" s="13"/>
      <c r="R99" s="43">
        <v>2</v>
      </c>
      <c r="S99" s="44">
        <v>3</v>
      </c>
      <c r="T99" s="45">
        <f t="shared" si="5"/>
        <v>6</v>
      </c>
      <c r="U99" s="45" t="str">
        <f t="shared" si="6"/>
        <v>Medio</v>
      </c>
      <c r="V99" s="42">
        <v>25</v>
      </c>
      <c r="W99" s="45">
        <f t="shared" si="7"/>
        <v>150</v>
      </c>
      <c r="X99" s="45" t="str">
        <f t="shared" si="8"/>
        <v>II</v>
      </c>
      <c r="Y99" s="96" t="str">
        <f t="shared" si="9"/>
        <v>Aceptable con Control Especifico</v>
      </c>
      <c r="Z99" s="13">
        <v>16</v>
      </c>
      <c r="AA99" s="52"/>
      <c r="AB99" s="53"/>
      <c r="AC99" s="53" t="s">
        <v>386</v>
      </c>
      <c r="AD99" s="47" t="s">
        <v>306</v>
      </c>
      <c r="AE99" s="47" t="s">
        <v>307</v>
      </c>
      <c r="AF99" s="13" t="s">
        <v>224</v>
      </c>
      <c r="AG99" s="13" t="s">
        <v>232</v>
      </c>
      <c r="AH99" s="13"/>
      <c r="AI99" s="13"/>
      <c r="AJ99" s="13"/>
      <c r="AK99" s="13"/>
      <c r="AL99" s="13"/>
      <c r="AM99" s="35"/>
      <c r="AN99" s="35"/>
      <c r="AO99" s="35"/>
      <c r="AP99" s="35"/>
      <c r="AQ99" s="35"/>
      <c r="AR99" s="35"/>
      <c r="AS99" s="35"/>
      <c r="AT99" s="35"/>
      <c r="AU99" s="35"/>
      <c r="AV99" s="35"/>
      <c r="AW99" s="4"/>
      <c r="AX99" s="64"/>
      <c r="AY99" s="63"/>
    </row>
    <row r="100" spans="1:51" s="38" customFormat="1" ht="96" x14ac:dyDescent="0.2">
      <c r="A100" s="120" t="s">
        <v>135</v>
      </c>
      <c r="B100" s="40" t="s">
        <v>207</v>
      </c>
      <c r="C100" s="40" t="s">
        <v>303</v>
      </c>
      <c r="D100" s="118" t="s">
        <v>131</v>
      </c>
      <c r="E100" s="118" t="s">
        <v>127</v>
      </c>
      <c r="F100" s="118" t="s">
        <v>207</v>
      </c>
      <c r="G100" s="118" t="s">
        <v>227</v>
      </c>
      <c r="H100" s="51" t="s">
        <v>444</v>
      </c>
      <c r="I100" s="41" t="s">
        <v>228</v>
      </c>
      <c r="J100" s="118" t="s">
        <v>230</v>
      </c>
      <c r="K100" s="42"/>
      <c r="L100" s="42" t="s">
        <v>305</v>
      </c>
      <c r="M100" s="42" t="s">
        <v>252</v>
      </c>
      <c r="N100" s="118"/>
      <c r="O100" s="118"/>
      <c r="P100" s="118" t="s">
        <v>320</v>
      </c>
      <c r="Q100" s="118"/>
      <c r="R100" s="43">
        <v>2</v>
      </c>
      <c r="S100" s="44">
        <v>4</v>
      </c>
      <c r="T100" s="45">
        <f t="shared" si="5"/>
        <v>8</v>
      </c>
      <c r="U100" s="45" t="str">
        <f t="shared" si="6"/>
        <v>Medio</v>
      </c>
      <c r="V100" s="42">
        <v>10</v>
      </c>
      <c r="W100" s="45">
        <f t="shared" si="7"/>
        <v>80</v>
      </c>
      <c r="X100" s="45" t="str">
        <f t="shared" si="8"/>
        <v>III</v>
      </c>
      <c r="Y100" s="46" t="str">
        <f t="shared" si="9"/>
        <v>Aceptable</v>
      </c>
      <c r="Z100" s="118">
        <v>16</v>
      </c>
      <c r="AA100" s="52"/>
      <c r="AB100" s="53"/>
      <c r="AC100" s="53" t="s">
        <v>386</v>
      </c>
      <c r="AD100" s="47" t="s">
        <v>306</v>
      </c>
      <c r="AE100" s="47" t="s">
        <v>307</v>
      </c>
      <c r="AF100" s="118" t="s">
        <v>225</v>
      </c>
      <c r="AG100" s="118"/>
      <c r="AH100" s="114"/>
      <c r="AI100" s="115"/>
      <c r="AJ100" s="59"/>
      <c r="AK100" s="115"/>
      <c r="AL100" s="116"/>
      <c r="AM100" s="35"/>
      <c r="AN100" s="35"/>
      <c r="AO100" s="35"/>
      <c r="AP100" s="35"/>
      <c r="AQ100" s="35"/>
      <c r="AR100" s="35"/>
      <c r="AS100" s="35"/>
      <c r="AT100" s="35"/>
      <c r="AU100" s="35"/>
      <c r="AV100" s="35"/>
      <c r="AW100" s="4"/>
      <c r="AX100" s="64"/>
      <c r="AY100" s="63"/>
    </row>
    <row r="101" spans="1:51" s="38" customFormat="1" ht="96" x14ac:dyDescent="0.2">
      <c r="A101" s="120" t="s">
        <v>135</v>
      </c>
      <c r="B101" s="40" t="s">
        <v>207</v>
      </c>
      <c r="C101" s="40" t="s">
        <v>303</v>
      </c>
      <c r="D101" s="118" t="s">
        <v>131</v>
      </c>
      <c r="E101" s="118" t="s">
        <v>127</v>
      </c>
      <c r="F101" s="118" t="s">
        <v>207</v>
      </c>
      <c r="G101" s="118" t="s">
        <v>259</v>
      </c>
      <c r="H101" s="51" t="s">
        <v>444</v>
      </c>
      <c r="I101" s="41" t="s">
        <v>178</v>
      </c>
      <c r="J101" s="118" t="s">
        <v>249</v>
      </c>
      <c r="K101" s="42"/>
      <c r="L101" s="42" t="s">
        <v>305</v>
      </c>
      <c r="M101" s="42" t="s">
        <v>252</v>
      </c>
      <c r="N101" s="118"/>
      <c r="O101" s="118"/>
      <c r="P101" s="118" t="s">
        <v>320</v>
      </c>
      <c r="Q101" s="118"/>
      <c r="R101" s="43">
        <v>2</v>
      </c>
      <c r="S101" s="44">
        <v>3</v>
      </c>
      <c r="T101" s="45">
        <f t="shared" si="5"/>
        <v>6</v>
      </c>
      <c r="U101" s="45" t="str">
        <f t="shared" si="6"/>
        <v>Medio</v>
      </c>
      <c r="V101" s="42">
        <v>10</v>
      </c>
      <c r="W101" s="45">
        <f t="shared" si="7"/>
        <v>60</v>
      </c>
      <c r="X101" s="45" t="str">
        <f t="shared" si="8"/>
        <v>III</v>
      </c>
      <c r="Y101" s="46" t="str">
        <f t="shared" si="9"/>
        <v>Aceptable</v>
      </c>
      <c r="Z101" s="118">
        <v>16</v>
      </c>
      <c r="AA101" s="52"/>
      <c r="AB101" s="53"/>
      <c r="AC101" s="53" t="s">
        <v>386</v>
      </c>
      <c r="AD101" s="47" t="s">
        <v>306</v>
      </c>
      <c r="AE101" s="47" t="s">
        <v>307</v>
      </c>
      <c r="AF101" s="118" t="s">
        <v>224</v>
      </c>
      <c r="AG101" s="118" t="s">
        <v>232</v>
      </c>
      <c r="AH101" s="114"/>
      <c r="AI101" s="115"/>
      <c r="AJ101" s="59"/>
      <c r="AK101" s="115"/>
      <c r="AL101" s="116"/>
      <c r="AM101" s="35"/>
      <c r="AN101" s="35"/>
      <c r="AO101" s="35"/>
      <c r="AP101" s="35"/>
      <c r="AQ101" s="35"/>
      <c r="AR101" s="35"/>
      <c r="AS101" s="35"/>
      <c r="AT101" s="35"/>
      <c r="AU101" s="35"/>
      <c r="AV101" s="35"/>
      <c r="AW101" s="4"/>
      <c r="AX101" s="64"/>
      <c r="AY101" s="63"/>
    </row>
    <row r="102" spans="1:51" s="38" customFormat="1" ht="96" x14ac:dyDescent="0.2">
      <c r="A102" s="120" t="s">
        <v>135</v>
      </c>
      <c r="B102" s="40" t="s">
        <v>207</v>
      </c>
      <c r="C102" s="40" t="s">
        <v>303</v>
      </c>
      <c r="D102" s="118" t="s">
        <v>131</v>
      </c>
      <c r="E102" s="118" t="s">
        <v>127</v>
      </c>
      <c r="F102" s="118" t="s">
        <v>207</v>
      </c>
      <c r="G102" s="118" t="s">
        <v>227</v>
      </c>
      <c r="H102" s="51" t="s">
        <v>446</v>
      </c>
      <c r="I102" s="41" t="s">
        <v>352</v>
      </c>
      <c r="J102" s="118" t="s">
        <v>226</v>
      </c>
      <c r="K102" s="42"/>
      <c r="L102" s="42" t="s">
        <v>327</v>
      </c>
      <c r="M102" s="42" t="s">
        <v>257</v>
      </c>
      <c r="N102" s="118"/>
      <c r="O102" s="118"/>
      <c r="P102" s="118" t="s">
        <v>320</v>
      </c>
      <c r="Q102" s="118"/>
      <c r="R102" s="43">
        <v>2</v>
      </c>
      <c r="S102" s="44">
        <v>3</v>
      </c>
      <c r="T102" s="45">
        <f t="shared" si="5"/>
        <v>6</v>
      </c>
      <c r="U102" s="45" t="str">
        <f t="shared" si="6"/>
        <v>Medio</v>
      </c>
      <c r="V102" s="42">
        <v>10</v>
      </c>
      <c r="W102" s="45">
        <f t="shared" si="7"/>
        <v>60</v>
      </c>
      <c r="X102" s="45" t="str">
        <f t="shared" si="8"/>
        <v>III</v>
      </c>
      <c r="Y102" s="46" t="str">
        <f t="shared" si="9"/>
        <v>Aceptable</v>
      </c>
      <c r="Z102" s="118">
        <v>16</v>
      </c>
      <c r="AA102" s="52"/>
      <c r="AB102" s="53"/>
      <c r="AC102" s="53" t="s">
        <v>233</v>
      </c>
      <c r="AD102" s="118" t="s">
        <v>351</v>
      </c>
      <c r="AE102" s="118" t="s">
        <v>258</v>
      </c>
      <c r="AF102" s="118" t="s">
        <v>224</v>
      </c>
      <c r="AG102" s="42" t="s">
        <v>275</v>
      </c>
      <c r="AH102" s="114"/>
      <c r="AI102" s="115"/>
      <c r="AJ102" s="59"/>
      <c r="AK102" s="115"/>
      <c r="AL102" s="116"/>
      <c r="AM102" s="35"/>
      <c r="AN102" s="35"/>
      <c r="AO102" s="35"/>
      <c r="AP102" s="35"/>
      <c r="AQ102" s="35"/>
      <c r="AR102" s="35"/>
      <c r="AS102" s="35"/>
      <c r="AT102" s="35"/>
      <c r="AU102" s="35"/>
      <c r="AV102" s="35"/>
      <c r="AW102" s="4"/>
      <c r="AX102" s="64"/>
      <c r="AY102" s="63"/>
    </row>
    <row r="103" spans="1:51" s="38" customFormat="1" ht="136.5" x14ac:dyDescent="0.2">
      <c r="A103" s="120" t="s">
        <v>135</v>
      </c>
      <c r="B103" s="40" t="s">
        <v>207</v>
      </c>
      <c r="C103" s="40" t="s">
        <v>359</v>
      </c>
      <c r="D103" s="118" t="s">
        <v>132</v>
      </c>
      <c r="E103" s="118" t="s">
        <v>128</v>
      </c>
      <c r="F103" s="118" t="s">
        <v>207</v>
      </c>
      <c r="G103" s="118" t="s">
        <v>209</v>
      </c>
      <c r="H103" s="41" t="s">
        <v>15</v>
      </c>
      <c r="I103" s="41" t="s">
        <v>440</v>
      </c>
      <c r="J103" s="118" t="s">
        <v>208</v>
      </c>
      <c r="K103" s="42"/>
      <c r="L103" s="118" t="s">
        <v>335</v>
      </c>
      <c r="M103" s="118" t="s">
        <v>251</v>
      </c>
      <c r="N103" s="118"/>
      <c r="O103" s="118"/>
      <c r="P103" s="118" t="s">
        <v>320</v>
      </c>
      <c r="Q103" s="118"/>
      <c r="R103" s="43">
        <v>2</v>
      </c>
      <c r="S103" s="44">
        <v>4</v>
      </c>
      <c r="T103" s="45">
        <f t="shared" si="5"/>
        <v>8</v>
      </c>
      <c r="U103" s="45" t="str">
        <f t="shared" si="6"/>
        <v>Medio</v>
      </c>
      <c r="V103" s="42">
        <v>10</v>
      </c>
      <c r="W103" s="45">
        <f t="shared" si="7"/>
        <v>80</v>
      </c>
      <c r="X103" s="45" t="str">
        <f t="shared" si="8"/>
        <v>III</v>
      </c>
      <c r="Y103" s="46" t="str">
        <f t="shared" si="9"/>
        <v>Aceptable</v>
      </c>
      <c r="Z103" s="118">
        <v>16</v>
      </c>
      <c r="AA103" s="52"/>
      <c r="AB103" s="52"/>
      <c r="AC103" s="53" t="s">
        <v>417</v>
      </c>
      <c r="AD103" s="47" t="s">
        <v>336</v>
      </c>
      <c r="AE103" s="42" t="s">
        <v>250</v>
      </c>
      <c r="AF103" s="118" t="s">
        <v>224</v>
      </c>
      <c r="AG103" s="118" t="s">
        <v>231</v>
      </c>
      <c r="AH103" s="118"/>
      <c r="AI103" s="118"/>
      <c r="AJ103" s="13"/>
      <c r="AK103" s="118"/>
      <c r="AL103" s="118"/>
      <c r="AM103" s="35"/>
      <c r="AN103" s="35"/>
      <c r="AO103" s="35"/>
      <c r="AP103" s="35"/>
      <c r="AQ103" s="35"/>
      <c r="AR103" s="35"/>
      <c r="AS103" s="35"/>
      <c r="AT103" s="35"/>
      <c r="AU103" s="35"/>
      <c r="AV103" s="35"/>
      <c r="AW103" s="4"/>
      <c r="AX103" s="64" t="s">
        <v>452</v>
      </c>
      <c r="AY103" s="63"/>
    </row>
    <row r="104" spans="1:51" s="38" customFormat="1" ht="136.5" x14ac:dyDescent="0.2">
      <c r="A104" s="120" t="s">
        <v>135</v>
      </c>
      <c r="B104" s="40" t="s">
        <v>207</v>
      </c>
      <c r="C104" s="40" t="s">
        <v>359</v>
      </c>
      <c r="D104" s="118" t="s">
        <v>132</v>
      </c>
      <c r="E104" s="118" t="s">
        <v>128</v>
      </c>
      <c r="F104" s="118" t="s">
        <v>207</v>
      </c>
      <c r="G104" s="118" t="s">
        <v>245</v>
      </c>
      <c r="H104" s="51" t="s">
        <v>15</v>
      </c>
      <c r="I104" s="41" t="s">
        <v>443</v>
      </c>
      <c r="J104" s="118" t="s">
        <v>208</v>
      </c>
      <c r="K104" s="42"/>
      <c r="L104" s="118" t="s">
        <v>335</v>
      </c>
      <c r="M104" s="118" t="s">
        <v>251</v>
      </c>
      <c r="N104" s="118"/>
      <c r="O104" s="118"/>
      <c r="P104" s="118" t="s">
        <v>320</v>
      </c>
      <c r="Q104" s="118"/>
      <c r="R104" s="43">
        <v>2</v>
      </c>
      <c r="S104" s="44">
        <v>4</v>
      </c>
      <c r="T104" s="45">
        <f t="shared" si="5"/>
        <v>8</v>
      </c>
      <c r="U104" s="45" t="str">
        <f t="shared" si="6"/>
        <v>Medio</v>
      </c>
      <c r="V104" s="42">
        <v>10</v>
      </c>
      <c r="W104" s="45">
        <f t="shared" si="7"/>
        <v>80</v>
      </c>
      <c r="X104" s="45" t="str">
        <f t="shared" si="8"/>
        <v>III</v>
      </c>
      <c r="Y104" s="46" t="str">
        <f t="shared" si="9"/>
        <v>Aceptable</v>
      </c>
      <c r="Z104" s="118">
        <v>16</v>
      </c>
      <c r="AA104" s="52"/>
      <c r="AB104" s="52"/>
      <c r="AC104" s="53" t="s">
        <v>417</v>
      </c>
      <c r="AD104" s="47" t="s">
        <v>338</v>
      </c>
      <c r="AE104" s="42" t="s">
        <v>250</v>
      </c>
      <c r="AF104" s="118" t="s">
        <v>224</v>
      </c>
      <c r="AG104" s="118" t="s">
        <v>231</v>
      </c>
      <c r="AH104" s="118"/>
      <c r="AI104" s="118"/>
      <c r="AJ104" s="13"/>
      <c r="AK104" s="118"/>
      <c r="AL104" s="118"/>
      <c r="AM104" s="35"/>
      <c r="AN104" s="35"/>
      <c r="AO104" s="35"/>
      <c r="AP104" s="35"/>
      <c r="AQ104" s="35"/>
      <c r="AR104" s="35"/>
      <c r="AS104" s="35"/>
      <c r="AT104" s="35"/>
      <c r="AU104" s="35"/>
      <c r="AV104" s="35"/>
      <c r="AW104" s="4"/>
      <c r="AX104" s="64"/>
      <c r="AY104" s="63"/>
    </row>
    <row r="105" spans="1:51" s="38" customFormat="1" ht="136.5" x14ac:dyDescent="0.2">
      <c r="A105" s="69" t="s">
        <v>135</v>
      </c>
      <c r="B105" s="40" t="s">
        <v>207</v>
      </c>
      <c r="C105" s="40" t="s">
        <v>359</v>
      </c>
      <c r="D105" s="13" t="s">
        <v>132</v>
      </c>
      <c r="E105" s="13" t="s">
        <v>128</v>
      </c>
      <c r="F105" s="13" t="s">
        <v>207</v>
      </c>
      <c r="G105" s="13" t="s">
        <v>210</v>
      </c>
      <c r="H105" s="51" t="s">
        <v>444</v>
      </c>
      <c r="I105" s="41" t="s">
        <v>176</v>
      </c>
      <c r="J105" s="13" t="s">
        <v>211</v>
      </c>
      <c r="K105" s="42"/>
      <c r="L105" s="42" t="s">
        <v>305</v>
      </c>
      <c r="M105" s="42" t="s">
        <v>252</v>
      </c>
      <c r="N105" s="13"/>
      <c r="O105" s="13"/>
      <c r="P105" s="13" t="s">
        <v>320</v>
      </c>
      <c r="Q105" s="13"/>
      <c r="R105" s="43">
        <v>2</v>
      </c>
      <c r="S105" s="44">
        <v>4</v>
      </c>
      <c r="T105" s="45">
        <f t="shared" si="5"/>
        <v>8</v>
      </c>
      <c r="U105" s="45" t="str">
        <f t="shared" si="6"/>
        <v>Medio</v>
      </c>
      <c r="V105" s="42">
        <v>25</v>
      </c>
      <c r="W105" s="45">
        <f t="shared" si="7"/>
        <v>200</v>
      </c>
      <c r="X105" s="45" t="str">
        <f t="shared" si="8"/>
        <v>II</v>
      </c>
      <c r="Y105" s="96" t="str">
        <f t="shared" si="9"/>
        <v>Aceptable con Control Especifico</v>
      </c>
      <c r="Z105" s="13">
        <v>16</v>
      </c>
      <c r="AA105" s="52"/>
      <c r="AB105" s="52"/>
      <c r="AC105" s="53" t="s">
        <v>386</v>
      </c>
      <c r="AD105" s="47" t="s">
        <v>306</v>
      </c>
      <c r="AE105" s="47" t="s">
        <v>307</v>
      </c>
      <c r="AF105" s="13" t="s">
        <v>224</v>
      </c>
      <c r="AG105" s="13" t="s">
        <v>232</v>
      </c>
      <c r="AH105" s="13"/>
      <c r="AI105" s="13"/>
      <c r="AJ105" s="13"/>
      <c r="AK105" s="13"/>
      <c r="AL105" s="13"/>
      <c r="AM105" s="35"/>
      <c r="AN105" s="35"/>
      <c r="AO105" s="35"/>
      <c r="AP105" s="35"/>
      <c r="AQ105" s="35"/>
      <c r="AR105" s="35"/>
      <c r="AS105" s="35"/>
      <c r="AT105" s="35"/>
      <c r="AU105" s="35"/>
      <c r="AV105" s="35"/>
      <c r="AW105" s="4"/>
      <c r="AX105" s="64"/>
      <c r="AY105" s="63"/>
    </row>
    <row r="106" spans="1:51" s="38" customFormat="1" ht="136.5" x14ac:dyDescent="0.2">
      <c r="A106" s="69" t="s">
        <v>135</v>
      </c>
      <c r="B106" s="40" t="s">
        <v>207</v>
      </c>
      <c r="C106" s="40" t="s">
        <v>359</v>
      </c>
      <c r="D106" s="13" t="s">
        <v>132</v>
      </c>
      <c r="E106" s="13" t="s">
        <v>128</v>
      </c>
      <c r="F106" s="13" t="s">
        <v>207</v>
      </c>
      <c r="G106" s="13" t="s">
        <v>212</v>
      </c>
      <c r="H106" s="51" t="s">
        <v>444</v>
      </c>
      <c r="I106" s="41" t="s">
        <v>181</v>
      </c>
      <c r="J106" s="13" t="s">
        <v>213</v>
      </c>
      <c r="K106" s="42"/>
      <c r="L106" s="42" t="s">
        <v>305</v>
      </c>
      <c r="M106" s="42" t="s">
        <v>252</v>
      </c>
      <c r="N106" s="13"/>
      <c r="O106" s="13"/>
      <c r="P106" s="13" t="s">
        <v>320</v>
      </c>
      <c r="Q106" s="13"/>
      <c r="R106" s="43">
        <v>2</v>
      </c>
      <c r="S106" s="44">
        <v>3</v>
      </c>
      <c r="T106" s="45">
        <f t="shared" si="5"/>
        <v>6</v>
      </c>
      <c r="U106" s="45" t="str">
        <f t="shared" si="6"/>
        <v>Medio</v>
      </c>
      <c r="V106" s="42">
        <v>25</v>
      </c>
      <c r="W106" s="45">
        <f t="shared" si="7"/>
        <v>150</v>
      </c>
      <c r="X106" s="45" t="str">
        <f t="shared" si="8"/>
        <v>II</v>
      </c>
      <c r="Y106" s="96" t="str">
        <f t="shared" si="9"/>
        <v>Aceptable con Control Especifico</v>
      </c>
      <c r="Z106" s="13">
        <v>16</v>
      </c>
      <c r="AA106" s="52"/>
      <c r="AB106" s="52"/>
      <c r="AC106" s="53" t="s">
        <v>375</v>
      </c>
      <c r="AD106" s="47" t="s">
        <v>306</v>
      </c>
      <c r="AE106" s="47" t="s">
        <v>307</v>
      </c>
      <c r="AF106" s="13" t="s">
        <v>224</v>
      </c>
      <c r="AG106" s="13" t="s">
        <v>232</v>
      </c>
      <c r="AH106" s="13"/>
      <c r="AI106" s="13"/>
      <c r="AJ106" s="13"/>
      <c r="AK106" s="13"/>
      <c r="AL106" s="13"/>
      <c r="AM106" s="35"/>
      <c r="AN106" s="35"/>
      <c r="AO106" s="35"/>
      <c r="AP106" s="35"/>
      <c r="AQ106" s="35"/>
      <c r="AR106" s="35"/>
      <c r="AS106" s="35"/>
      <c r="AT106" s="35"/>
      <c r="AU106" s="35"/>
      <c r="AV106" s="35"/>
      <c r="AW106" s="4"/>
      <c r="AX106" s="64"/>
      <c r="AY106" s="63"/>
    </row>
    <row r="107" spans="1:51" s="38" customFormat="1" ht="136.5" x14ac:dyDescent="0.2">
      <c r="A107" s="69" t="s">
        <v>135</v>
      </c>
      <c r="B107" s="40" t="s">
        <v>207</v>
      </c>
      <c r="C107" s="40" t="s">
        <v>359</v>
      </c>
      <c r="D107" s="13" t="s">
        <v>132</v>
      </c>
      <c r="E107" s="13" t="s">
        <v>128</v>
      </c>
      <c r="F107" s="13" t="s">
        <v>207</v>
      </c>
      <c r="G107" s="13" t="s">
        <v>218</v>
      </c>
      <c r="H107" s="51" t="s">
        <v>444</v>
      </c>
      <c r="I107" s="41" t="s">
        <v>445</v>
      </c>
      <c r="J107" s="13" t="s">
        <v>219</v>
      </c>
      <c r="K107" s="42"/>
      <c r="L107" s="42" t="s">
        <v>305</v>
      </c>
      <c r="M107" s="42" t="s">
        <v>252</v>
      </c>
      <c r="N107" s="13"/>
      <c r="O107" s="13"/>
      <c r="P107" s="13" t="s">
        <v>320</v>
      </c>
      <c r="Q107" s="13"/>
      <c r="R107" s="43">
        <v>2</v>
      </c>
      <c r="S107" s="44">
        <v>3</v>
      </c>
      <c r="T107" s="45">
        <f t="shared" si="5"/>
        <v>6</v>
      </c>
      <c r="U107" s="45" t="str">
        <f t="shared" si="6"/>
        <v>Medio</v>
      </c>
      <c r="V107" s="42">
        <v>25</v>
      </c>
      <c r="W107" s="45">
        <f t="shared" si="7"/>
        <v>150</v>
      </c>
      <c r="X107" s="45" t="str">
        <f t="shared" si="8"/>
        <v>II</v>
      </c>
      <c r="Y107" s="96" t="str">
        <f t="shared" si="9"/>
        <v>Aceptable con Control Especifico</v>
      </c>
      <c r="Z107" s="13">
        <v>16</v>
      </c>
      <c r="AA107" s="52"/>
      <c r="AB107" s="52"/>
      <c r="AC107" s="53" t="s">
        <v>375</v>
      </c>
      <c r="AD107" s="47" t="s">
        <v>306</v>
      </c>
      <c r="AE107" s="47" t="s">
        <v>307</v>
      </c>
      <c r="AF107" s="13" t="s">
        <v>224</v>
      </c>
      <c r="AG107" s="13" t="s">
        <v>232</v>
      </c>
      <c r="AH107" s="58"/>
      <c r="AI107" s="59"/>
      <c r="AJ107" s="59"/>
      <c r="AK107" s="59"/>
      <c r="AL107" s="60"/>
      <c r="AM107" s="35"/>
      <c r="AN107" s="35"/>
      <c r="AO107" s="35"/>
      <c r="AP107" s="35"/>
      <c r="AQ107" s="35"/>
      <c r="AR107" s="35"/>
      <c r="AS107" s="35"/>
      <c r="AT107" s="35"/>
      <c r="AU107" s="35"/>
      <c r="AV107" s="35"/>
      <c r="AW107" s="4"/>
      <c r="AX107" s="64"/>
      <c r="AY107" s="63"/>
    </row>
    <row r="108" spans="1:51" s="38" customFormat="1" ht="136.5" x14ac:dyDescent="0.2">
      <c r="A108" s="120" t="s">
        <v>135</v>
      </c>
      <c r="B108" s="40" t="s">
        <v>207</v>
      </c>
      <c r="C108" s="40" t="s">
        <v>359</v>
      </c>
      <c r="D108" s="118" t="s">
        <v>132</v>
      </c>
      <c r="E108" s="118" t="s">
        <v>128</v>
      </c>
      <c r="F108" s="118" t="s">
        <v>207</v>
      </c>
      <c r="G108" s="118" t="s">
        <v>453</v>
      </c>
      <c r="H108" s="51" t="s">
        <v>444</v>
      </c>
      <c r="I108" s="41" t="s">
        <v>228</v>
      </c>
      <c r="J108" s="118" t="s">
        <v>230</v>
      </c>
      <c r="K108" s="42"/>
      <c r="L108" s="42" t="s">
        <v>305</v>
      </c>
      <c r="M108" s="42" t="s">
        <v>252</v>
      </c>
      <c r="N108" s="118"/>
      <c r="O108" s="118"/>
      <c r="P108" s="118" t="s">
        <v>320</v>
      </c>
      <c r="Q108" s="118"/>
      <c r="R108" s="43">
        <v>2</v>
      </c>
      <c r="S108" s="44">
        <v>4</v>
      </c>
      <c r="T108" s="45">
        <f t="shared" si="5"/>
        <v>8</v>
      </c>
      <c r="U108" s="45" t="str">
        <f t="shared" si="6"/>
        <v>Medio</v>
      </c>
      <c r="V108" s="42">
        <v>10</v>
      </c>
      <c r="W108" s="45">
        <f t="shared" si="7"/>
        <v>80</v>
      </c>
      <c r="X108" s="45" t="str">
        <f t="shared" si="8"/>
        <v>III</v>
      </c>
      <c r="Y108" s="46" t="str">
        <f t="shared" si="9"/>
        <v>Aceptable</v>
      </c>
      <c r="Z108" s="118">
        <v>16</v>
      </c>
      <c r="AA108" s="52"/>
      <c r="AB108" s="52"/>
      <c r="AC108" s="53" t="s">
        <v>375</v>
      </c>
      <c r="AD108" s="47" t="s">
        <v>306</v>
      </c>
      <c r="AE108" s="47" t="s">
        <v>307</v>
      </c>
      <c r="AF108" s="118" t="s">
        <v>225</v>
      </c>
      <c r="AG108" s="118"/>
      <c r="AH108" s="114"/>
      <c r="AI108" s="115"/>
      <c r="AJ108" s="59"/>
      <c r="AK108" s="115"/>
      <c r="AL108" s="116"/>
      <c r="AM108" s="35"/>
      <c r="AN108" s="35"/>
      <c r="AO108" s="35"/>
      <c r="AP108" s="35"/>
      <c r="AQ108" s="35"/>
      <c r="AR108" s="35"/>
      <c r="AS108" s="35"/>
      <c r="AT108" s="35"/>
      <c r="AU108" s="35"/>
      <c r="AV108" s="35"/>
      <c r="AW108" s="4"/>
      <c r="AX108" s="64"/>
      <c r="AY108" s="63"/>
    </row>
    <row r="109" spans="1:51" s="38" customFormat="1" ht="136.5" x14ac:dyDescent="0.2">
      <c r="A109" s="120" t="s">
        <v>135</v>
      </c>
      <c r="B109" s="40" t="s">
        <v>207</v>
      </c>
      <c r="C109" s="40" t="s">
        <v>359</v>
      </c>
      <c r="D109" s="118" t="s">
        <v>132</v>
      </c>
      <c r="E109" s="118" t="s">
        <v>128</v>
      </c>
      <c r="F109" s="118" t="s">
        <v>207</v>
      </c>
      <c r="G109" s="118" t="s">
        <v>454</v>
      </c>
      <c r="H109" s="51" t="s">
        <v>444</v>
      </c>
      <c r="I109" s="41" t="s">
        <v>178</v>
      </c>
      <c r="J109" s="118" t="s">
        <v>249</v>
      </c>
      <c r="K109" s="42"/>
      <c r="L109" s="42" t="s">
        <v>305</v>
      </c>
      <c r="M109" s="42" t="s">
        <v>252</v>
      </c>
      <c r="N109" s="118"/>
      <c r="O109" s="118"/>
      <c r="P109" s="118" t="s">
        <v>320</v>
      </c>
      <c r="Q109" s="118"/>
      <c r="R109" s="43">
        <v>2</v>
      </c>
      <c r="S109" s="44">
        <v>3</v>
      </c>
      <c r="T109" s="45">
        <f t="shared" si="5"/>
        <v>6</v>
      </c>
      <c r="U109" s="45" t="str">
        <f t="shared" si="6"/>
        <v>Medio</v>
      </c>
      <c r="V109" s="42">
        <v>10</v>
      </c>
      <c r="W109" s="45">
        <f t="shared" si="7"/>
        <v>60</v>
      </c>
      <c r="X109" s="45" t="str">
        <f t="shared" si="8"/>
        <v>III</v>
      </c>
      <c r="Y109" s="46" t="str">
        <f t="shared" si="9"/>
        <v>Aceptable</v>
      </c>
      <c r="Z109" s="118">
        <v>16</v>
      </c>
      <c r="AA109" s="52"/>
      <c r="AB109" s="52"/>
      <c r="AC109" s="53" t="s">
        <v>375</v>
      </c>
      <c r="AD109" s="47" t="s">
        <v>306</v>
      </c>
      <c r="AE109" s="47" t="s">
        <v>307</v>
      </c>
      <c r="AF109" s="118" t="s">
        <v>224</v>
      </c>
      <c r="AG109" s="118" t="s">
        <v>232</v>
      </c>
      <c r="AH109" s="118"/>
      <c r="AI109" s="118"/>
      <c r="AJ109" s="13"/>
      <c r="AK109" s="118"/>
      <c r="AL109" s="118"/>
      <c r="AM109" s="35"/>
      <c r="AN109" s="35"/>
      <c r="AO109" s="35"/>
      <c r="AP109" s="35"/>
      <c r="AQ109" s="35"/>
      <c r="AR109" s="35"/>
      <c r="AS109" s="35"/>
      <c r="AT109" s="35"/>
      <c r="AU109" s="35"/>
      <c r="AV109" s="35"/>
      <c r="AW109" s="4"/>
      <c r="AX109" s="64"/>
      <c r="AY109" s="63"/>
    </row>
    <row r="110" spans="1:51" s="38" customFormat="1" ht="136.5" x14ac:dyDescent="0.2">
      <c r="A110" s="69" t="s">
        <v>135</v>
      </c>
      <c r="B110" s="40" t="s">
        <v>207</v>
      </c>
      <c r="C110" s="40" t="s">
        <v>359</v>
      </c>
      <c r="D110" s="13" t="s">
        <v>132</v>
      </c>
      <c r="E110" s="13" t="s">
        <v>128</v>
      </c>
      <c r="F110" s="13" t="s">
        <v>207</v>
      </c>
      <c r="G110" s="13" t="s">
        <v>214</v>
      </c>
      <c r="H110" s="51" t="s">
        <v>13</v>
      </c>
      <c r="I110" s="67" t="s">
        <v>191</v>
      </c>
      <c r="J110" s="13" t="s">
        <v>215</v>
      </c>
      <c r="K110" s="42"/>
      <c r="L110" s="42" t="s">
        <v>321</v>
      </c>
      <c r="M110" s="42"/>
      <c r="N110" s="13"/>
      <c r="O110" s="13"/>
      <c r="P110" s="13" t="s">
        <v>320</v>
      </c>
      <c r="Q110" s="13"/>
      <c r="R110" s="43">
        <v>2</v>
      </c>
      <c r="S110" s="44">
        <v>3</v>
      </c>
      <c r="T110" s="45">
        <f t="shared" si="5"/>
        <v>6</v>
      </c>
      <c r="U110" s="45" t="str">
        <f t="shared" si="6"/>
        <v>Medio</v>
      </c>
      <c r="V110" s="42">
        <v>60</v>
      </c>
      <c r="W110" s="45">
        <f t="shared" si="7"/>
        <v>360</v>
      </c>
      <c r="X110" s="45" t="str">
        <f t="shared" si="8"/>
        <v>II</v>
      </c>
      <c r="Y110" s="96" t="str">
        <f t="shared" si="9"/>
        <v>Aceptable con Control Especifico</v>
      </c>
      <c r="Z110" s="13">
        <v>16</v>
      </c>
      <c r="AA110" s="52"/>
      <c r="AB110" s="52"/>
      <c r="AC110" s="53"/>
      <c r="AD110" s="42" t="s">
        <v>297</v>
      </c>
      <c r="AE110" s="42" t="s">
        <v>298</v>
      </c>
      <c r="AF110" s="13" t="s">
        <v>224</v>
      </c>
      <c r="AG110" s="13" t="s">
        <v>451</v>
      </c>
      <c r="AH110" s="13"/>
      <c r="AI110" s="13"/>
      <c r="AJ110" s="13"/>
      <c r="AK110" s="13"/>
      <c r="AL110" s="13"/>
      <c r="AM110" s="35"/>
      <c r="AN110" s="35"/>
      <c r="AO110" s="35"/>
      <c r="AP110" s="35"/>
      <c r="AQ110" s="35"/>
      <c r="AR110" s="35"/>
      <c r="AS110" s="35"/>
      <c r="AT110" s="35"/>
      <c r="AU110" s="35"/>
      <c r="AV110" s="35"/>
      <c r="AW110" s="4"/>
      <c r="AX110" s="64"/>
      <c r="AY110" s="63"/>
    </row>
    <row r="111" spans="1:51" s="38" customFormat="1" ht="136.5" x14ac:dyDescent="0.2">
      <c r="A111" s="69" t="s">
        <v>135</v>
      </c>
      <c r="B111" s="40" t="s">
        <v>207</v>
      </c>
      <c r="C111" s="40" t="s">
        <v>359</v>
      </c>
      <c r="D111" s="13" t="s">
        <v>132</v>
      </c>
      <c r="E111" s="13" t="s">
        <v>128</v>
      </c>
      <c r="F111" s="13" t="s">
        <v>207</v>
      </c>
      <c r="G111" s="13" t="s">
        <v>216</v>
      </c>
      <c r="H111" s="51" t="s">
        <v>13</v>
      </c>
      <c r="I111" s="41" t="s">
        <v>193</v>
      </c>
      <c r="J111" s="13" t="s">
        <v>217</v>
      </c>
      <c r="K111" s="42"/>
      <c r="L111" s="42" t="s">
        <v>311</v>
      </c>
      <c r="M111" s="42" t="s">
        <v>312</v>
      </c>
      <c r="N111" s="13"/>
      <c r="O111" s="13"/>
      <c r="P111" s="13" t="s">
        <v>320</v>
      </c>
      <c r="Q111" s="13"/>
      <c r="R111" s="43">
        <v>2</v>
      </c>
      <c r="S111" s="44">
        <v>3</v>
      </c>
      <c r="T111" s="45">
        <f t="shared" si="5"/>
        <v>6</v>
      </c>
      <c r="U111" s="45" t="str">
        <f t="shared" si="6"/>
        <v>Medio</v>
      </c>
      <c r="V111" s="42">
        <v>60</v>
      </c>
      <c r="W111" s="45">
        <f t="shared" si="7"/>
        <v>360</v>
      </c>
      <c r="X111" s="45" t="str">
        <f t="shared" si="8"/>
        <v>II</v>
      </c>
      <c r="Y111" s="96" t="str">
        <f t="shared" si="9"/>
        <v>Aceptable con Control Especifico</v>
      </c>
      <c r="Z111" s="13">
        <v>16</v>
      </c>
      <c r="AA111" s="52"/>
      <c r="AB111" s="52"/>
      <c r="AC111" s="53"/>
      <c r="AD111" s="13" t="s">
        <v>313</v>
      </c>
      <c r="AE111" s="13" t="s">
        <v>296</v>
      </c>
      <c r="AF111" s="13" t="s">
        <v>224</v>
      </c>
      <c r="AG111" s="13" t="s">
        <v>243</v>
      </c>
      <c r="AH111" s="13"/>
      <c r="AI111" s="13"/>
      <c r="AJ111" s="13"/>
      <c r="AK111" s="13"/>
      <c r="AL111" s="13"/>
      <c r="AM111" s="35"/>
      <c r="AN111" s="35"/>
      <c r="AO111" s="35"/>
      <c r="AP111" s="35"/>
      <c r="AQ111" s="35"/>
      <c r="AR111" s="35"/>
      <c r="AS111" s="35"/>
      <c r="AT111" s="35"/>
      <c r="AU111" s="35"/>
      <c r="AV111" s="35"/>
      <c r="AW111" s="4"/>
      <c r="AX111" s="64"/>
      <c r="AY111" s="63"/>
    </row>
    <row r="112" spans="1:51" s="38" customFormat="1" ht="136.5" x14ac:dyDescent="0.2">
      <c r="A112" s="69" t="s">
        <v>135</v>
      </c>
      <c r="B112" s="40" t="s">
        <v>207</v>
      </c>
      <c r="C112" s="40" t="s">
        <v>359</v>
      </c>
      <c r="D112" s="13" t="s">
        <v>132</v>
      </c>
      <c r="E112" s="13" t="s">
        <v>128</v>
      </c>
      <c r="F112" s="13" t="s">
        <v>207</v>
      </c>
      <c r="G112" s="13" t="s">
        <v>220</v>
      </c>
      <c r="H112" s="51" t="s">
        <v>13</v>
      </c>
      <c r="I112" s="41" t="s">
        <v>192</v>
      </c>
      <c r="J112" s="13" t="s">
        <v>217</v>
      </c>
      <c r="K112" s="42"/>
      <c r="L112" s="42" t="s">
        <v>311</v>
      </c>
      <c r="M112" s="42" t="s">
        <v>312</v>
      </c>
      <c r="N112" s="13"/>
      <c r="O112" s="13"/>
      <c r="P112" s="13" t="s">
        <v>320</v>
      </c>
      <c r="Q112" s="13"/>
      <c r="R112" s="43">
        <v>2</v>
      </c>
      <c r="S112" s="44">
        <v>3</v>
      </c>
      <c r="T112" s="45">
        <f t="shared" si="5"/>
        <v>6</v>
      </c>
      <c r="U112" s="45" t="str">
        <f t="shared" si="6"/>
        <v>Medio</v>
      </c>
      <c r="V112" s="42">
        <v>60</v>
      </c>
      <c r="W112" s="45">
        <f t="shared" si="7"/>
        <v>360</v>
      </c>
      <c r="X112" s="45" t="str">
        <f t="shared" si="8"/>
        <v>II</v>
      </c>
      <c r="Y112" s="96" t="str">
        <f t="shared" si="9"/>
        <v>Aceptable con Control Especifico</v>
      </c>
      <c r="Z112" s="13">
        <v>16</v>
      </c>
      <c r="AA112" s="52"/>
      <c r="AB112" s="52"/>
      <c r="AC112" s="53"/>
      <c r="AD112" s="13" t="s">
        <v>313</v>
      </c>
      <c r="AE112" s="13" t="s">
        <v>296</v>
      </c>
      <c r="AF112" s="13" t="s">
        <v>224</v>
      </c>
      <c r="AG112" s="13" t="s">
        <v>243</v>
      </c>
      <c r="AH112" s="13"/>
      <c r="AI112" s="13"/>
      <c r="AJ112" s="13"/>
      <c r="AK112" s="13"/>
      <c r="AL112" s="13"/>
      <c r="AM112" s="35"/>
      <c r="AN112" s="35"/>
      <c r="AO112" s="35"/>
      <c r="AP112" s="35"/>
      <c r="AQ112" s="35"/>
      <c r="AR112" s="35"/>
      <c r="AS112" s="35"/>
      <c r="AT112" s="35"/>
      <c r="AU112" s="35"/>
      <c r="AV112" s="35"/>
      <c r="AW112" s="4"/>
      <c r="AX112" s="64"/>
      <c r="AY112" s="63"/>
    </row>
    <row r="113" spans="1:51" s="38" customFormat="1" ht="136.5" x14ac:dyDescent="0.2">
      <c r="A113" s="69" t="s">
        <v>135</v>
      </c>
      <c r="B113" s="40" t="s">
        <v>207</v>
      </c>
      <c r="C113" s="40" t="s">
        <v>359</v>
      </c>
      <c r="D113" s="13" t="s">
        <v>132</v>
      </c>
      <c r="E113" s="13" t="s">
        <v>128</v>
      </c>
      <c r="F113" s="13" t="s">
        <v>207</v>
      </c>
      <c r="G113" s="13" t="s">
        <v>221</v>
      </c>
      <c r="H113" s="51" t="s">
        <v>13</v>
      </c>
      <c r="I113" s="41" t="s">
        <v>194</v>
      </c>
      <c r="J113" s="13" t="s">
        <v>217</v>
      </c>
      <c r="K113" s="42"/>
      <c r="L113" s="42" t="s">
        <v>311</v>
      </c>
      <c r="M113" s="42" t="s">
        <v>312</v>
      </c>
      <c r="N113" s="13"/>
      <c r="O113" s="13"/>
      <c r="P113" s="13" t="s">
        <v>320</v>
      </c>
      <c r="Q113" s="13"/>
      <c r="R113" s="43">
        <v>2</v>
      </c>
      <c r="S113" s="44">
        <v>3</v>
      </c>
      <c r="T113" s="45">
        <f t="shared" si="5"/>
        <v>6</v>
      </c>
      <c r="U113" s="45" t="str">
        <f t="shared" si="6"/>
        <v>Medio</v>
      </c>
      <c r="V113" s="42">
        <v>60</v>
      </c>
      <c r="W113" s="45">
        <f t="shared" si="7"/>
        <v>360</v>
      </c>
      <c r="X113" s="45" t="str">
        <f t="shared" si="8"/>
        <v>II</v>
      </c>
      <c r="Y113" s="96" t="str">
        <f t="shared" si="9"/>
        <v>Aceptable con Control Especifico</v>
      </c>
      <c r="Z113" s="13">
        <v>16</v>
      </c>
      <c r="AA113" s="52"/>
      <c r="AB113" s="52"/>
      <c r="AC113" s="53" t="s">
        <v>375</v>
      </c>
      <c r="AD113" s="13" t="s">
        <v>313</v>
      </c>
      <c r="AE113" s="13" t="s">
        <v>296</v>
      </c>
      <c r="AF113" s="13" t="s">
        <v>224</v>
      </c>
      <c r="AG113" s="13" t="s">
        <v>243</v>
      </c>
      <c r="AH113" s="13"/>
      <c r="AI113" s="13"/>
      <c r="AJ113" s="13"/>
      <c r="AK113" s="13"/>
      <c r="AL113" s="13"/>
      <c r="AM113" s="35"/>
      <c r="AN113" s="35"/>
      <c r="AO113" s="35"/>
      <c r="AP113" s="35"/>
      <c r="AQ113" s="35"/>
      <c r="AR113" s="35"/>
      <c r="AS113" s="35"/>
      <c r="AT113" s="35"/>
      <c r="AU113" s="35"/>
      <c r="AV113" s="35"/>
      <c r="AW113" s="4"/>
      <c r="AX113" s="64"/>
      <c r="AY113" s="63"/>
    </row>
    <row r="114" spans="1:51" s="38" customFormat="1" ht="136.5" x14ac:dyDescent="0.2">
      <c r="A114" s="69" t="s">
        <v>135</v>
      </c>
      <c r="B114" s="40" t="s">
        <v>207</v>
      </c>
      <c r="C114" s="40" t="s">
        <v>359</v>
      </c>
      <c r="D114" s="13" t="s">
        <v>132</v>
      </c>
      <c r="E114" s="13" t="s">
        <v>128</v>
      </c>
      <c r="F114" s="13" t="s">
        <v>207</v>
      </c>
      <c r="G114" s="13" t="s">
        <v>324</v>
      </c>
      <c r="H114" s="51" t="s">
        <v>13</v>
      </c>
      <c r="I114" s="41" t="s">
        <v>188</v>
      </c>
      <c r="J114" s="13" t="s">
        <v>239</v>
      </c>
      <c r="K114" s="42"/>
      <c r="L114" s="42"/>
      <c r="M114" s="42" t="s">
        <v>322</v>
      </c>
      <c r="N114" s="13"/>
      <c r="O114" s="13"/>
      <c r="P114" s="13" t="s">
        <v>320</v>
      </c>
      <c r="Q114" s="13"/>
      <c r="R114" s="43">
        <v>2</v>
      </c>
      <c r="S114" s="44">
        <v>4</v>
      </c>
      <c r="T114" s="45">
        <f t="shared" si="5"/>
        <v>8</v>
      </c>
      <c r="U114" s="45" t="str">
        <f t="shared" si="6"/>
        <v>Medio</v>
      </c>
      <c r="V114" s="42">
        <v>25</v>
      </c>
      <c r="W114" s="45">
        <f t="shared" si="7"/>
        <v>200</v>
      </c>
      <c r="X114" s="45" t="str">
        <f t="shared" si="8"/>
        <v>II</v>
      </c>
      <c r="Y114" s="96" t="str">
        <f t="shared" si="9"/>
        <v>Aceptable con Control Especifico</v>
      </c>
      <c r="Z114" s="13">
        <v>16</v>
      </c>
      <c r="AA114" s="52"/>
      <c r="AB114" s="52"/>
      <c r="AC114" s="52"/>
      <c r="AD114" s="42" t="s">
        <v>418</v>
      </c>
      <c r="AE114" s="13" t="s">
        <v>299</v>
      </c>
      <c r="AF114" s="13" t="s">
        <v>224</v>
      </c>
      <c r="AG114" s="13" t="s">
        <v>238</v>
      </c>
      <c r="AH114" s="58"/>
      <c r="AI114" s="59"/>
      <c r="AJ114" s="59"/>
      <c r="AK114" s="59"/>
      <c r="AL114" s="60"/>
      <c r="AM114" s="35"/>
      <c r="AN114" s="35"/>
      <c r="AO114" s="35"/>
      <c r="AP114" s="35"/>
      <c r="AQ114" s="35"/>
      <c r="AR114" s="35"/>
      <c r="AS114" s="35"/>
      <c r="AT114" s="35"/>
      <c r="AU114" s="35"/>
      <c r="AV114" s="35"/>
      <c r="AW114" s="4"/>
      <c r="AX114" s="64"/>
      <c r="AY114" s="63"/>
    </row>
    <row r="115" spans="1:51" s="38" customFormat="1" ht="136.5" x14ac:dyDescent="0.2">
      <c r="A115" s="120" t="s">
        <v>135</v>
      </c>
      <c r="B115" s="40" t="s">
        <v>207</v>
      </c>
      <c r="C115" s="40" t="s">
        <v>359</v>
      </c>
      <c r="D115" s="118" t="s">
        <v>132</v>
      </c>
      <c r="E115" s="118" t="s">
        <v>128</v>
      </c>
      <c r="F115" s="118" t="s">
        <v>207</v>
      </c>
      <c r="G115" s="66" t="s">
        <v>288</v>
      </c>
      <c r="H115" s="51" t="s">
        <v>13</v>
      </c>
      <c r="I115" s="41" t="s">
        <v>448</v>
      </c>
      <c r="J115" s="118" t="s">
        <v>281</v>
      </c>
      <c r="K115" s="42"/>
      <c r="L115" s="42"/>
      <c r="M115" s="42"/>
      <c r="N115" s="118"/>
      <c r="O115" s="118"/>
      <c r="P115" s="118" t="s">
        <v>320</v>
      </c>
      <c r="Q115" s="118"/>
      <c r="R115" s="43">
        <v>2</v>
      </c>
      <c r="S115" s="44">
        <v>3</v>
      </c>
      <c r="T115" s="45">
        <f t="shared" si="5"/>
        <v>6</v>
      </c>
      <c r="U115" s="45" t="str">
        <f t="shared" si="6"/>
        <v>Medio</v>
      </c>
      <c r="V115" s="42">
        <v>10</v>
      </c>
      <c r="W115" s="45">
        <f t="shared" si="7"/>
        <v>60</v>
      </c>
      <c r="X115" s="45" t="str">
        <f t="shared" si="8"/>
        <v>III</v>
      </c>
      <c r="Y115" s="46" t="str">
        <f t="shared" si="9"/>
        <v>Aceptable</v>
      </c>
      <c r="Z115" s="118">
        <v>16</v>
      </c>
      <c r="AA115" s="52"/>
      <c r="AB115" s="52"/>
      <c r="AC115" s="52"/>
      <c r="AD115" s="118"/>
      <c r="AE115" s="118" t="s">
        <v>355</v>
      </c>
      <c r="AF115" s="118" t="s">
        <v>224</v>
      </c>
      <c r="AG115" s="118" t="s">
        <v>300</v>
      </c>
      <c r="AH115" s="114"/>
      <c r="AI115" s="115"/>
      <c r="AJ115" s="59"/>
      <c r="AK115" s="115"/>
      <c r="AL115" s="116"/>
      <c r="AM115" s="35"/>
      <c r="AN115" s="35"/>
      <c r="AO115" s="35"/>
      <c r="AP115" s="35"/>
      <c r="AQ115" s="35"/>
      <c r="AR115" s="35"/>
      <c r="AS115" s="35"/>
      <c r="AT115" s="35"/>
      <c r="AU115" s="35"/>
      <c r="AV115" s="35"/>
      <c r="AW115" s="4"/>
      <c r="AX115" s="64"/>
      <c r="AY115" s="63"/>
    </row>
    <row r="116" spans="1:51" s="38" customFormat="1" ht="136.5" x14ac:dyDescent="0.2">
      <c r="A116" s="69" t="s">
        <v>135</v>
      </c>
      <c r="B116" s="40" t="s">
        <v>207</v>
      </c>
      <c r="C116" s="40" t="s">
        <v>359</v>
      </c>
      <c r="D116" s="13" t="s">
        <v>132</v>
      </c>
      <c r="E116" s="13" t="s">
        <v>128</v>
      </c>
      <c r="F116" s="13" t="s">
        <v>207</v>
      </c>
      <c r="G116" s="13" t="s">
        <v>268</v>
      </c>
      <c r="H116" s="51" t="s">
        <v>447</v>
      </c>
      <c r="I116" s="41" t="s">
        <v>150</v>
      </c>
      <c r="J116" s="13" t="s">
        <v>261</v>
      </c>
      <c r="K116" s="42"/>
      <c r="L116" s="42" t="s">
        <v>308</v>
      </c>
      <c r="M116" s="42" t="s">
        <v>309</v>
      </c>
      <c r="N116" s="13"/>
      <c r="O116" s="13"/>
      <c r="P116" s="13" t="s">
        <v>320</v>
      </c>
      <c r="Q116" s="13"/>
      <c r="R116" s="43">
        <v>2</v>
      </c>
      <c r="S116" s="44">
        <v>3</v>
      </c>
      <c r="T116" s="45">
        <f t="shared" si="5"/>
        <v>6</v>
      </c>
      <c r="U116" s="45" t="str">
        <f t="shared" si="6"/>
        <v>Medio</v>
      </c>
      <c r="V116" s="42">
        <v>25</v>
      </c>
      <c r="W116" s="45">
        <f t="shared" si="7"/>
        <v>150</v>
      </c>
      <c r="X116" s="45" t="str">
        <f t="shared" si="8"/>
        <v>II</v>
      </c>
      <c r="Y116" s="96" t="str">
        <f t="shared" si="9"/>
        <v>Aceptable con Control Especifico</v>
      </c>
      <c r="Z116" s="13">
        <v>16</v>
      </c>
      <c r="AA116" s="52"/>
      <c r="AB116" s="52"/>
      <c r="AC116" s="53" t="s">
        <v>376</v>
      </c>
      <c r="AD116" s="13" t="s">
        <v>310</v>
      </c>
      <c r="AE116" s="13" t="s">
        <v>262</v>
      </c>
      <c r="AF116" s="13" t="s">
        <v>224</v>
      </c>
      <c r="AG116" s="54" t="s">
        <v>238</v>
      </c>
      <c r="AH116" s="58"/>
      <c r="AI116" s="59"/>
      <c r="AJ116" s="59"/>
      <c r="AK116" s="59"/>
      <c r="AL116" s="60"/>
      <c r="AM116" s="35"/>
      <c r="AN116" s="35"/>
      <c r="AO116" s="35"/>
      <c r="AP116" s="35"/>
      <c r="AQ116" s="35"/>
      <c r="AR116" s="35"/>
      <c r="AS116" s="35"/>
      <c r="AT116" s="35"/>
      <c r="AU116" s="35"/>
      <c r="AV116" s="35"/>
      <c r="AW116" s="4"/>
      <c r="AX116" s="64"/>
      <c r="AY116" s="63"/>
    </row>
    <row r="117" spans="1:51" s="38" customFormat="1" ht="136.5" x14ac:dyDescent="0.2">
      <c r="A117" s="69" t="s">
        <v>135</v>
      </c>
      <c r="B117" s="40" t="s">
        <v>207</v>
      </c>
      <c r="C117" s="40" t="s">
        <v>359</v>
      </c>
      <c r="D117" s="13" t="s">
        <v>132</v>
      </c>
      <c r="E117" s="13" t="s">
        <v>128</v>
      </c>
      <c r="F117" s="13" t="s">
        <v>207</v>
      </c>
      <c r="G117" s="13" t="s">
        <v>268</v>
      </c>
      <c r="H117" s="51" t="s">
        <v>447</v>
      </c>
      <c r="I117" s="41" t="s">
        <v>149</v>
      </c>
      <c r="J117" s="13" t="s">
        <v>265</v>
      </c>
      <c r="K117" s="42"/>
      <c r="L117" s="42" t="s">
        <v>308</v>
      </c>
      <c r="M117" s="42" t="s">
        <v>309</v>
      </c>
      <c r="N117" s="13"/>
      <c r="O117" s="13"/>
      <c r="P117" s="13" t="s">
        <v>320</v>
      </c>
      <c r="Q117" s="13"/>
      <c r="R117" s="43">
        <v>2</v>
      </c>
      <c r="S117" s="44">
        <v>3</v>
      </c>
      <c r="T117" s="45">
        <f t="shared" si="5"/>
        <v>6</v>
      </c>
      <c r="U117" s="45" t="str">
        <f t="shared" si="6"/>
        <v>Medio</v>
      </c>
      <c r="V117" s="42">
        <v>25</v>
      </c>
      <c r="W117" s="45">
        <f t="shared" si="7"/>
        <v>150</v>
      </c>
      <c r="X117" s="45" t="str">
        <f t="shared" si="8"/>
        <v>II</v>
      </c>
      <c r="Y117" s="96" t="str">
        <f t="shared" si="9"/>
        <v>Aceptable con Control Especifico</v>
      </c>
      <c r="Z117" s="13">
        <v>16</v>
      </c>
      <c r="AA117" s="52"/>
      <c r="AB117" s="52"/>
      <c r="AC117" s="53" t="s">
        <v>376</v>
      </c>
      <c r="AD117" s="13" t="s">
        <v>310</v>
      </c>
      <c r="AE117" s="13" t="s">
        <v>262</v>
      </c>
      <c r="AF117" s="13" t="s">
        <v>224</v>
      </c>
      <c r="AG117" s="54" t="s">
        <v>238</v>
      </c>
      <c r="AH117" s="58"/>
      <c r="AI117" s="59"/>
      <c r="AJ117" s="59"/>
      <c r="AK117" s="59"/>
      <c r="AL117" s="60"/>
      <c r="AM117" s="35"/>
      <c r="AN117" s="35"/>
      <c r="AO117" s="35"/>
      <c r="AP117" s="35"/>
      <c r="AQ117" s="35"/>
      <c r="AR117" s="35"/>
      <c r="AS117" s="35"/>
      <c r="AT117" s="35"/>
      <c r="AU117" s="35"/>
      <c r="AV117" s="35"/>
      <c r="AW117" s="4"/>
      <c r="AX117" s="64"/>
      <c r="AY117" s="63"/>
    </row>
    <row r="118" spans="1:51" s="38" customFormat="1" ht="107.25" x14ac:dyDescent="0.2">
      <c r="A118" s="69" t="s">
        <v>135</v>
      </c>
      <c r="B118" s="40" t="s">
        <v>207</v>
      </c>
      <c r="C118" s="40" t="s">
        <v>359</v>
      </c>
      <c r="D118" s="13" t="s">
        <v>132</v>
      </c>
      <c r="E118" s="13" t="s">
        <v>128</v>
      </c>
      <c r="F118" s="13" t="s">
        <v>207</v>
      </c>
      <c r="G118" s="13" t="s">
        <v>241</v>
      </c>
      <c r="H118" s="51" t="s">
        <v>447</v>
      </c>
      <c r="I118" s="41" t="s">
        <v>153</v>
      </c>
      <c r="J118" s="13" t="s">
        <v>271</v>
      </c>
      <c r="K118" s="42"/>
      <c r="L118" s="42" t="s">
        <v>308</v>
      </c>
      <c r="M118" s="42" t="s">
        <v>309</v>
      </c>
      <c r="N118" s="13"/>
      <c r="O118" s="13"/>
      <c r="P118" s="13" t="s">
        <v>320</v>
      </c>
      <c r="Q118" s="13"/>
      <c r="R118" s="43">
        <v>2</v>
      </c>
      <c r="S118" s="44">
        <v>3</v>
      </c>
      <c r="T118" s="45">
        <f t="shared" si="5"/>
        <v>6</v>
      </c>
      <c r="U118" s="45" t="str">
        <f t="shared" si="6"/>
        <v>Medio</v>
      </c>
      <c r="V118" s="42">
        <v>25</v>
      </c>
      <c r="W118" s="45">
        <f t="shared" si="7"/>
        <v>150</v>
      </c>
      <c r="X118" s="45" t="str">
        <f t="shared" si="8"/>
        <v>II</v>
      </c>
      <c r="Y118" s="96" t="str">
        <f t="shared" si="9"/>
        <v>Aceptable con Control Especifico</v>
      </c>
      <c r="Z118" s="13">
        <v>16</v>
      </c>
      <c r="AA118" s="52"/>
      <c r="AB118" s="52"/>
      <c r="AC118" s="53" t="s">
        <v>376</v>
      </c>
      <c r="AD118" s="13" t="s">
        <v>310</v>
      </c>
      <c r="AE118" s="13" t="s">
        <v>262</v>
      </c>
      <c r="AF118" s="13" t="s">
        <v>224</v>
      </c>
      <c r="AG118" s="54" t="s">
        <v>238</v>
      </c>
      <c r="AH118" s="58"/>
      <c r="AI118" s="59"/>
      <c r="AJ118" s="59"/>
      <c r="AK118" s="59"/>
      <c r="AL118" s="60"/>
      <c r="AM118" s="35"/>
      <c r="AN118" s="35"/>
      <c r="AO118" s="35"/>
      <c r="AP118" s="35"/>
      <c r="AQ118" s="35"/>
      <c r="AR118" s="35"/>
      <c r="AS118" s="35"/>
      <c r="AT118" s="35"/>
      <c r="AU118" s="35"/>
      <c r="AV118" s="35"/>
      <c r="AW118" s="4"/>
      <c r="AX118" s="64"/>
      <c r="AY118" s="63"/>
    </row>
    <row r="119" spans="1:51" s="38" customFormat="1" ht="107.25" x14ac:dyDescent="0.2">
      <c r="A119" s="69" t="s">
        <v>135</v>
      </c>
      <c r="B119" s="40" t="s">
        <v>207</v>
      </c>
      <c r="C119" s="40" t="s">
        <v>359</v>
      </c>
      <c r="D119" s="13" t="s">
        <v>132</v>
      </c>
      <c r="E119" s="13" t="s">
        <v>128</v>
      </c>
      <c r="F119" s="13" t="s">
        <v>207</v>
      </c>
      <c r="G119" s="13" t="s">
        <v>268</v>
      </c>
      <c r="H119" s="51" t="s">
        <v>447</v>
      </c>
      <c r="I119" s="41" t="s">
        <v>154</v>
      </c>
      <c r="J119" s="13" t="s">
        <v>261</v>
      </c>
      <c r="K119" s="42"/>
      <c r="L119" s="42" t="s">
        <v>308</v>
      </c>
      <c r="M119" s="42" t="s">
        <v>309</v>
      </c>
      <c r="N119" s="13"/>
      <c r="O119" s="13"/>
      <c r="P119" s="13" t="s">
        <v>320</v>
      </c>
      <c r="Q119" s="13"/>
      <c r="R119" s="43">
        <v>2</v>
      </c>
      <c r="S119" s="44">
        <v>3</v>
      </c>
      <c r="T119" s="45">
        <f t="shared" si="5"/>
        <v>6</v>
      </c>
      <c r="U119" s="45" t="str">
        <f t="shared" si="6"/>
        <v>Medio</v>
      </c>
      <c r="V119" s="42">
        <v>25</v>
      </c>
      <c r="W119" s="45">
        <f t="shared" si="7"/>
        <v>150</v>
      </c>
      <c r="X119" s="45" t="str">
        <f t="shared" si="8"/>
        <v>II</v>
      </c>
      <c r="Y119" s="96" t="str">
        <f t="shared" si="9"/>
        <v>Aceptable con Control Especifico</v>
      </c>
      <c r="Z119" s="13">
        <v>16</v>
      </c>
      <c r="AA119" s="52"/>
      <c r="AB119" s="52"/>
      <c r="AC119" s="53" t="s">
        <v>376</v>
      </c>
      <c r="AD119" s="13" t="s">
        <v>310</v>
      </c>
      <c r="AE119" s="13" t="s">
        <v>262</v>
      </c>
      <c r="AF119" s="13" t="s">
        <v>224</v>
      </c>
      <c r="AG119" s="54" t="s">
        <v>238</v>
      </c>
      <c r="AH119" s="58"/>
      <c r="AI119" s="59"/>
      <c r="AJ119" s="59"/>
      <c r="AK119" s="59"/>
      <c r="AL119" s="60"/>
      <c r="AM119" s="35"/>
      <c r="AN119" s="35"/>
      <c r="AO119" s="35"/>
      <c r="AP119" s="35"/>
      <c r="AQ119" s="35"/>
      <c r="AR119" s="35"/>
      <c r="AS119" s="35"/>
      <c r="AT119" s="35"/>
      <c r="AU119" s="35"/>
      <c r="AV119" s="35"/>
      <c r="AW119" s="4"/>
      <c r="AX119" s="64"/>
      <c r="AY119" s="63"/>
    </row>
    <row r="120" spans="1:51" s="38" customFormat="1" ht="107.25" x14ac:dyDescent="0.2">
      <c r="A120" s="120" t="s">
        <v>135</v>
      </c>
      <c r="B120" s="40" t="s">
        <v>207</v>
      </c>
      <c r="C120" s="40" t="s">
        <v>359</v>
      </c>
      <c r="D120" s="118" t="s">
        <v>132</v>
      </c>
      <c r="E120" s="118" t="s">
        <v>128</v>
      </c>
      <c r="F120" s="118" t="s">
        <v>207</v>
      </c>
      <c r="G120" s="73" t="s">
        <v>269</v>
      </c>
      <c r="H120" s="51" t="s">
        <v>447</v>
      </c>
      <c r="I120" s="41" t="s">
        <v>63</v>
      </c>
      <c r="J120" s="118" t="s">
        <v>270</v>
      </c>
      <c r="K120" s="42"/>
      <c r="L120" s="42" t="s">
        <v>308</v>
      </c>
      <c r="M120" s="42" t="s">
        <v>309</v>
      </c>
      <c r="N120" s="118"/>
      <c r="O120" s="118"/>
      <c r="P120" s="118" t="s">
        <v>320</v>
      </c>
      <c r="Q120" s="118"/>
      <c r="R120" s="43">
        <v>2</v>
      </c>
      <c r="S120" s="44">
        <v>2</v>
      </c>
      <c r="T120" s="45">
        <f t="shared" si="5"/>
        <v>4</v>
      </c>
      <c r="U120" s="45" t="str">
        <f t="shared" si="6"/>
        <v>Bajo</v>
      </c>
      <c r="V120" s="42">
        <v>25</v>
      </c>
      <c r="W120" s="45">
        <f t="shared" si="7"/>
        <v>100</v>
      </c>
      <c r="X120" s="45" t="str">
        <f t="shared" si="8"/>
        <v>III</v>
      </c>
      <c r="Y120" s="46" t="str">
        <f t="shared" si="9"/>
        <v>Aceptable</v>
      </c>
      <c r="Z120" s="118">
        <v>16</v>
      </c>
      <c r="AA120" s="52"/>
      <c r="AB120" s="52"/>
      <c r="AC120" s="53" t="s">
        <v>376</v>
      </c>
      <c r="AD120" s="118" t="s">
        <v>310</v>
      </c>
      <c r="AE120" s="118" t="s">
        <v>262</v>
      </c>
      <c r="AF120" s="118" t="s">
        <v>224</v>
      </c>
      <c r="AG120" s="54" t="s">
        <v>238</v>
      </c>
      <c r="AH120" s="114"/>
      <c r="AI120" s="115"/>
      <c r="AJ120" s="59"/>
      <c r="AK120" s="115"/>
      <c r="AL120" s="116"/>
      <c r="AM120" s="35"/>
      <c r="AN120" s="35"/>
      <c r="AO120" s="35"/>
      <c r="AP120" s="35"/>
      <c r="AQ120" s="35"/>
      <c r="AR120" s="35"/>
      <c r="AS120" s="35"/>
      <c r="AT120" s="35"/>
      <c r="AU120" s="35"/>
      <c r="AV120" s="35"/>
      <c r="AW120" s="4"/>
      <c r="AX120" s="64"/>
      <c r="AY120" s="63"/>
    </row>
    <row r="121" spans="1:51" s="38" customFormat="1" ht="107.25" x14ac:dyDescent="0.2">
      <c r="A121" s="120" t="s">
        <v>135</v>
      </c>
      <c r="B121" s="40" t="s">
        <v>207</v>
      </c>
      <c r="C121" s="40" t="s">
        <v>359</v>
      </c>
      <c r="D121" s="118" t="s">
        <v>132</v>
      </c>
      <c r="E121" s="118" t="s">
        <v>128</v>
      </c>
      <c r="F121" s="118" t="s">
        <v>207</v>
      </c>
      <c r="G121" s="73" t="s">
        <v>269</v>
      </c>
      <c r="H121" s="51" t="s">
        <v>447</v>
      </c>
      <c r="I121" s="41" t="s">
        <v>62</v>
      </c>
      <c r="J121" s="118" t="s">
        <v>270</v>
      </c>
      <c r="K121" s="42"/>
      <c r="L121" s="42" t="s">
        <v>308</v>
      </c>
      <c r="M121" s="42" t="s">
        <v>309</v>
      </c>
      <c r="N121" s="118"/>
      <c r="O121" s="118"/>
      <c r="P121" s="118" t="s">
        <v>320</v>
      </c>
      <c r="Q121" s="118"/>
      <c r="R121" s="43">
        <v>2</v>
      </c>
      <c r="S121" s="44">
        <v>2</v>
      </c>
      <c r="T121" s="45">
        <f t="shared" si="5"/>
        <v>4</v>
      </c>
      <c r="U121" s="45" t="str">
        <f t="shared" si="6"/>
        <v>Bajo</v>
      </c>
      <c r="V121" s="42">
        <v>25</v>
      </c>
      <c r="W121" s="45">
        <f t="shared" si="7"/>
        <v>100</v>
      </c>
      <c r="X121" s="45" t="str">
        <f t="shared" si="8"/>
        <v>III</v>
      </c>
      <c r="Y121" s="46" t="str">
        <f t="shared" si="9"/>
        <v>Aceptable</v>
      </c>
      <c r="Z121" s="118">
        <v>16</v>
      </c>
      <c r="AA121" s="52"/>
      <c r="AB121" s="52"/>
      <c r="AC121" s="53" t="s">
        <v>376</v>
      </c>
      <c r="AD121" s="118" t="s">
        <v>310</v>
      </c>
      <c r="AE121" s="118" t="s">
        <v>262</v>
      </c>
      <c r="AF121" s="118" t="s">
        <v>224</v>
      </c>
      <c r="AG121" s="54" t="s">
        <v>238</v>
      </c>
      <c r="AH121" s="114"/>
      <c r="AI121" s="115"/>
      <c r="AJ121" s="59"/>
      <c r="AK121" s="115"/>
      <c r="AL121" s="116"/>
      <c r="AM121" s="35"/>
      <c r="AN121" s="35"/>
      <c r="AO121" s="35"/>
      <c r="AP121" s="35"/>
      <c r="AQ121" s="35"/>
      <c r="AR121" s="35"/>
      <c r="AS121" s="35"/>
      <c r="AT121" s="35"/>
      <c r="AU121" s="35"/>
      <c r="AV121" s="35"/>
      <c r="AW121" s="4"/>
      <c r="AX121" s="64"/>
      <c r="AY121" s="63"/>
    </row>
    <row r="122" spans="1:51" s="38" customFormat="1" ht="107.25" x14ac:dyDescent="0.2">
      <c r="A122" s="69" t="s">
        <v>135</v>
      </c>
      <c r="B122" s="40" t="s">
        <v>207</v>
      </c>
      <c r="C122" s="40" t="s">
        <v>359</v>
      </c>
      <c r="D122" s="13" t="s">
        <v>132</v>
      </c>
      <c r="E122" s="13" t="s">
        <v>128</v>
      </c>
      <c r="F122" s="13" t="s">
        <v>207</v>
      </c>
      <c r="G122" s="13" t="s">
        <v>354</v>
      </c>
      <c r="H122" s="51" t="s">
        <v>455</v>
      </c>
      <c r="I122" s="41" t="s">
        <v>456</v>
      </c>
      <c r="J122" s="13" t="s">
        <v>331</v>
      </c>
      <c r="K122" s="42"/>
      <c r="L122" s="42" t="s">
        <v>314</v>
      </c>
      <c r="M122" s="42" t="s">
        <v>315</v>
      </c>
      <c r="N122" s="13"/>
      <c r="O122" s="13"/>
      <c r="P122" s="13" t="s">
        <v>320</v>
      </c>
      <c r="Q122" s="13"/>
      <c r="R122" s="43">
        <v>2</v>
      </c>
      <c r="S122" s="44">
        <v>3</v>
      </c>
      <c r="T122" s="45">
        <f t="shared" si="5"/>
        <v>6</v>
      </c>
      <c r="U122" s="45" t="str">
        <f t="shared" si="6"/>
        <v>Medio</v>
      </c>
      <c r="V122" s="42">
        <v>25</v>
      </c>
      <c r="W122" s="45">
        <f t="shared" si="7"/>
        <v>150</v>
      </c>
      <c r="X122" s="45" t="str">
        <f t="shared" si="8"/>
        <v>II</v>
      </c>
      <c r="Y122" s="96" t="str">
        <f t="shared" si="9"/>
        <v>Aceptable con Control Especifico</v>
      </c>
      <c r="Z122" s="13">
        <v>16</v>
      </c>
      <c r="AA122" s="52"/>
      <c r="AB122" s="52"/>
      <c r="AC122" s="53"/>
      <c r="AD122" s="42" t="s">
        <v>419</v>
      </c>
      <c r="AE122" s="54" t="s">
        <v>332</v>
      </c>
      <c r="AF122" s="13" t="s">
        <v>224</v>
      </c>
      <c r="AG122" s="54" t="s">
        <v>330</v>
      </c>
      <c r="AH122" s="58"/>
      <c r="AI122" s="59"/>
      <c r="AJ122" s="59"/>
      <c r="AK122" s="59"/>
      <c r="AL122" s="60"/>
      <c r="AM122" s="35"/>
      <c r="AN122" s="35"/>
      <c r="AO122" s="35"/>
      <c r="AP122" s="35"/>
      <c r="AQ122" s="35"/>
      <c r="AR122" s="35"/>
      <c r="AS122" s="35"/>
      <c r="AT122" s="35"/>
      <c r="AU122" s="35"/>
      <c r="AV122" s="35"/>
      <c r="AW122" s="4"/>
      <c r="AX122" s="64"/>
      <c r="AY122" s="63"/>
    </row>
    <row r="123" spans="1:51" s="38" customFormat="1" ht="107.25" x14ac:dyDescent="0.2">
      <c r="A123" s="69" t="s">
        <v>135</v>
      </c>
      <c r="B123" s="40" t="s">
        <v>207</v>
      </c>
      <c r="C123" s="40" t="s">
        <v>359</v>
      </c>
      <c r="D123" s="13" t="s">
        <v>132</v>
      </c>
      <c r="E123" s="13" t="s">
        <v>128</v>
      </c>
      <c r="F123" s="13" t="s">
        <v>207</v>
      </c>
      <c r="G123" s="13" t="s">
        <v>333</v>
      </c>
      <c r="H123" s="51" t="s">
        <v>455</v>
      </c>
      <c r="I123" s="41" t="s">
        <v>158</v>
      </c>
      <c r="J123" s="13" t="s">
        <v>334</v>
      </c>
      <c r="K123" s="42"/>
      <c r="L123" s="42" t="s">
        <v>314</v>
      </c>
      <c r="M123" s="42" t="s">
        <v>315</v>
      </c>
      <c r="N123" s="13"/>
      <c r="O123" s="13"/>
      <c r="P123" s="13" t="s">
        <v>320</v>
      </c>
      <c r="Q123" s="13"/>
      <c r="R123" s="43">
        <v>2</v>
      </c>
      <c r="S123" s="44">
        <v>3</v>
      </c>
      <c r="T123" s="45">
        <f t="shared" si="5"/>
        <v>6</v>
      </c>
      <c r="U123" s="45" t="str">
        <f t="shared" si="6"/>
        <v>Medio</v>
      </c>
      <c r="V123" s="42">
        <v>25</v>
      </c>
      <c r="W123" s="45">
        <f t="shared" si="7"/>
        <v>150</v>
      </c>
      <c r="X123" s="45" t="str">
        <f t="shared" si="8"/>
        <v>II</v>
      </c>
      <c r="Y123" s="96" t="str">
        <f t="shared" si="9"/>
        <v>Aceptable con Control Especifico</v>
      </c>
      <c r="Z123" s="13">
        <v>16</v>
      </c>
      <c r="AA123" s="52"/>
      <c r="AB123" s="52"/>
      <c r="AC123" s="53"/>
      <c r="AD123" s="42" t="s">
        <v>419</v>
      </c>
      <c r="AE123" s="54" t="s">
        <v>237</v>
      </c>
      <c r="AF123" s="13" t="s">
        <v>224</v>
      </c>
      <c r="AG123" s="54" t="s">
        <v>330</v>
      </c>
      <c r="AH123" s="58"/>
      <c r="AI123" s="59"/>
      <c r="AJ123" s="59"/>
      <c r="AK123" s="59"/>
      <c r="AL123" s="60"/>
      <c r="AM123" s="35"/>
      <c r="AN123" s="35"/>
      <c r="AO123" s="35"/>
      <c r="AP123" s="35"/>
      <c r="AQ123" s="35"/>
      <c r="AR123" s="35"/>
      <c r="AS123" s="35"/>
      <c r="AT123" s="35"/>
      <c r="AU123" s="35"/>
      <c r="AV123" s="35"/>
      <c r="AW123" s="4"/>
      <c r="AX123" s="64"/>
      <c r="AY123" s="63"/>
    </row>
    <row r="124" spans="1:51" s="38" customFormat="1" ht="136.5" x14ac:dyDescent="0.2">
      <c r="A124" s="120" t="s">
        <v>135</v>
      </c>
      <c r="B124" s="40" t="s">
        <v>207</v>
      </c>
      <c r="C124" s="40" t="s">
        <v>359</v>
      </c>
      <c r="D124" s="118" t="s">
        <v>132</v>
      </c>
      <c r="E124" s="118" t="s">
        <v>128</v>
      </c>
      <c r="F124" s="118" t="s">
        <v>207</v>
      </c>
      <c r="G124" s="118" t="s">
        <v>227</v>
      </c>
      <c r="H124" s="51" t="s">
        <v>446</v>
      </c>
      <c r="I124" s="41" t="s">
        <v>352</v>
      </c>
      <c r="J124" s="118" t="s">
        <v>226</v>
      </c>
      <c r="K124" s="42"/>
      <c r="L124" s="42" t="s">
        <v>327</v>
      </c>
      <c r="M124" s="42" t="s">
        <v>257</v>
      </c>
      <c r="N124" s="118"/>
      <c r="O124" s="118"/>
      <c r="P124" s="118" t="s">
        <v>320</v>
      </c>
      <c r="Q124" s="118"/>
      <c r="R124" s="43">
        <v>2</v>
      </c>
      <c r="S124" s="44">
        <v>3</v>
      </c>
      <c r="T124" s="45">
        <f t="shared" si="5"/>
        <v>6</v>
      </c>
      <c r="U124" s="45" t="str">
        <f t="shared" si="6"/>
        <v>Medio</v>
      </c>
      <c r="V124" s="42">
        <v>10</v>
      </c>
      <c r="W124" s="45">
        <f t="shared" si="7"/>
        <v>60</v>
      </c>
      <c r="X124" s="45" t="str">
        <f t="shared" si="8"/>
        <v>III</v>
      </c>
      <c r="Y124" s="46" t="str">
        <f t="shared" si="9"/>
        <v>Aceptable</v>
      </c>
      <c r="Z124" s="118">
        <v>16</v>
      </c>
      <c r="AA124" s="52"/>
      <c r="AB124" s="52"/>
      <c r="AC124" s="53" t="s">
        <v>233</v>
      </c>
      <c r="AD124" s="118" t="s">
        <v>351</v>
      </c>
      <c r="AE124" s="118" t="s">
        <v>258</v>
      </c>
      <c r="AF124" s="118" t="s">
        <v>224</v>
      </c>
      <c r="AG124" s="42" t="s">
        <v>275</v>
      </c>
      <c r="AH124" s="114"/>
      <c r="AI124" s="115"/>
      <c r="AJ124" s="59"/>
      <c r="AK124" s="115"/>
      <c r="AL124" s="116"/>
      <c r="AM124" s="35"/>
      <c r="AN124" s="35"/>
      <c r="AO124" s="35"/>
      <c r="AP124" s="35"/>
      <c r="AQ124" s="35"/>
      <c r="AR124" s="35"/>
      <c r="AS124" s="35"/>
      <c r="AT124" s="35"/>
      <c r="AU124" s="35"/>
      <c r="AV124" s="35"/>
      <c r="AW124" s="4"/>
      <c r="AX124" s="64"/>
      <c r="AY124" s="63"/>
    </row>
    <row r="125" spans="1:51" s="38" customFormat="1" ht="136.5" x14ac:dyDescent="0.2">
      <c r="A125" s="120" t="s">
        <v>135</v>
      </c>
      <c r="B125" s="40" t="s">
        <v>207</v>
      </c>
      <c r="C125" s="40" t="s">
        <v>359</v>
      </c>
      <c r="D125" s="118" t="s">
        <v>132</v>
      </c>
      <c r="E125" s="118" t="s">
        <v>128</v>
      </c>
      <c r="F125" s="118" t="s">
        <v>207</v>
      </c>
      <c r="G125" s="118" t="s">
        <v>247</v>
      </c>
      <c r="H125" s="51" t="s">
        <v>446</v>
      </c>
      <c r="I125" s="41" t="s">
        <v>457</v>
      </c>
      <c r="J125" s="118" t="s">
        <v>236</v>
      </c>
      <c r="K125" s="42"/>
      <c r="L125" s="42" t="s">
        <v>255</v>
      </c>
      <c r="M125" s="42" t="s">
        <v>273</v>
      </c>
      <c r="N125" s="118"/>
      <c r="O125" s="118"/>
      <c r="P125" s="118" t="s">
        <v>320</v>
      </c>
      <c r="Q125" s="118"/>
      <c r="R125" s="43">
        <v>2</v>
      </c>
      <c r="S125" s="44">
        <v>2</v>
      </c>
      <c r="T125" s="45">
        <f t="shared" si="5"/>
        <v>4</v>
      </c>
      <c r="U125" s="45" t="str">
        <f t="shared" si="6"/>
        <v>Bajo</v>
      </c>
      <c r="V125" s="42">
        <v>10</v>
      </c>
      <c r="W125" s="45">
        <f t="shared" si="7"/>
        <v>40</v>
      </c>
      <c r="X125" s="45" t="str">
        <f t="shared" si="8"/>
        <v>III</v>
      </c>
      <c r="Y125" s="46" t="str">
        <f t="shared" si="9"/>
        <v>Aceptable</v>
      </c>
      <c r="Z125" s="118">
        <v>16</v>
      </c>
      <c r="AA125" s="52"/>
      <c r="AB125" s="52"/>
      <c r="AC125" s="53" t="s">
        <v>377</v>
      </c>
      <c r="AD125" s="42"/>
      <c r="AE125" s="47" t="s">
        <v>350</v>
      </c>
      <c r="AF125" s="118" t="s">
        <v>224</v>
      </c>
      <c r="AG125" s="42" t="s">
        <v>326</v>
      </c>
      <c r="AH125" s="114"/>
      <c r="AI125" s="115"/>
      <c r="AJ125" s="59"/>
      <c r="AK125" s="115"/>
      <c r="AL125" s="116"/>
      <c r="AM125" s="35"/>
      <c r="AN125" s="35"/>
      <c r="AO125" s="35"/>
      <c r="AP125" s="35"/>
      <c r="AQ125" s="35"/>
      <c r="AR125" s="35"/>
      <c r="AS125" s="35"/>
      <c r="AT125" s="35"/>
      <c r="AU125" s="35"/>
      <c r="AV125" s="35"/>
      <c r="AW125" s="4"/>
      <c r="AX125" s="64"/>
      <c r="AY125" s="63"/>
    </row>
    <row r="126" spans="1:51" s="38" customFormat="1" ht="136.5" x14ac:dyDescent="0.2">
      <c r="A126" s="120" t="s">
        <v>135</v>
      </c>
      <c r="B126" s="40" t="s">
        <v>207</v>
      </c>
      <c r="C126" s="40" t="s">
        <v>359</v>
      </c>
      <c r="D126" s="118" t="s">
        <v>132</v>
      </c>
      <c r="E126" s="118" t="s">
        <v>128</v>
      </c>
      <c r="F126" s="118" t="s">
        <v>207</v>
      </c>
      <c r="G126" s="118" t="s">
        <v>253</v>
      </c>
      <c r="H126" s="51" t="s">
        <v>446</v>
      </c>
      <c r="I126" s="41" t="s">
        <v>141</v>
      </c>
      <c r="J126" s="118" t="s">
        <v>254</v>
      </c>
      <c r="K126" s="42"/>
      <c r="L126" s="42"/>
      <c r="M126" s="42" t="s">
        <v>273</v>
      </c>
      <c r="N126" s="118"/>
      <c r="O126" s="118"/>
      <c r="P126" s="118" t="s">
        <v>320</v>
      </c>
      <c r="Q126" s="118"/>
      <c r="R126" s="43">
        <v>2</v>
      </c>
      <c r="S126" s="44">
        <v>3</v>
      </c>
      <c r="T126" s="45">
        <f t="shared" si="5"/>
        <v>6</v>
      </c>
      <c r="U126" s="45" t="str">
        <f t="shared" si="6"/>
        <v>Medio</v>
      </c>
      <c r="V126" s="42">
        <v>10</v>
      </c>
      <c r="W126" s="45">
        <f t="shared" si="7"/>
        <v>60</v>
      </c>
      <c r="X126" s="45" t="str">
        <f t="shared" si="8"/>
        <v>III</v>
      </c>
      <c r="Y126" s="46" t="str">
        <f t="shared" si="9"/>
        <v>Aceptable</v>
      </c>
      <c r="Z126" s="118">
        <v>16</v>
      </c>
      <c r="AA126" s="52"/>
      <c r="AB126" s="52"/>
      <c r="AC126" s="52"/>
      <c r="AD126" s="42"/>
      <c r="AE126" s="47" t="s">
        <v>353</v>
      </c>
      <c r="AF126" s="118" t="s">
        <v>224</v>
      </c>
      <c r="AG126" s="42" t="s">
        <v>326</v>
      </c>
      <c r="AH126" s="114"/>
      <c r="AI126" s="115"/>
      <c r="AJ126" s="59"/>
      <c r="AK126" s="115"/>
      <c r="AL126" s="116"/>
      <c r="AM126" s="35"/>
      <c r="AN126" s="35"/>
      <c r="AO126" s="35"/>
      <c r="AP126" s="35"/>
      <c r="AQ126" s="35"/>
      <c r="AR126" s="35"/>
      <c r="AS126" s="35"/>
      <c r="AT126" s="35"/>
      <c r="AU126" s="35"/>
      <c r="AV126" s="35"/>
      <c r="AW126" s="4"/>
      <c r="AX126" s="64"/>
      <c r="AY126" s="63"/>
    </row>
    <row r="127" spans="1:51" s="38" customFormat="1" ht="136.5" x14ac:dyDescent="0.2">
      <c r="A127" s="120" t="s">
        <v>135</v>
      </c>
      <c r="B127" s="40" t="s">
        <v>207</v>
      </c>
      <c r="C127" s="40" t="s">
        <v>359</v>
      </c>
      <c r="D127" s="118" t="s">
        <v>132</v>
      </c>
      <c r="E127" s="118" t="s">
        <v>128</v>
      </c>
      <c r="F127" s="118" t="s">
        <v>207</v>
      </c>
      <c r="G127" s="118" t="s">
        <v>276</v>
      </c>
      <c r="H127" s="51" t="s">
        <v>446</v>
      </c>
      <c r="I127" s="41" t="s">
        <v>458</v>
      </c>
      <c r="J127" s="118" t="s">
        <v>256</v>
      </c>
      <c r="K127" s="42"/>
      <c r="L127" s="118" t="s">
        <v>327</v>
      </c>
      <c r="M127" s="118" t="s">
        <v>257</v>
      </c>
      <c r="N127" s="118"/>
      <c r="O127" s="118"/>
      <c r="P127" s="118" t="s">
        <v>320</v>
      </c>
      <c r="Q127" s="118"/>
      <c r="R127" s="43">
        <v>2</v>
      </c>
      <c r="S127" s="44">
        <v>3</v>
      </c>
      <c r="T127" s="45">
        <f t="shared" si="5"/>
        <v>6</v>
      </c>
      <c r="U127" s="45" t="str">
        <f t="shared" si="6"/>
        <v>Medio</v>
      </c>
      <c r="V127" s="42">
        <v>10</v>
      </c>
      <c r="W127" s="45">
        <f t="shared" si="7"/>
        <v>60</v>
      </c>
      <c r="X127" s="45" t="str">
        <f t="shared" si="8"/>
        <v>III</v>
      </c>
      <c r="Y127" s="46" t="str">
        <f t="shared" si="9"/>
        <v>Aceptable</v>
      </c>
      <c r="Z127" s="118">
        <v>16</v>
      </c>
      <c r="AA127" s="52"/>
      <c r="AB127" s="52"/>
      <c r="AC127" s="53" t="s">
        <v>377</v>
      </c>
      <c r="AD127" s="118" t="s">
        <v>351</v>
      </c>
      <c r="AE127" s="118" t="s">
        <v>274</v>
      </c>
      <c r="AF127" s="118" t="s">
        <v>224</v>
      </c>
      <c r="AG127" s="42" t="s">
        <v>275</v>
      </c>
      <c r="AH127" s="114"/>
      <c r="AI127" s="115"/>
      <c r="AJ127" s="59"/>
      <c r="AK127" s="115"/>
      <c r="AL127" s="116"/>
      <c r="AM127" s="35"/>
      <c r="AN127" s="35"/>
      <c r="AO127" s="35"/>
      <c r="AP127" s="35"/>
      <c r="AQ127" s="35"/>
      <c r="AR127" s="35"/>
      <c r="AS127" s="35"/>
      <c r="AT127" s="35"/>
      <c r="AU127" s="35"/>
      <c r="AV127" s="35"/>
      <c r="AW127" s="4"/>
      <c r="AX127" s="64"/>
      <c r="AY127" s="63"/>
    </row>
    <row r="128" spans="1:51" s="38" customFormat="1" ht="136.5" x14ac:dyDescent="0.2">
      <c r="A128" s="118" t="s">
        <v>136</v>
      </c>
      <c r="B128" s="40" t="s">
        <v>207</v>
      </c>
      <c r="C128" s="40" t="s">
        <v>359</v>
      </c>
      <c r="D128" s="118" t="s">
        <v>120</v>
      </c>
      <c r="E128" s="118" t="s">
        <v>129</v>
      </c>
      <c r="F128" s="118" t="s">
        <v>207</v>
      </c>
      <c r="G128" s="118" t="s">
        <v>209</v>
      </c>
      <c r="H128" s="51" t="s">
        <v>15</v>
      </c>
      <c r="I128" s="41" t="s">
        <v>440</v>
      </c>
      <c r="J128" s="118" t="s">
        <v>208</v>
      </c>
      <c r="K128" s="42"/>
      <c r="L128" s="118" t="s">
        <v>335</v>
      </c>
      <c r="M128" s="118" t="s">
        <v>251</v>
      </c>
      <c r="N128" s="118"/>
      <c r="O128" s="118"/>
      <c r="P128" s="118" t="s">
        <v>320</v>
      </c>
      <c r="Q128" s="118"/>
      <c r="R128" s="43">
        <v>2</v>
      </c>
      <c r="S128" s="44">
        <v>4</v>
      </c>
      <c r="T128" s="45">
        <f t="shared" si="5"/>
        <v>8</v>
      </c>
      <c r="U128" s="45" t="str">
        <f t="shared" si="6"/>
        <v>Medio</v>
      </c>
      <c r="V128" s="42">
        <v>10</v>
      </c>
      <c r="W128" s="45">
        <f t="shared" si="7"/>
        <v>80</v>
      </c>
      <c r="X128" s="45" t="str">
        <f t="shared" si="8"/>
        <v>III</v>
      </c>
      <c r="Y128" s="46" t="str">
        <f t="shared" si="9"/>
        <v>Aceptable</v>
      </c>
      <c r="Z128" s="118">
        <v>16</v>
      </c>
      <c r="AA128" s="47"/>
      <c r="AB128" s="47"/>
      <c r="AC128" s="53" t="s">
        <v>420</v>
      </c>
      <c r="AD128" s="47" t="s">
        <v>336</v>
      </c>
      <c r="AE128" s="42" t="s">
        <v>250</v>
      </c>
      <c r="AF128" s="118" t="s">
        <v>224</v>
      </c>
      <c r="AG128" s="118" t="s">
        <v>231</v>
      </c>
      <c r="AH128" s="118"/>
      <c r="AI128" s="118"/>
      <c r="AJ128" s="13"/>
      <c r="AK128" s="118"/>
      <c r="AL128" s="118"/>
      <c r="AM128" s="35"/>
      <c r="AN128" s="35"/>
      <c r="AO128" s="35"/>
      <c r="AP128" s="35"/>
      <c r="AQ128" s="35"/>
      <c r="AR128" s="35"/>
      <c r="AS128" s="35"/>
      <c r="AT128" s="35"/>
      <c r="AU128" s="35"/>
      <c r="AV128" s="35"/>
      <c r="AW128" s="35"/>
      <c r="AX128" s="64" t="s">
        <v>459</v>
      </c>
      <c r="AY128" s="63"/>
    </row>
    <row r="129" spans="1:51" s="38" customFormat="1" ht="136.5" x14ac:dyDescent="0.2">
      <c r="A129" s="118" t="s">
        <v>136</v>
      </c>
      <c r="B129" s="40" t="s">
        <v>207</v>
      </c>
      <c r="C129" s="40" t="s">
        <v>359</v>
      </c>
      <c r="D129" s="118" t="s">
        <v>120</v>
      </c>
      <c r="E129" s="118" t="s">
        <v>129</v>
      </c>
      <c r="F129" s="118" t="s">
        <v>207</v>
      </c>
      <c r="G129" s="118" t="s">
        <v>245</v>
      </c>
      <c r="H129" s="51" t="s">
        <v>15</v>
      </c>
      <c r="I129" s="41" t="s">
        <v>441</v>
      </c>
      <c r="J129" s="118" t="s">
        <v>208</v>
      </c>
      <c r="K129" s="42"/>
      <c r="L129" s="118" t="s">
        <v>337</v>
      </c>
      <c r="M129" s="118" t="s">
        <v>251</v>
      </c>
      <c r="N129" s="118"/>
      <c r="O129" s="118"/>
      <c r="P129" s="118" t="s">
        <v>320</v>
      </c>
      <c r="Q129" s="118"/>
      <c r="R129" s="43">
        <v>2</v>
      </c>
      <c r="S129" s="44">
        <v>4</v>
      </c>
      <c r="T129" s="45">
        <f t="shared" si="5"/>
        <v>8</v>
      </c>
      <c r="U129" s="45" t="str">
        <f t="shared" si="6"/>
        <v>Medio</v>
      </c>
      <c r="V129" s="42">
        <v>10</v>
      </c>
      <c r="W129" s="45">
        <f t="shared" si="7"/>
        <v>80</v>
      </c>
      <c r="X129" s="45" t="str">
        <f t="shared" si="8"/>
        <v>III</v>
      </c>
      <c r="Y129" s="46" t="str">
        <f t="shared" si="9"/>
        <v>Aceptable</v>
      </c>
      <c r="Z129" s="118">
        <v>16</v>
      </c>
      <c r="AA129" s="47"/>
      <c r="AB129" s="47"/>
      <c r="AC129" s="53" t="s">
        <v>420</v>
      </c>
      <c r="AD129" s="47" t="s">
        <v>338</v>
      </c>
      <c r="AE129" s="42" t="s">
        <v>328</v>
      </c>
      <c r="AF129" s="118" t="s">
        <v>224</v>
      </c>
      <c r="AG129" s="118" t="s">
        <v>231</v>
      </c>
      <c r="AH129" s="114"/>
      <c r="AI129" s="115"/>
      <c r="AJ129" s="59"/>
      <c r="AK129" s="115"/>
      <c r="AL129" s="116"/>
      <c r="AM129" s="35"/>
      <c r="AN129" s="35"/>
      <c r="AO129" s="35"/>
      <c r="AP129" s="35"/>
      <c r="AQ129" s="35"/>
      <c r="AR129" s="35"/>
      <c r="AS129" s="35"/>
      <c r="AT129" s="35"/>
      <c r="AU129" s="35"/>
      <c r="AV129" s="35"/>
      <c r="AW129" s="35"/>
      <c r="AX129" s="49"/>
      <c r="AY129" s="63"/>
    </row>
    <row r="130" spans="1:51" s="38" customFormat="1" ht="136.5" x14ac:dyDescent="0.2">
      <c r="A130" s="118" t="s">
        <v>136</v>
      </c>
      <c r="B130" s="40" t="s">
        <v>207</v>
      </c>
      <c r="C130" s="40" t="s">
        <v>359</v>
      </c>
      <c r="D130" s="118" t="s">
        <v>120</v>
      </c>
      <c r="E130" s="118" t="s">
        <v>129</v>
      </c>
      <c r="F130" s="118" t="s">
        <v>207</v>
      </c>
      <c r="G130" s="118" t="s">
        <v>245</v>
      </c>
      <c r="H130" s="51" t="s">
        <v>15</v>
      </c>
      <c r="I130" s="41" t="s">
        <v>442</v>
      </c>
      <c r="J130" s="118" t="s">
        <v>208</v>
      </c>
      <c r="K130" s="42"/>
      <c r="L130" s="118" t="s">
        <v>337</v>
      </c>
      <c r="M130" s="118" t="s">
        <v>251</v>
      </c>
      <c r="N130" s="118"/>
      <c r="O130" s="118"/>
      <c r="P130" s="118" t="s">
        <v>320</v>
      </c>
      <c r="Q130" s="118"/>
      <c r="R130" s="43">
        <v>2</v>
      </c>
      <c r="S130" s="44">
        <v>4</v>
      </c>
      <c r="T130" s="45">
        <f t="shared" si="5"/>
        <v>8</v>
      </c>
      <c r="U130" s="45" t="str">
        <f t="shared" si="6"/>
        <v>Medio</v>
      </c>
      <c r="V130" s="42">
        <v>10</v>
      </c>
      <c r="W130" s="45">
        <f t="shared" si="7"/>
        <v>80</v>
      </c>
      <c r="X130" s="45" t="str">
        <f t="shared" si="8"/>
        <v>III</v>
      </c>
      <c r="Y130" s="46" t="str">
        <f t="shared" si="9"/>
        <v>Aceptable</v>
      </c>
      <c r="Z130" s="118">
        <v>16</v>
      </c>
      <c r="AA130" s="47"/>
      <c r="AB130" s="47"/>
      <c r="AC130" s="53" t="s">
        <v>420</v>
      </c>
      <c r="AD130" s="47" t="s">
        <v>336</v>
      </c>
      <c r="AE130" s="42" t="s">
        <v>250</v>
      </c>
      <c r="AF130" s="118" t="s">
        <v>224</v>
      </c>
      <c r="AG130" s="118" t="s">
        <v>231</v>
      </c>
      <c r="AH130" s="114"/>
      <c r="AI130" s="115"/>
      <c r="AJ130" s="59"/>
      <c r="AK130" s="115"/>
      <c r="AL130" s="116"/>
      <c r="AM130" s="35"/>
      <c r="AN130" s="35"/>
      <c r="AO130" s="35"/>
      <c r="AP130" s="35"/>
      <c r="AQ130" s="35"/>
      <c r="AR130" s="35"/>
      <c r="AS130" s="35"/>
      <c r="AT130" s="35"/>
      <c r="AU130" s="35"/>
      <c r="AV130" s="35"/>
      <c r="AW130" s="35"/>
      <c r="AX130" s="49"/>
      <c r="AY130" s="63"/>
    </row>
    <row r="131" spans="1:51" s="38" customFormat="1" ht="136.5" x14ac:dyDescent="0.2">
      <c r="A131" s="118" t="s">
        <v>136</v>
      </c>
      <c r="B131" s="40" t="s">
        <v>207</v>
      </c>
      <c r="C131" s="40" t="s">
        <v>359</v>
      </c>
      <c r="D131" s="118" t="s">
        <v>120</v>
      </c>
      <c r="E131" s="118" t="s">
        <v>129</v>
      </c>
      <c r="F131" s="118" t="s">
        <v>207</v>
      </c>
      <c r="G131" s="118" t="s">
        <v>245</v>
      </c>
      <c r="H131" s="51" t="s">
        <v>15</v>
      </c>
      <c r="I131" s="41" t="s">
        <v>443</v>
      </c>
      <c r="J131" s="118" t="s">
        <v>208</v>
      </c>
      <c r="K131" s="42"/>
      <c r="L131" s="118" t="s">
        <v>335</v>
      </c>
      <c r="M131" s="118" t="s">
        <v>251</v>
      </c>
      <c r="N131" s="118"/>
      <c r="O131" s="118"/>
      <c r="P131" s="118" t="s">
        <v>320</v>
      </c>
      <c r="Q131" s="118"/>
      <c r="R131" s="43">
        <v>2</v>
      </c>
      <c r="S131" s="44">
        <v>4</v>
      </c>
      <c r="T131" s="45">
        <f t="shared" si="5"/>
        <v>8</v>
      </c>
      <c r="U131" s="45" t="str">
        <f t="shared" si="6"/>
        <v>Medio</v>
      </c>
      <c r="V131" s="42">
        <v>10</v>
      </c>
      <c r="W131" s="45">
        <f t="shared" si="7"/>
        <v>80</v>
      </c>
      <c r="X131" s="45" t="str">
        <f t="shared" si="8"/>
        <v>III</v>
      </c>
      <c r="Y131" s="46" t="str">
        <f t="shared" si="9"/>
        <v>Aceptable</v>
      </c>
      <c r="Z131" s="118">
        <v>16</v>
      </c>
      <c r="AA131" s="47"/>
      <c r="AB131" s="47"/>
      <c r="AC131" s="53" t="s">
        <v>420</v>
      </c>
      <c r="AD131" s="47" t="s">
        <v>338</v>
      </c>
      <c r="AE131" s="42" t="s">
        <v>250</v>
      </c>
      <c r="AF131" s="118" t="s">
        <v>224</v>
      </c>
      <c r="AG131" s="118" t="s">
        <v>231</v>
      </c>
      <c r="AH131" s="114"/>
      <c r="AI131" s="115"/>
      <c r="AJ131" s="59"/>
      <c r="AK131" s="115"/>
      <c r="AL131" s="116"/>
      <c r="AM131" s="35"/>
      <c r="AN131" s="35"/>
      <c r="AO131" s="35"/>
      <c r="AP131" s="35"/>
      <c r="AQ131" s="35"/>
      <c r="AR131" s="35"/>
      <c r="AS131" s="35"/>
      <c r="AT131" s="35"/>
      <c r="AU131" s="35"/>
      <c r="AV131" s="35"/>
      <c r="AW131" s="35"/>
      <c r="AX131" s="49"/>
      <c r="AY131" s="63"/>
    </row>
    <row r="132" spans="1:51" s="38" customFormat="1" ht="136.5" x14ac:dyDescent="0.2">
      <c r="A132" s="13" t="s">
        <v>136</v>
      </c>
      <c r="B132" s="40" t="s">
        <v>207</v>
      </c>
      <c r="C132" s="40" t="s">
        <v>359</v>
      </c>
      <c r="D132" s="13" t="s">
        <v>120</v>
      </c>
      <c r="E132" s="13" t="s">
        <v>129</v>
      </c>
      <c r="F132" s="13" t="s">
        <v>207</v>
      </c>
      <c r="G132" s="13" t="s">
        <v>210</v>
      </c>
      <c r="H132" s="51" t="s">
        <v>444</v>
      </c>
      <c r="I132" s="41" t="s">
        <v>177</v>
      </c>
      <c r="J132" s="13" t="s">
        <v>211</v>
      </c>
      <c r="K132" s="42"/>
      <c r="L132" s="42" t="s">
        <v>305</v>
      </c>
      <c r="M132" s="42" t="s">
        <v>252</v>
      </c>
      <c r="N132" s="13"/>
      <c r="O132" s="13"/>
      <c r="P132" s="13" t="s">
        <v>320</v>
      </c>
      <c r="Q132" s="13"/>
      <c r="R132" s="43">
        <v>2</v>
      </c>
      <c r="S132" s="44">
        <v>3</v>
      </c>
      <c r="T132" s="45">
        <f t="shared" si="5"/>
        <v>6</v>
      </c>
      <c r="U132" s="45" t="str">
        <f t="shared" si="6"/>
        <v>Medio</v>
      </c>
      <c r="V132" s="42">
        <v>25</v>
      </c>
      <c r="W132" s="45">
        <f t="shared" si="7"/>
        <v>150</v>
      </c>
      <c r="X132" s="45" t="str">
        <f t="shared" si="8"/>
        <v>II</v>
      </c>
      <c r="Y132" s="96" t="str">
        <f t="shared" si="9"/>
        <v>Aceptable con Control Especifico</v>
      </c>
      <c r="Z132" s="13">
        <v>16</v>
      </c>
      <c r="AA132" s="47"/>
      <c r="AB132" s="47"/>
      <c r="AC132" s="53" t="s">
        <v>377</v>
      </c>
      <c r="AD132" s="47" t="s">
        <v>306</v>
      </c>
      <c r="AE132" s="47" t="s">
        <v>307</v>
      </c>
      <c r="AF132" s="13" t="s">
        <v>224</v>
      </c>
      <c r="AG132" s="13" t="s">
        <v>232</v>
      </c>
      <c r="AH132" s="13"/>
      <c r="AI132" s="13"/>
      <c r="AJ132" s="13"/>
      <c r="AK132" s="13"/>
      <c r="AL132" s="13"/>
      <c r="AM132" s="35"/>
      <c r="AN132" s="35"/>
      <c r="AO132" s="35"/>
      <c r="AP132" s="35"/>
      <c r="AQ132" s="35"/>
      <c r="AR132" s="35"/>
      <c r="AS132" s="35"/>
      <c r="AT132" s="35"/>
      <c r="AU132" s="35"/>
      <c r="AV132" s="35"/>
      <c r="AW132" s="35"/>
      <c r="AX132" s="49"/>
      <c r="AY132" s="63"/>
    </row>
    <row r="133" spans="1:51" s="38" customFormat="1" ht="136.5" x14ac:dyDescent="0.2">
      <c r="A133" s="13" t="s">
        <v>136</v>
      </c>
      <c r="B133" s="40" t="s">
        <v>207</v>
      </c>
      <c r="C133" s="40" t="s">
        <v>359</v>
      </c>
      <c r="D133" s="13" t="s">
        <v>120</v>
      </c>
      <c r="E133" s="13" t="s">
        <v>129</v>
      </c>
      <c r="F133" s="13" t="s">
        <v>207</v>
      </c>
      <c r="G133" s="13" t="s">
        <v>214</v>
      </c>
      <c r="H133" s="51" t="s">
        <v>13</v>
      </c>
      <c r="I133" s="41" t="s">
        <v>191</v>
      </c>
      <c r="J133" s="13" t="s">
        <v>215</v>
      </c>
      <c r="K133" s="42"/>
      <c r="L133" s="42" t="s">
        <v>321</v>
      </c>
      <c r="M133" s="42"/>
      <c r="N133" s="13"/>
      <c r="O133" s="13"/>
      <c r="P133" s="13" t="s">
        <v>320</v>
      </c>
      <c r="Q133" s="13"/>
      <c r="R133" s="43">
        <v>2</v>
      </c>
      <c r="S133" s="44">
        <v>3</v>
      </c>
      <c r="T133" s="45">
        <f t="shared" si="5"/>
        <v>6</v>
      </c>
      <c r="U133" s="45" t="str">
        <f t="shared" si="6"/>
        <v>Medio</v>
      </c>
      <c r="V133" s="42">
        <v>60</v>
      </c>
      <c r="W133" s="45">
        <f t="shared" si="7"/>
        <v>360</v>
      </c>
      <c r="X133" s="45" t="str">
        <f t="shared" si="8"/>
        <v>II</v>
      </c>
      <c r="Y133" s="96" t="str">
        <f t="shared" si="9"/>
        <v>Aceptable con Control Especifico</v>
      </c>
      <c r="Z133" s="13">
        <v>16</v>
      </c>
      <c r="AA133" s="52"/>
      <c r="AB133" s="47"/>
      <c r="AC133" s="53" t="s">
        <v>377</v>
      </c>
      <c r="AD133" s="42" t="s">
        <v>297</v>
      </c>
      <c r="AE133" s="42" t="s">
        <v>298</v>
      </c>
      <c r="AF133" s="13" t="s">
        <v>224</v>
      </c>
      <c r="AG133" s="13" t="s">
        <v>451</v>
      </c>
      <c r="AH133" s="58"/>
      <c r="AI133" s="59"/>
      <c r="AJ133" s="59"/>
      <c r="AK133" s="59"/>
      <c r="AL133" s="60"/>
      <c r="AM133" s="35"/>
      <c r="AN133" s="35"/>
      <c r="AO133" s="35"/>
      <c r="AP133" s="35"/>
      <c r="AQ133" s="35"/>
      <c r="AR133" s="35"/>
      <c r="AS133" s="35"/>
      <c r="AT133" s="35"/>
      <c r="AU133" s="35"/>
      <c r="AV133" s="35"/>
      <c r="AW133" s="35"/>
      <c r="AX133" s="49"/>
      <c r="AY133" s="63"/>
    </row>
    <row r="134" spans="1:51" s="38" customFormat="1" ht="136.5" x14ac:dyDescent="0.2">
      <c r="A134" s="13" t="s">
        <v>136</v>
      </c>
      <c r="B134" s="40" t="s">
        <v>207</v>
      </c>
      <c r="C134" s="40" t="s">
        <v>359</v>
      </c>
      <c r="D134" s="13" t="s">
        <v>120</v>
      </c>
      <c r="E134" s="13" t="s">
        <v>129</v>
      </c>
      <c r="F134" s="13" t="s">
        <v>207</v>
      </c>
      <c r="G134" s="13" t="s">
        <v>216</v>
      </c>
      <c r="H134" s="51" t="s">
        <v>13</v>
      </c>
      <c r="I134" s="41" t="s">
        <v>193</v>
      </c>
      <c r="J134" s="13" t="s">
        <v>217</v>
      </c>
      <c r="K134" s="42"/>
      <c r="L134" s="42" t="s">
        <v>311</v>
      </c>
      <c r="M134" s="42" t="s">
        <v>312</v>
      </c>
      <c r="N134" s="13"/>
      <c r="O134" s="13"/>
      <c r="P134" s="13" t="s">
        <v>320</v>
      </c>
      <c r="Q134" s="13"/>
      <c r="R134" s="43">
        <v>2</v>
      </c>
      <c r="S134" s="44">
        <v>3</v>
      </c>
      <c r="T134" s="45">
        <f t="shared" si="5"/>
        <v>6</v>
      </c>
      <c r="U134" s="45" t="str">
        <f t="shared" si="6"/>
        <v>Medio</v>
      </c>
      <c r="V134" s="42">
        <v>60</v>
      </c>
      <c r="W134" s="45">
        <f t="shared" si="7"/>
        <v>360</v>
      </c>
      <c r="X134" s="45" t="str">
        <f t="shared" si="8"/>
        <v>II</v>
      </c>
      <c r="Y134" s="96" t="str">
        <f t="shared" si="9"/>
        <v>Aceptable con Control Especifico</v>
      </c>
      <c r="Z134" s="13">
        <v>16</v>
      </c>
      <c r="AA134" s="52"/>
      <c r="AB134" s="47"/>
      <c r="AC134" s="53" t="s">
        <v>377</v>
      </c>
      <c r="AD134" s="13" t="s">
        <v>313</v>
      </c>
      <c r="AE134" s="13" t="s">
        <v>296</v>
      </c>
      <c r="AF134" s="13" t="s">
        <v>224</v>
      </c>
      <c r="AG134" s="13" t="s">
        <v>234</v>
      </c>
      <c r="AH134" s="58"/>
      <c r="AI134" s="59"/>
      <c r="AJ134" s="59"/>
      <c r="AK134" s="59"/>
      <c r="AL134" s="60"/>
      <c r="AM134" s="35"/>
      <c r="AN134" s="35"/>
      <c r="AO134" s="35"/>
      <c r="AP134" s="35"/>
      <c r="AQ134" s="35"/>
      <c r="AR134" s="35"/>
      <c r="AS134" s="35"/>
      <c r="AT134" s="35"/>
      <c r="AU134" s="35"/>
      <c r="AV134" s="35"/>
      <c r="AW134" s="35"/>
      <c r="AX134" s="49"/>
      <c r="AY134" s="63"/>
    </row>
    <row r="135" spans="1:51" s="38" customFormat="1" ht="136.5" x14ac:dyDescent="0.2">
      <c r="A135" s="13" t="s">
        <v>136</v>
      </c>
      <c r="B135" s="40" t="s">
        <v>207</v>
      </c>
      <c r="C135" s="40" t="s">
        <v>359</v>
      </c>
      <c r="D135" s="13" t="s">
        <v>120</v>
      </c>
      <c r="E135" s="13" t="s">
        <v>129</v>
      </c>
      <c r="F135" s="13" t="s">
        <v>207</v>
      </c>
      <c r="G135" s="13" t="s">
        <v>220</v>
      </c>
      <c r="H135" s="51" t="s">
        <v>13</v>
      </c>
      <c r="I135" s="41" t="s">
        <v>192</v>
      </c>
      <c r="J135" s="13" t="s">
        <v>217</v>
      </c>
      <c r="K135" s="42"/>
      <c r="L135" s="42" t="s">
        <v>311</v>
      </c>
      <c r="M135" s="42" t="s">
        <v>312</v>
      </c>
      <c r="N135" s="13"/>
      <c r="O135" s="13"/>
      <c r="P135" s="13" t="s">
        <v>320</v>
      </c>
      <c r="Q135" s="13"/>
      <c r="R135" s="43">
        <v>2</v>
      </c>
      <c r="S135" s="44">
        <v>3</v>
      </c>
      <c r="T135" s="45">
        <f t="shared" si="5"/>
        <v>6</v>
      </c>
      <c r="U135" s="45" t="str">
        <f t="shared" si="6"/>
        <v>Medio</v>
      </c>
      <c r="V135" s="42">
        <v>60</v>
      </c>
      <c r="W135" s="45">
        <f t="shared" si="7"/>
        <v>360</v>
      </c>
      <c r="X135" s="45" t="str">
        <f t="shared" si="8"/>
        <v>II</v>
      </c>
      <c r="Y135" s="96" t="str">
        <f t="shared" si="9"/>
        <v>Aceptable con Control Especifico</v>
      </c>
      <c r="Z135" s="13">
        <v>16</v>
      </c>
      <c r="AA135" s="52"/>
      <c r="AB135" s="47"/>
      <c r="AC135" s="53" t="s">
        <v>377</v>
      </c>
      <c r="AD135" s="13" t="s">
        <v>313</v>
      </c>
      <c r="AE135" s="13" t="s">
        <v>296</v>
      </c>
      <c r="AF135" s="13" t="s">
        <v>224</v>
      </c>
      <c r="AG135" s="13" t="s">
        <v>234</v>
      </c>
      <c r="AH135" s="58"/>
      <c r="AI135" s="59"/>
      <c r="AJ135" s="59"/>
      <c r="AK135" s="59"/>
      <c r="AL135" s="60"/>
      <c r="AM135" s="35"/>
      <c r="AN135" s="35"/>
      <c r="AO135" s="35"/>
      <c r="AP135" s="35"/>
      <c r="AQ135" s="35"/>
      <c r="AR135" s="35"/>
      <c r="AS135" s="35"/>
      <c r="AT135" s="35"/>
      <c r="AU135" s="35"/>
      <c r="AV135" s="35"/>
      <c r="AW135" s="35"/>
      <c r="AX135" s="49"/>
      <c r="AY135" s="63"/>
    </row>
    <row r="136" spans="1:51" s="38" customFormat="1" ht="136.5" x14ac:dyDescent="0.2">
      <c r="A136" s="13" t="s">
        <v>136</v>
      </c>
      <c r="B136" s="40" t="s">
        <v>207</v>
      </c>
      <c r="C136" s="40" t="s">
        <v>359</v>
      </c>
      <c r="D136" s="13" t="s">
        <v>120</v>
      </c>
      <c r="E136" s="13" t="s">
        <v>129</v>
      </c>
      <c r="F136" s="13" t="s">
        <v>207</v>
      </c>
      <c r="G136" s="13" t="s">
        <v>221</v>
      </c>
      <c r="H136" s="51" t="s">
        <v>13</v>
      </c>
      <c r="I136" s="41" t="s">
        <v>194</v>
      </c>
      <c r="J136" s="13" t="s">
        <v>217</v>
      </c>
      <c r="K136" s="42"/>
      <c r="L136" s="42" t="s">
        <v>311</v>
      </c>
      <c r="M136" s="42" t="s">
        <v>312</v>
      </c>
      <c r="N136" s="13"/>
      <c r="O136" s="13"/>
      <c r="P136" s="13" t="s">
        <v>320</v>
      </c>
      <c r="Q136" s="13"/>
      <c r="R136" s="43">
        <v>2</v>
      </c>
      <c r="S136" s="44">
        <v>3</v>
      </c>
      <c r="T136" s="45">
        <f t="shared" si="5"/>
        <v>6</v>
      </c>
      <c r="U136" s="45" t="str">
        <f t="shared" si="6"/>
        <v>Medio</v>
      </c>
      <c r="V136" s="42">
        <v>60</v>
      </c>
      <c r="W136" s="45">
        <f t="shared" si="7"/>
        <v>360</v>
      </c>
      <c r="X136" s="45" t="str">
        <f t="shared" si="8"/>
        <v>II</v>
      </c>
      <c r="Y136" s="96" t="str">
        <f t="shared" si="9"/>
        <v>Aceptable con Control Especifico</v>
      </c>
      <c r="Z136" s="13">
        <v>16</v>
      </c>
      <c r="AA136" s="52"/>
      <c r="AB136" s="47"/>
      <c r="AC136" s="53" t="s">
        <v>377</v>
      </c>
      <c r="AD136" s="13" t="s">
        <v>313</v>
      </c>
      <c r="AE136" s="13" t="s">
        <v>296</v>
      </c>
      <c r="AF136" s="13" t="s">
        <v>224</v>
      </c>
      <c r="AG136" s="13" t="s">
        <v>234</v>
      </c>
      <c r="AH136" s="58"/>
      <c r="AI136" s="59"/>
      <c r="AJ136" s="59"/>
      <c r="AK136" s="59"/>
      <c r="AL136" s="60"/>
      <c r="AM136" s="35"/>
      <c r="AN136" s="35"/>
      <c r="AO136" s="35"/>
      <c r="AP136" s="35"/>
      <c r="AQ136" s="35"/>
      <c r="AR136" s="35"/>
      <c r="AS136" s="35"/>
      <c r="AT136" s="35"/>
      <c r="AU136" s="35"/>
      <c r="AV136" s="35"/>
      <c r="AW136" s="35"/>
      <c r="AX136" s="49"/>
      <c r="AY136" s="63"/>
    </row>
    <row r="137" spans="1:51" s="38" customFormat="1" ht="136.5" x14ac:dyDescent="0.2">
      <c r="A137" s="13" t="s">
        <v>136</v>
      </c>
      <c r="B137" s="40" t="s">
        <v>207</v>
      </c>
      <c r="C137" s="40" t="s">
        <v>359</v>
      </c>
      <c r="D137" s="13" t="s">
        <v>120</v>
      </c>
      <c r="E137" s="13" t="s">
        <v>129</v>
      </c>
      <c r="F137" s="13" t="s">
        <v>207</v>
      </c>
      <c r="G137" s="13" t="s">
        <v>323</v>
      </c>
      <c r="H137" s="51" t="s">
        <v>13</v>
      </c>
      <c r="I137" s="41" t="s">
        <v>196</v>
      </c>
      <c r="J137" s="13" t="s">
        <v>217</v>
      </c>
      <c r="K137" s="42"/>
      <c r="L137" s="42" t="s">
        <v>311</v>
      </c>
      <c r="M137" s="42" t="s">
        <v>312</v>
      </c>
      <c r="N137" s="13"/>
      <c r="O137" s="13"/>
      <c r="P137" s="13" t="s">
        <v>320</v>
      </c>
      <c r="Q137" s="13"/>
      <c r="R137" s="43">
        <v>2</v>
      </c>
      <c r="S137" s="44">
        <v>3</v>
      </c>
      <c r="T137" s="45">
        <f t="shared" si="5"/>
        <v>6</v>
      </c>
      <c r="U137" s="45" t="str">
        <f t="shared" si="6"/>
        <v>Medio</v>
      </c>
      <c r="V137" s="42">
        <v>60</v>
      </c>
      <c r="W137" s="45">
        <f t="shared" si="7"/>
        <v>360</v>
      </c>
      <c r="X137" s="45" t="str">
        <f t="shared" si="8"/>
        <v>II</v>
      </c>
      <c r="Y137" s="96" t="str">
        <f t="shared" si="9"/>
        <v>Aceptable con Control Especifico</v>
      </c>
      <c r="Z137" s="13">
        <v>16</v>
      </c>
      <c r="AA137" s="52"/>
      <c r="AB137" s="47"/>
      <c r="AC137" s="53" t="s">
        <v>377</v>
      </c>
      <c r="AD137" s="13" t="s">
        <v>313</v>
      </c>
      <c r="AE137" s="13" t="s">
        <v>296</v>
      </c>
      <c r="AF137" s="13" t="s">
        <v>224</v>
      </c>
      <c r="AG137" s="13" t="s">
        <v>234</v>
      </c>
      <c r="AH137" s="58"/>
      <c r="AI137" s="59"/>
      <c r="AJ137" s="59"/>
      <c r="AK137" s="59"/>
      <c r="AL137" s="60"/>
      <c r="AM137" s="35"/>
      <c r="AN137" s="35"/>
      <c r="AO137" s="35"/>
      <c r="AP137" s="35"/>
      <c r="AQ137" s="35"/>
      <c r="AR137" s="35"/>
      <c r="AS137" s="35"/>
      <c r="AT137" s="35"/>
      <c r="AU137" s="35"/>
      <c r="AV137" s="35"/>
      <c r="AW137" s="35"/>
      <c r="AX137" s="49"/>
      <c r="AY137" s="63"/>
    </row>
    <row r="138" spans="1:51" s="38" customFormat="1" ht="107.25" x14ac:dyDescent="0.2">
      <c r="A138" s="13" t="s">
        <v>136</v>
      </c>
      <c r="B138" s="40" t="s">
        <v>207</v>
      </c>
      <c r="C138" s="40" t="s">
        <v>359</v>
      </c>
      <c r="D138" s="13" t="s">
        <v>120</v>
      </c>
      <c r="E138" s="13" t="s">
        <v>129</v>
      </c>
      <c r="F138" s="13" t="s">
        <v>207</v>
      </c>
      <c r="G138" s="13" t="s">
        <v>324</v>
      </c>
      <c r="H138" s="41" t="s">
        <v>13</v>
      </c>
      <c r="I138" s="41" t="s">
        <v>188</v>
      </c>
      <c r="J138" s="13" t="s">
        <v>239</v>
      </c>
      <c r="K138" s="42"/>
      <c r="L138" s="42"/>
      <c r="M138" s="42" t="s">
        <v>322</v>
      </c>
      <c r="N138" s="13"/>
      <c r="O138" s="13"/>
      <c r="P138" s="13" t="s">
        <v>320</v>
      </c>
      <c r="Q138" s="13"/>
      <c r="R138" s="43">
        <v>2</v>
      </c>
      <c r="S138" s="44">
        <v>3</v>
      </c>
      <c r="T138" s="45">
        <f t="shared" si="5"/>
        <v>6</v>
      </c>
      <c r="U138" s="45" t="str">
        <f t="shared" si="6"/>
        <v>Medio</v>
      </c>
      <c r="V138" s="42">
        <v>25</v>
      </c>
      <c r="W138" s="45">
        <f t="shared" si="7"/>
        <v>150</v>
      </c>
      <c r="X138" s="45" t="str">
        <f t="shared" si="8"/>
        <v>II</v>
      </c>
      <c r="Y138" s="96" t="str">
        <f t="shared" si="9"/>
        <v>Aceptable con Control Especifico</v>
      </c>
      <c r="Z138" s="13">
        <v>16</v>
      </c>
      <c r="AA138" s="52"/>
      <c r="AB138" s="47"/>
      <c r="AC138" s="47"/>
      <c r="AD138" s="42"/>
      <c r="AE138" s="13" t="s">
        <v>299</v>
      </c>
      <c r="AF138" s="13" t="s">
        <v>224</v>
      </c>
      <c r="AG138" s="13" t="s">
        <v>238</v>
      </c>
      <c r="AH138" s="58"/>
      <c r="AI138" s="59"/>
      <c r="AJ138" s="59"/>
      <c r="AK138" s="59"/>
      <c r="AL138" s="60"/>
      <c r="AM138" s="35"/>
      <c r="AN138" s="35"/>
      <c r="AO138" s="35"/>
      <c r="AP138" s="35"/>
      <c r="AQ138" s="35"/>
      <c r="AR138" s="35"/>
      <c r="AS138" s="35"/>
      <c r="AT138" s="35"/>
      <c r="AU138" s="35"/>
      <c r="AV138" s="35"/>
      <c r="AW138" s="35"/>
      <c r="AX138" s="49"/>
      <c r="AY138" s="63"/>
    </row>
    <row r="139" spans="1:51" s="38" customFormat="1" ht="107.25" x14ac:dyDescent="0.2">
      <c r="A139" s="13" t="s">
        <v>136</v>
      </c>
      <c r="B139" s="40" t="s">
        <v>207</v>
      </c>
      <c r="C139" s="40" t="s">
        <v>359</v>
      </c>
      <c r="D139" s="13" t="s">
        <v>120</v>
      </c>
      <c r="E139" s="13" t="s">
        <v>129</v>
      </c>
      <c r="F139" s="13" t="s">
        <v>207</v>
      </c>
      <c r="G139" s="13" t="s">
        <v>268</v>
      </c>
      <c r="H139" s="51" t="s">
        <v>447</v>
      </c>
      <c r="I139" s="41" t="s">
        <v>150</v>
      </c>
      <c r="J139" s="13" t="s">
        <v>261</v>
      </c>
      <c r="K139" s="42"/>
      <c r="L139" s="42" t="s">
        <v>308</v>
      </c>
      <c r="M139" s="42" t="s">
        <v>309</v>
      </c>
      <c r="N139" s="13"/>
      <c r="O139" s="13"/>
      <c r="P139" s="13" t="s">
        <v>320</v>
      </c>
      <c r="Q139" s="13"/>
      <c r="R139" s="43">
        <v>2</v>
      </c>
      <c r="S139" s="44">
        <v>3</v>
      </c>
      <c r="T139" s="45">
        <f t="shared" si="5"/>
        <v>6</v>
      </c>
      <c r="U139" s="45" t="str">
        <f t="shared" si="6"/>
        <v>Medio</v>
      </c>
      <c r="V139" s="42">
        <v>25</v>
      </c>
      <c r="W139" s="45">
        <f t="shared" si="7"/>
        <v>150</v>
      </c>
      <c r="X139" s="45" t="str">
        <f t="shared" si="8"/>
        <v>II</v>
      </c>
      <c r="Y139" s="96" t="str">
        <f t="shared" si="9"/>
        <v>Aceptable con Control Especifico</v>
      </c>
      <c r="Z139" s="13">
        <v>16</v>
      </c>
      <c r="AA139" s="47"/>
      <c r="AB139" s="47"/>
      <c r="AC139" s="53" t="s">
        <v>378</v>
      </c>
      <c r="AD139" s="13" t="s">
        <v>310</v>
      </c>
      <c r="AE139" s="13" t="s">
        <v>262</v>
      </c>
      <c r="AF139" s="13" t="s">
        <v>224</v>
      </c>
      <c r="AG139" s="54" t="s">
        <v>238</v>
      </c>
      <c r="AH139" s="58"/>
      <c r="AI139" s="59"/>
      <c r="AJ139" s="59"/>
      <c r="AK139" s="59"/>
      <c r="AL139" s="60"/>
      <c r="AM139" s="35"/>
      <c r="AN139" s="35"/>
      <c r="AO139" s="35"/>
      <c r="AP139" s="35"/>
      <c r="AQ139" s="35"/>
      <c r="AR139" s="35"/>
      <c r="AS139" s="35"/>
      <c r="AT139" s="35"/>
      <c r="AU139" s="35"/>
      <c r="AV139" s="35"/>
      <c r="AW139" s="35"/>
      <c r="AX139" s="49"/>
      <c r="AY139" s="63"/>
    </row>
    <row r="140" spans="1:51" s="38" customFormat="1" ht="107.25" x14ac:dyDescent="0.2">
      <c r="A140" s="13" t="s">
        <v>136</v>
      </c>
      <c r="B140" s="40" t="s">
        <v>207</v>
      </c>
      <c r="C140" s="40" t="s">
        <v>359</v>
      </c>
      <c r="D140" s="13" t="s">
        <v>120</v>
      </c>
      <c r="E140" s="13" t="s">
        <v>129</v>
      </c>
      <c r="F140" s="13" t="s">
        <v>207</v>
      </c>
      <c r="G140" s="13" t="s">
        <v>268</v>
      </c>
      <c r="H140" s="51" t="s">
        <v>447</v>
      </c>
      <c r="I140" s="41" t="s">
        <v>149</v>
      </c>
      <c r="J140" s="13" t="s">
        <v>265</v>
      </c>
      <c r="K140" s="42"/>
      <c r="L140" s="42" t="s">
        <v>308</v>
      </c>
      <c r="M140" s="42" t="s">
        <v>309</v>
      </c>
      <c r="N140" s="42"/>
      <c r="O140" s="42"/>
      <c r="P140" s="13" t="s">
        <v>320</v>
      </c>
      <c r="Q140" s="13"/>
      <c r="R140" s="43">
        <v>2</v>
      </c>
      <c r="S140" s="44">
        <v>3</v>
      </c>
      <c r="T140" s="45">
        <f t="shared" si="5"/>
        <v>6</v>
      </c>
      <c r="U140" s="45" t="str">
        <f t="shared" si="6"/>
        <v>Medio</v>
      </c>
      <c r="V140" s="42">
        <v>25</v>
      </c>
      <c r="W140" s="45">
        <f t="shared" si="7"/>
        <v>150</v>
      </c>
      <c r="X140" s="45" t="str">
        <f t="shared" si="8"/>
        <v>II</v>
      </c>
      <c r="Y140" s="96" t="str">
        <f t="shared" si="9"/>
        <v>Aceptable con Control Especifico</v>
      </c>
      <c r="Z140" s="13">
        <v>16</v>
      </c>
      <c r="AA140" s="47"/>
      <c r="AB140" s="47"/>
      <c r="AC140" s="53" t="s">
        <v>378</v>
      </c>
      <c r="AD140" s="13" t="s">
        <v>310</v>
      </c>
      <c r="AE140" s="13" t="s">
        <v>262</v>
      </c>
      <c r="AF140" s="13" t="s">
        <v>224</v>
      </c>
      <c r="AG140" s="54" t="s">
        <v>238</v>
      </c>
      <c r="AH140" s="58"/>
      <c r="AI140" s="59"/>
      <c r="AJ140" s="59"/>
      <c r="AK140" s="59"/>
      <c r="AL140" s="60"/>
      <c r="AM140" s="35"/>
      <c r="AN140" s="35"/>
      <c r="AO140" s="35"/>
      <c r="AP140" s="35"/>
      <c r="AQ140" s="35"/>
      <c r="AR140" s="35"/>
      <c r="AS140" s="35"/>
      <c r="AT140" s="35"/>
      <c r="AU140" s="35"/>
      <c r="AV140" s="35"/>
      <c r="AW140" s="35"/>
      <c r="AX140" s="49"/>
      <c r="AY140" s="63"/>
    </row>
    <row r="141" spans="1:51" s="38" customFormat="1" ht="107.25" x14ac:dyDescent="0.2">
      <c r="A141" s="118" t="s">
        <v>136</v>
      </c>
      <c r="B141" s="40" t="s">
        <v>207</v>
      </c>
      <c r="C141" s="40" t="s">
        <v>359</v>
      </c>
      <c r="D141" s="118" t="s">
        <v>120</v>
      </c>
      <c r="E141" s="118" t="s">
        <v>129</v>
      </c>
      <c r="F141" s="118" t="s">
        <v>207</v>
      </c>
      <c r="G141" s="118" t="s">
        <v>241</v>
      </c>
      <c r="H141" s="51" t="s">
        <v>447</v>
      </c>
      <c r="I141" s="41" t="s">
        <v>153</v>
      </c>
      <c r="J141" s="118" t="s">
        <v>271</v>
      </c>
      <c r="K141" s="42"/>
      <c r="L141" s="42" t="s">
        <v>308</v>
      </c>
      <c r="M141" s="42" t="s">
        <v>309</v>
      </c>
      <c r="N141" s="42"/>
      <c r="O141" s="42"/>
      <c r="P141" s="118" t="s">
        <v>320</v>
      </c>
      <c r="Q141" s="118"/>
      <c r="R141" s="43">
        <v>2</v>
      </c>
      <c r="S141" s="44">
        <v>2</v>
      </c>
      <c r="T141" s="45">
        <f t="shared" si="5"/>
        <v>4</v>
      </c>
      <c r="U141" s="45" t="str">
        <f t="shared" si="6"/>
        <v>Bajo</v>
      </c>
      <c r="V141" s="42">
        <v>25</v>
      </c>
      <c r="W141" s="45">
        <f t="shared" si="7"/>
        <v>100</v>
      </c>
      <c r="X141" s="45" t="str">
        <f t="shared" si="8"/>
        <v>III</v>
      </c>
      <c r="Y141" s="46" t="str">
        <f t="shared" si="9"/>
        <v>Aceptable</v>
      </c>
      <c r="Z141" s="118">
        <v>16</v>
      </c>
      <c r="AA141" s="47"/>
      <c r="AB141" s="47"/>
      <c r="AC141" s="53" t="s">
        <v>378</v>
      </c>
      <c r="AD141" s="118" t="s">
        <v>310</v>
      </c>
      <c r="AE141" s="118" t="s">
        <v>262</v>
      </c>
      <c r="AF141" s="118" t="s">
        <v>224</v>
      </c>
      <c r="AG141" s="54" t="s">
        <v>238</v>
      </c>
      <c r="AH141" s="114"/>
      <c r="AI141" s="115"/>
      <c r="AJ141" s="59"/>
      <c r="AK141" s="115"/>
      <c r="AL141" s="116"/>
      <c r="AM141" s="35"/>
      <c r="AN141" s="35"/>
      <c r="AO141" s="35"/>
      <c r="AP141" s="35"/>
      <c r="AQ141" s="35"/>
      <c r="AR141" s="35"/>
      <c r="AS141" s="35"/>
      <c r="AT141" s="35"/>
      <c r="AU141" s="35"/>
      <c r="AV141" s="35"/>
      <c r="AW141" s="35"/>
      <c r="AX141" s="49"/>
      <c r="AY141" s="63"/>
    </row>
    <row r="142" spans="1:51" s="38" customFormat="1" ht="107.25" x14ac:dyDescent="0.2">
      <c r="A142" s="13" t="s">
        <v>136</v>
      </c>
      <c r="B142" s="40" t="s">
        <v>207</v>
      </c>
      <c r="C142" s="40" t="s">
        <v>359</v>
      </c>
      <c r="D142" s="13" t="s">
        <v>120</v>
      </c>
      <c r="E142" s="13" t="s">
        <v>129</v>
      </c>
      <c r="F142" s="13" t="s">
        <v>207</v>
      </c>
      <c r="G142" s="13" t="s">
        <v>268</v>
      </c>
      <c r="H142" s="51" t="s">
        <v>447</v>
      </c>
      <c r="I142" s="41" t="s">
        <v>154</v>
      </c>
      <c r="J142" s="13" t="s">
        <v>261</v>
      </c>
      <c r="K142" s="42"/>
      <c r="L142" s="42" t="s">
        <v>308</v>
      </c>
      <c r="M142" s="42" t="s">
        <v>309</v>
      </c>
      <c r="N142" s="42"/>
      <c r="O142" s="42"/>
      <c r="P142" s="13" t="s">
        <v>320</v>
      </c>
      <c r="Q142" s="13"/>
      <c r="R142" s="43">
        <v>2</v>
      </c>
      <c r="S142" s="44">
        <v>3</v>
      </c>
      <c r="T142" s="45">
        <f t="shared" ref="T142:T143" si="10">R142*S142</f>
        <v>6</v>
      </c>
      <c r="U142" s="45" t="str">
        <f t="shared" ref="U142:U205" si="11">IF(T142=0,"N/A",IF(AND(T142&gt;=1,T142&lt;=4),"Bajo",IF(AND(T142&gt;=6,T142&lt;=9),"Medio",IF(AND(T142&gt;=10,T142&lt;=20),"Alto",IF(T142&gt;=24,"Muy Alto")))))</f>
        <v>Medio</v>
      </c>
      <c r="V142" s="42">
        <v>25</v>
      </c>
      <c r="W142" s="45">
        <f t="shared" ref="W142:W143" si="12">T142*V142</f>
        <v>150</v>
      </c>
      <c r="X142" s="45" t="str">
        <f t="shared" ref="X142:X205" si="13">IF(W142=0,"N/A",IF(AND(W142&gt;=1,W142&lt;=20),"IV",IF(AND(W142&gt;=40,W142&lt;=120),"III",IF(AND(W142&gt;=150,W142&lt;=500),"II",IF(W142&gt;=600,"I")))))</f>
        <v>II</v>
      </c>
      <c r="Y142" s="96" t="str">
        <f t="shared" si="9"/>
        <v>Aceptable con Control Especifico</v>
      </c>
      <c r="Z142" s="13">
        <v>16</v>
      </c>
      <c r="AA142" s="47"/>
      <c r="AB142" s="47"/>
      <c r="AC142" s="53" t="s">
        <v>378</v>
      </c>
      <c r="AD142" s="13" t="s">
        <v>310</v>
      </c>
      <c r="AE142" s="13" t="s">
        <v>262</v>
      </c>
      <c r="AF142" s="13" t="s">
        <v>224</v>
      </c>
      <c r="AG142" s="54" t="s">
        <v>238</v>
      </c>
      <c r="AH142" s="58"/>
      <c r="AI142" s="59"/>
      <c r="AJ142" s="59"/>
      <c r="AK142" s="59"/>
      <c r="AL142" s="60"/>
      <c r="AM142" s="35"/>
      <c r="AN142" s="35"/>
      <c r="AO142" s="35"/>
      <c r="AP142" s="35"/>
      <c r="AQ142" s="35"/>
      <c r="AR142" s="35"/>
      <c r="AS142" s="35"/>
      <c r="AT142" s="35"/>
      <c r="AU142" s="35"/>
      <c r="AV142" s="35"/>
      <c r="AW142" s="35"/>
      <c r="AX142" s="49"/>
      <c r="AY142" s="63"/>
    </row>
    <row r="143" spans="1:51" s="38" customFormat="1" ht="107.25" x14ac:dyDescent="0.2">
      <c r="A143" s="118" t="s">
        <v>136</v>
      </c>
      <c r="B143" s="40" t="s">
        <v>207</v>
      </c>
      <c r="C143" s="40" t="s">
        <v>359</v>
      </c>
      <c r="D143" s="118" t="s">
        <v>120</v>
      </c>
      <c r="E143" s="118" t="s">
        <v>129</v>
      </c>
      <c r="F143" s="118" t="s">
        <v>207</v>
      </c>
      <c r="G143" s="73" t="s">
        <v>269</v>
      </c>
      <c r="H143" s="51" t="s">
        <v>447</v>
      </c>
      <c r="I143" s="41" t="s">
        <v>63</v>
      </c>
      <c r="J143" s="118" t="s">
        <v>270</v>
      </c>
      <c r="K143" s="42"/>
      <c r="L143" s="42" t="s">
        <v>308</v>
      </c>
      <c r="M143" s="42" t="s">
        <v>309</v>
      </c>
      <c r="N143" s="42"/>
      <c r="O143" s="42"/>
      <c r="P143" s="118" t="s">
        <v>320</v>
      </c>
      <c r="Q143" s="118"/>
      <c r="R143" s="43">
        <v>2</v>
      </c>
      <c r="S143" s="44">
        <v>2</v>
      </c>
      <c r="T143" s="45">
        <f t="shared" si="10"/>
        <v>4</v>
      </c>
      <c r="U143" s="45" t="str">
        <f t="shared" si="11"/>
        <v>Bajo</v>
      </c>
      <c r="V143" s="42">
        <v>25</v>
      </c>
      <c r="W143" s="45">
        <f t="shared" si="12"/>
        <v>100</v>
      </c>
      <c r="X143" s="45" t="str">
        <f t="shared" si="13"/>
        <v>III</v>
      </c>
      <c r="Y143" s="46" t="str">
        <f t="shared" ref="Y143:Y205" si="14">IF(X143="I","No aceptable",IF(X143="II","Aceptable con Control Especifico",IF(X143=0,"","Aceptable")))</f>
        <v>Aceptable</v>
      </c>
      <c r="Z143" s="118">
        <v>16</v>
      </c>
      <c r="AA143" s="47"/>
      <c r="AB143" s="47"/>
      <c r="AC143" s="53" t="s">
        <v>378</v>
      </c>
      <c r="AD143" s="118" t="s">
        <v>310</v>
      </c>
      <c r="AE143" s="118" t="s">
        <v>262</v>
      </c>
      <c r="AF143" s="118" t="s">
        <v>224</v>
      </c>
      <c r="AG143" s="54" t="s">
        <v>238</v>
      </c>
      <c r="AH143" s="114"/>
      <c r="AI143" s="115"/>
      <c r="AJ143" s="59"/>
      <c r="AK143" s="115"/>
      <c r="AL143" s="116"/>
      <c r="AM143" s="35"/>
      <c r="AN143" s="35"/>
      <c r="AO143" s="35"/>
      <c r="AP143" s="35"/>
      <c r="AQ143" s="35"/>
      <c r="AR143" s="35"/>
      <c r="AS143" s="35"/>
      <c r="AT143" s="35"/>
      <c r="AU143" s="35"/>
      <c r="AV143" s="35"/>
      <c r="AW143" s="35"/>
      <c r="AX143" s="49"/>
      <c r="AY143" s="63"/>
    </row>
    <row r="144" spans="1:51" s="38" customFormat="1" ht="144" x14ac:dyDescent="0.2">
      <c r="A144" s="118" t="s">
        <v>136</v>
      </c>
      <c r="B144" s="40" t="s">
        <v>207</v>
      </c>
      <c r="C144" s="40" t="s">
        <v>410</v>
      </c>
      <c r="D144" s="118" t="s">
        <v>120</v>
      </c>
      <c r="E144" s="118" t="s">
        <v>129</v>
      </c>
      <c r="F144" s="118" t="s">
        <v>207</v>
      </c>
      <c r="G144" s="118" t="s">
        <v>247</v>
      </c>
      <c r="H144" s="51" t="s">
        <v>446</v>
      </c>
      <c r="I144" s="41" t="s">
        <v>457</v>
      </c>
      <c r="J144" s="118" t="s">
        <v>362</v>
      </c>
      <c r="K144" s="42"/>
      <c r="L144" s="42" t="s">
        <v>361</v>
      </c>
      <c r="M144" s="42" t="s">
        <v>273</v>
      </c>
      <c r="N144" s="118"/>
      <c r="O144" s="118"/>
      <c r="P144" s="118" t="s">
        <v>320</v>
      </c>
      <c r="Q144" s="118"/>
      <c r="R144" s="43">
        <v>2</v>
      </c>
      <c r="S144" s="44">
        <v>2</v>
      </c>
      <c r="T144" s="45">
        <v>6</v>
      </c>
      <c r="U144" s="45" t="str">
        <f t="shared" si="11"/>
        <v>Medio</v>
      </c>
      <c r="V144" s="42">
        <v>10</v>
      </c>
      <c r="W144" s="45">
        <v>60</v>
      </c>
      <c r="X144" s="45" t="str">
        <f t="shared" si="13"/>
        <v>III</v>
      </c>
      <c r="Y144" s="46" t="str">
        <f t="shared" si="14"/>
        <v>Aceptable</v>
      </c>
      <c r="Z144" s="118">
        <v>16</v>
      </c>
      <c r="AA144" s="52"/>
      <c r="AB144" s="47"/>
      <c r="AC144" s="47" t="s">
        <v>412</v>
      </c>
      <c r="AD144" s="42"/>
      <c r="AE144" s="47" t="s">
        <v>363</v>
      </c>
      <c r="AF144" s="118" t="s">
        <v>225</v>
      </c>
      <c r="AG144" s="42" t="s">
        <v>326</v>
      </c>
      <c r="AH144" s="114"/>
      <c r="AI144" s="115"/>
      <c r="AJ144" s="59"/>
      <c r="AK144" s="115"/>
      <c r="AL144" s="116"/>
      <c r="AM144" s="35"/>
      <c r="AN144" s="35"/>
      <c r="AO144" s="35"/>
      <c r="AP144" s="35"/>
      <c r="AQ144" s="35"/>
      <c r="AR144" s="35"/>
      <c r="AS144" s="35"/>
      <c r="AT144" s="35"/>
      <c r="AU144" s="35"/>
      <c r="AV144" s="35"/>
      <c r="AW144" s="35"/>
      <c r="AX144" s="49"/>
      <c r="AY144" s="63"/>
    </row>
    <row r="145" spans="1:51" s="38" customFormat="1" ht="136.5" x14ac:dyDescent="0.2">
      <c r="A145" s="118" t="s">
        <v>136</v>
      </c>
      <c r="B145" s="40" t="s">
        <v>207</v>
      </c>
      <c r="C145" s="40" t="s">
        <v>359</v>
      </c>
      <c r="D145" s="118" t="s">
        <v>120</v>
      </c>
      <c r="E145" s="118" t="s">
        <v>129</v>
      </c>
      <c r="F145" s="118" t="s">
        <v>207</v>
      </c>
      <c r="G145" s="118" t="s">
        <v>253</v>
      </c>
      <c r="H145" s="51" t="s">
        <v>446</v>
      </c>
      <c r="I145" s="41" t="s">
        <v>141</v>
      </c>
      <c r="J145" s="118" t="s">
        <v>254</v>
      </c>
      <c r="K145" s="42"/>
      <c r="L145" s="42"/>
      <c r="M145" s="42" t="s">
        <v>273</v>
      </c>
      <c r="N145" s="118"/>
      <c r="O145" s="118"/>
      <c r="P145" s="118" t="s">
        <v>320</v>
      </c>
      <c r="Q145" s="118"/>
      <c r="R145" s="43">
        <v>2</v>
      </c>
      <c r="S145" s="44">
        <v>3</v>
      </c>
      <c r="T145" s="45">
        <f t="shared" ref="T145:T206" si="15">R145*S145</f>
        <v>6</v>
      </c>
      <c r="U145" s="45" t="str">
        <f t="shared" si="11"/>
        <v>Medio</v>
      </c>
      <c r="V145" s="42">
        <v>10</v>
      </c>
      <c r="W145" s="45">
        <f t="shared" ref="W145:W206" si="16">T145*V145</f>
        <v>60</v>
      </c>
      <c r="X145" s="45" t="str">
        <f t="shared" si="13"/>
        <v>III</v>
      </c>
      <c r="Y145" s="46" t="str">
        <f t="shared" si="14"/>
        <v>Aceptable</v>
      </c>
      <c r="Z145" s="118">
        <v>16</v>
      </c>
      <c r="AA145" s="52"/>
      <c r="AB145" s="47"/>
      <c r="AC145" s="47"/>
      <c r="AD145" s="47"/>
      <c r="AE145" s="47" t="s">
        <v>353</v>
      </c>
      <c r="AF145" s="118" t="s">
        <v>224</v>
      </c>
      <c r="AG145" s="42" t="s">
        <v>326</v>
      </c>
      <c r="AH145" s="114"/>
      <c r="AI145" s="115"/>
      <c r="AJ145" s="59"/>
      <c r="AK145" s="115"/>
      <c r="AL145" s="116"/>
      <c r="AM145" s="35"/>
      <c r="AN145" s="35"/>
      <c r="AO145" s="35"/>
      <c r="AP145" s="35"/>
      <c r="AQ145" s="35"/>
      <c r="AR145" s="35"/>
      <c r="AS145" s="35"/>
      <c r="AT145" s="35"/>
      <c r="AU145" s="35"/>
      <c r="AV145" s="35"/>
      <c r="AW145" s="35"/>
      <c r="AX145" s="49"/>
      <c r="AY145" s="63"/>
    </row>
    <row r="146" spans="1:51" s="38" customFormat="1" ht="136.5" x14ac:dyDescent="0.2">
      <c r="A146" s="118" t="s">
        <v>136</v>
      </c>
      <c r="B146" s="40" t="s">
        <v>207</v>
      </c>
      <c r="C146" s="40" t="s">
        <v>359</v>
      </c>
      <c r="D146" s="118" t="s">
        <v>120</v>
      </c>
      <c r="E146" s="118" t="s">
        <v>129</v>
      </c>
      <c r="F146" s="118" t="s">
        <v>207</v>
      </c>
      <c r="G146" s="118" t="s">
        <v>276</v>
      </c>
      <c r="H146" s="51" t="s">
        <v>446</v>
      </c>
      <c r="I146" s="41" t="s">
        <v>458</v>
      </c>
      <c r="J146" s="118" t="s">
        <v>256</v>
      </c>
      <c r="K146" s="42"/>
      <c r="L146" s="118" t="s">
        <v>327</v>
      </c>
      <c r="M146" s="118" t="s">
        <v>257</v>
      </c>
      <c r="N146" s="118"/>
      <c r="O146" s="118"/>
      <c r="P146" s="118" t="s">
        <v>320</v>
      </c>
      <c r="Q146" s="118"/>
      <c r="R146" s="43">
        <v>2</v>
      </c>
      <c r="S146" s="44">
        <v>3</v>
      </c>
      <c r="T146" s="45">
        <f t="shared" si="15"/>
        <v>6</v>
      </c>
      <c r="U146" s="45" t="str">
        <f t="shared" si="11"/>
        <v>Medio</v>
      </c>
      <c r="V146" s="42">
        <v>10</v>
      </c>
      <c r="W146" s="45">
        <f t="shared" si="16"/>
        <v>60</v>
      </c>
      <c r="X146" s="45" t="str">
        <f t="shared" si="13"/>
        <v>III</v>
      </c>
      <c r="Y146" s="46" t="str">
        <f t="shared" si="14"/>
        <v>Aceptable</v>
      </c>
      <c r="Z146" s="118">
        <v>16</v>
      </c>
      <c r="AA146" s="52"/>
      <c r="AB146" s="52"/>
      <c r="AC146" s="53" t="s">
        <v>370</v>
      </c>
      <c r="AD146" s="118" t="s">
        <v>351</v>
      </c>
      <c r="AE146" s="118" t="s">
        <v>274</v>
      </c>
      <c r="AF146" s="118" t="s">
        <v>224</v>
      </c>
      <c r="AG146" s="42" t="s">
        <v>275</v>
      </c>
      <c r="AH146" s="114"/>
      <c r="AI146" s="115"/>
      <c r="AJ146" s="59"/>
      <c r="AK146" s="115"/>
      <c r="AL146" s="116"/>
      <c r="AM146" s="35"/>
      <c r="AN146" s="35"/>
      <c r="AO146" s="35"/>
      <c r="AP146" s="35"/>
      <c r="AQ146" s="35"/>
      <c r="AR146" s="35"/>
      <c r="AS146" s="35"/>
      <c r="AT146" s="35"/>
      <c r="AU146" s="35"/>
      <c r="AV146" s="35"/>
      <c r="AW146" s="35"/>
      <c r="AX146" s="49"/>
      <c r="AY146" s="63"/>
    </row>
    <row r="147" spans="1:51" s="38" customFormat="1" ht="107.25" x14ac:dyDescent="0.2">
      <c r="A147" s="13" t="s">
        <v>136</v>
      </c>
      <c r="B147" s="40" t="s">
        <v>207</v>
      </c>
      <c r="C147" s="40" t="s">
        <v>359</v>
      </c>
      <c r="D147" s="13" t="s">
        <v>120</v>
      </c>
      <c r="E147" s="13" t="s">
        <v>129</v>
      </c>
      <c r="F147" s="13" t="s">
        <v>207</v>
      </c>
      <c r="G147" s="13" t="s">
        <v>333</v>
      </c>
      <c r="H147" s="41" t="s">
        <v>455</v>
      </c>
      <c r="I147" s="41" t="s">
        <v>158</v>
      </c>
      <c r="J147" s="13" t="s">
        <v>334</v>
      </c>
      <c r="K147" s="42"/>
      <c r="L147" s="42" t="s">
        <v>314</v>
      </c>
      <c r="M147" s="42" t="s">
        <v>315</v>
      </c>
      <c r="N147" s="13"/>
      <c r="O147" s="13"/>
      <c r="P147" s="13" t="s">
        <v>320</v>
      </c>
      <c r="Q147" s="13"/>
      <c r="R147" s="43">
        <v>2</v>
      </c>
      <c r="S147" s="44">
        <v>3</v>
      </c>
      <c r="T147" s="45">
        <f t="shared" si="15"/>
        <v>6</v>
      </c>
      <c r="U147" s="45" t="str">
        <f t="shared" si="11"/>
        <v>Medio</v>
      </c>
      <c r="V147" s="42">
        <v>25</v>
      </c>
      <c r="W147" s="45">
        <f t="shared" si="16"/>
        <v>150</v>
      </c>
      <c r="X147" s="45" t="str">
        <f t="shared" si="13"/>
        <v>II</v>
      </c>
      <c r="Y147" s="96" t="str">
        <f t="shared" si="14"/>
        <v>Aceptable con Control Especifico</v>
      </c>
      <c r="Z147" s="13">
        <v>16</v>
      </c>
      <c r="AA147" s="52"/>
      <c r="AB147" s="47"/>
      <c r="AC147" s="53" t="s">
        <v>370</v>
      </c>
      <c r="AD147" s="42" t="s">
        <v>316</v>
      </c>
      <c r="AE147" s="54" t="s">
        <v>240</v>
      </c>
      <c r="AF147" s="13" t="s">
        <v>224</v>
      </c>
      <c r="AG147" s="54" t="s">
        <v>330</v>
      </c>
      <c r="AH147" s="58"/>
      <c r="AI147" s="59"/>
      <c r="AJ147" s="59"/>
      <c r="AK147" s="59"/>
      <c r="AL147" s="60"/>
      <c r="AM147" s="35"/>
      <c r="AN147" s="35"/>
      <c r="AO147" s="35"/>
      <c r="AP147" s="35"/>
      <c r="AQ147" s="35"/>
      <c r="AR147" s="35"/>
      <c r="AS147" s="35"/>
      <c r="AT147" s="35"/>
      <c r="AU147" s="35"/>
      <c r="AV147" s="35"/>
      <c r="AW147" s="35"/>
      <c r="AX147" s="49"/>
      <c r="AY147" s="63"/>
    </row>
    <row r="148" spans="1:51" s="38" customFormat="1" ht="107.25" x14ac:dyDescent="0.2">
      <c r="A148" s="13" t="s">
        <v>136</v>
      </c>
      <c r="B148" s="40" t="s">
        <v>207</v>
      </c>
      <c r="C148" s="40" t="s">
        <v>359</v>
      </c>
      <c r="D148" s="13" t="s">
        <v>120</v>
      </c>
      <c r="E148" s="13" t="s">
        <v>129</v>
      </c>
      <c r="F148" s="13" t="s">
        <v>207</v>
      </c>
      <c r="G148" s="13" t="s">
        <v>354</v>
      </c>
      <c r="H148" s="41" t="s">
        <v>455</v>
      </c>
      <c r="I148" s="41" t="s">
        <v>456</v>
      </c>
      <c r="J148" s="13" t="s">
        <v>331</v>
      </c>
      <c r="K148" s="42"/>
      <c r="L148" s="42" t="s">
        <v>314</v>
      </c>
      <c r="M148" s="42" t="s">
        <v>315</v>
      </c>
      <c r="N148" s="13"/>
      <c r="O148" s="13"/>
      <c r="P148" s="13" t="s">
        <v>320</v>
      </c>
      <c r="Q148" s="13"/>
      <c r="R148" s="43">
        <v>2</v>
      </c>
      <c r="S148" s="44">
        <v>3</v>
      </c>
      <c r="T148" s="45">
        <f t="shared" si="15"/>
        <v>6</v>
      </c>
      <c r="U148" s="45" t="str">
        <f t="shared" si="11"/>
        <v>Medio</v>
      </c>
      <c r="V148" s="42">
        <v>25</v>
      </c>
      <c r="W148" s="45">
        <f t="shared" si="16"/>
        <v>150</v>
      </c>
      <c r="X148" s="45" t="str">
        <f t="shared" si="13"/>
        <v>II</v>
      </c>
      <c r="Y148" s="96" t="str">
        <f t="shared" si="14"/>
        <v>Aceptable con Control Especifico</v>
      </c>
      <c r="Z148" s="13">
        <v>16</v>
      </c>
      <c r="AA148" s="52"/>
      <c r="AB148" s="47"/>
      <c r="AC148" s="53" t="s">
        <v>370</v>
      </c>
      <c r="AD148" s="42" t="s">
        <v>316</v>
      </c>
      <c r="AE148" s="54" t="s">
        <v>332</v>
      </c>
      <c r="AF148" s="13" t="s">
        <v>224</v>
      </c>
      <c r="AG148" s="54" t="s">
        <v>330</v>
      </c>
      <c r="AH148" s="58"/>
      <c r="AI148" s="59"/>
      <c r="AJ148" s="59"/>
      <c r="AK148" s="59"/>
      <c r="AL148" s="60"/>
      <c r="AM148" s="35"/>
      <c r="AN148" s="35"/>
      <c r="AO148" s="35"/>
      <c r="AP148" s="35"/>
      <c r="AQ148" s="35"/>
      <c r="AR148" s="35"/>
      <c r="AS148" s="35"/>
      <c r="AT148" s="35"/>
      <c r="AU148" s="35"/>
      <c r="AV148" s="35"/>
      <c r="AW148" s="35"/>
      <c r="AX148" s="49"/>
      <c r="AY148" s="63"/>
    </row>
    <row r="149" spans="1:51" s="38" customFormat="1" ht="136.5" x14ac:dyDescent="0.2">
      <c r="A149" s="118" t="s">
        <v>136</v>
      </c>
      <c r="B149" s="40" t="s">
        <v>207</v>
      </c>
      <c r="C149" s="40" t="s">
        <v>359</v>
      </c>
      <c r="D149" s="118" t="s">
        <v>120</v>
      </c>
      <c r="E149" s="118" t="s">
        <v>129</v>
      </c>
      <c r="F149" s="118" t="s">
        <v>207</v>
      </c>
      <c r="G149" s="118" t="s">
        <v>317</v>
      </c>
      <c r="H149" s="41" t="s">
        <v>455</v>
      </c>
      <c r="I149" s="41" t="s">
        <v>157</v>
      </c>
      <c r="J149" s="118" t="s">
        <v>318</v>
      </c>
      <c r="K149" s="42"/>
      <c r="L149" s="42" t="s">
        <v>314</v>
      </c>
      <c r="M149" s="42" t="s">
        <v>315</v>
      </c>
      <c r="N149" s="118"/>
      <c r="O149" s="118"/>
      <c r="P149" s="118" t="s">
        <v>320</v>
      </c>
      <c r="Q149" s="118"/>
      <c r="R149" s="43">
        <v>2</v>
      </c>
      <c r="S149" s="44">
        <v>2</v>
      </c>
      <c r="T149" s="45">
        <f t="shared" si="15"/>
        <v>4</v>
      </c>
      <c r="U149" s="45" t="str">
        <f t="shared" si="11"/>
        <v>Bajo</v>
      </c>
      <c r="V149" s="42">
        <v>25</v>
      </c>
      <c r="W149" s="45">
        <f t="shared" si="16"/>
        <v>100</v>
      </c>
      <c r="X149" s="45" t="str">
        <f t="shared" si="13"/>
        <v>III</v>
      </c>
      <c r="Y149" s="46" t="str">
        <f t="shared" si="14"/>
        <v>Aceptable</v>
      </c>
      <c r="Z149" s="118">
        <v>16</v>
      </c>
      <c r="AA149" s="52"/>
      <c r="AB149" s="47"/>
      <c r="AC149" s="53" t="s">
        <v>370</v>
      </c>
      <c r="AD149" s="42" t="s">
        <v>316</v>
      </c>
      <c r="AE149" s="54" t="s">
        <v>329</v>
      </c>
      <c r="AF149" s="118" t="s">
        <v>224</v>
      </c>
      <c r="AG149" s="54" t="s">
        <v>330</v>
      </c>
      <c r="AH149" s="114"/>
      <c r="AI149" s="115"/>
      <c r="AJ149" s="59"/>
      <c r="AK149" s="115"/>
      <c r="AL149" s="116"/>
      <c r="AM149" s="35"/>
      <c r="AN149" s="35"/>
      <c r="AO149" s="35"/>
      <c r="AP149" s="35"/>
      <c r="AQ149" s="35"/>
      <c r="AR149" s="35"/>
      <c r="AS149" s="35"/>
      <c r="AT149" s="35"/>
      <c r="AU149" s="35"/>
      <c r="AV149" s="35"/>
      <c r="AW149" s="35"/>
      <c r="AX149" s="49"/>
      <c r="AY149" s="63"/>
    </row>
    <row r="150" spans="1:51" s="38" customFormat="1" ht="136.5" x14ac:dyDescent="0.2">
      <c r="A150" s="118" t="s">
        <v>136</v>
      </c>
      <c r="B150" s="40" t="s">
        <v>207</v>
      </c>
      <c r="C150" s="40" t="s">
        <v>359</v>
      </c>
      <c r="D150" s="118" t="s">
        <v>120</v>
      </c>
      <c r="E150" s="118" t="s">
        <v>129</v>
      </c>
      <c r="F150" s="118" t="s">
        <v>207</v>
      </c>
      <c r="G150" s="118" t="s">
        <v>304</v>
      </c>
      <c r="H150" s="41" t="s">
        <v>455</v>
      </c>
      <c r="I150" s="41" t="s">
        <v>159</v>
      </c>
      <c r="J150" s="118" t="s">
        <v>319</v>
      </c>
      <c r="K150" s="42"/>
      <c r="L150" s="42" t="s">
        <v>314</v>
      </c>
      <c r="M150" s="42" t="s">
        <v>315</v>
      </c>
      <c r="N150" s="118"/>
      <c r="O150" s="118"/>
      <c r="P150" s="118" t="s">
        <v>320</v>
      </c>
      <c r="Q150" s="118"/>
      <c r="R150" s="43">
        <v>2</v>
      </c>
      <c r="S150" s="44">
        <v>2</v>
      </c>
      <c r="T150" s="45">
        <f t="shared" si="15"/>
        <v>4</v>
      </c>
      <c r="U150" s="45" t="str">
        <f t="shared" si="11"/>
        <v>Bajo</v>
      </c>
      <c r="V150" s="42">
        <v>25</v>
      </c>
      <c r="W150" s="45">
        <f t="shared" si="16"/>
        <v>100</v>
      </c>
      <c r="X150" s="45" t="str">
        <f t="shared" si="13"/>
        <v>III</v>
      </c>
      <c r="Y150" s="46" t="str">
        <f t="shared" si="14"/>
        <v>Aceptable</v>
      </c>
      <c r="Z150" s="118">
        <v>16</v>
      </c>
      <c r="AA150" s="52"/>
      <c r="AB150" s="47"/>
      <c r="AC150" s="53" t="s">
        <v>370</v>
      </c>
      <c r="AD150" s="42" t="s">
        <v>316</v>
      </c>
      <c r="AE150" s="54" t="s">
        <v>240</v>
      </c>
      <c r="AF150" s="118" t="s">
        <v>224</v>
      </c>
      <c r="AG150" s="54" t="s">
        <v>330</v>
      </c>
      <c r="AH150" s="114"/>
      <c r="AI150" s="115"/>
      <c r="AJ150" s="59"/>
      <c r="AK150" s="115"/>
      <c r="AL150" s="116"/>
      <c r="AM150" s="35"/>
      <c r="AN150" s="35"/>
      <c r="AO150" s="35"/>
      <c r="AP150" s="35"/>
      <c r="AQ150" s="35"/>
      <c r="AR150" s="35"/>
      <c r="AS150" s="35"/>
      <c r="AT150" s="35"/>
      <c r="AU150" s="35"/>
      <c r="AV150" s="35"/>
      <c r="AW150" s="35"/>
      <c r="AX150" s="49"/>
      <c r="AY150" s="63"/>
    </row>
    <row r="151" spans="1:51" s="38" customFormat="1" ht="136.5" x14ac:dyDescent="0.2">
      <c r="A151" s="118" t="s">
        <v>136</v>
      </c>
      <c r="B151" s="40" t="s">
        <v>207</v>
      </c>
      <c r="C151" s="40" t="s">
        <v>359</v>
      </c>
      <c r="D151" s="118" t="s">
        <v>121</v>
      </c>
      <c r="E151" s="118" t="s">
        <v>123</v>
      </c>
      <c r="F151" s="118" t="s">
        <v>207</v>
      </c>
      <c r="G151" s="118" t="s">
        <v>209</v>
      </c>
      <c r="H151" s="41" t="s">
        <v>15</v>
      </c>
      <c r="I151" s="41" t="s">
        <v>440</v>
      </c>
      <c r="J151" s="118" t="s">
        <v>208</v>
      </c>
      <c r="K151" s="42"/>
      <c r="L151" s="118" t="s">
        <v>335</v>
      </c>
      <c r="M151" s="118" t="s">
        <v>251</v>
      </c>
      <c r="N151" s="118"/>
      <c r="O151" s="118"/>
      <c r="P151" s="118" t="s">
        <v>320</v>
      </c>
      <c r="Q151" s="118"/>
      <c r="R151" s="43">
        <v>2</v>
      </c>
      <c r="S151" s="44">
        <v>4</v>
      </c>
      <c r="T151" s="45">
        <f t="shared" si="15"/>
        <v>8</v>
      </c>
      <c r="U151" s="45" t="str">
        <f t="shared" si="11"/>
        <v>Medio</v>
      </c>
      <c r="V151" s="42">
        <v>10</v>
      </c>
      <c r="W151" s="45">
        <f t="shared" si="16"/>
        <v>80</v>
      </c>
      <c r="X151" s="45" t="str">
        <f t="shared" si="13"/>
        <v>III</v>
      </c>
      <c r="Y151" s="46" t="str">
        <f t="shared" si="14"/>
        <v>Aceptable</v>
      </c>
      <c r="Z151" s="118">
        <v>16</v>
      </c>
      <c r="AA151" s="47"/>
      <c r="AB151" s="47"/>
      <c r="AC151" s="53" t="s">
        <v>421</v>
      </c>
      <c r="AD151" s="47" t="s">
        <v>336</v>
      </c>
      <c r="AE151" s="42" t="s">
        <v>250</v>
      </c>
      <c r="AF151" s="118" t="s">
        <v>224</v>
      </c>
      <c r="AG151" s="118" t="s">
        <v>231</v>
      </c>
      <c r="AH151" s="114"/>
      <c r="AI151" s="115"/>
      <c r="AJ151" s="59"/>
      <c r="AK151" s="115"/>
      <c r="AL151" s="116"/>
      <c r="AM151" s="35"/>
      <c r="AN151" s="35"/>
      <c r="AO151" s="35"/>
      <c r="AP151" s="35"/>
      <c r="AQ151" s="35"/>
      <c r="AR151" s="35"/>
      <c r="AS151" s="35"/>
      <c r="AT151" s="35"/>
      <c r="AU151" s="35"/>
      <c r="AV151" s="35"/>
      <c r="AW151" s="35"/>
      <c r="AX151" s="49" t="s">
        <v>22</v>
      </c>
      <c r="AY151" s="63"/>
    </row>
    <row r="152" spans="1:51" s="38" customFormat="1" ht="136.5" x14ac:dyDescent="0.2">
      <c r="A152" s="118" t="s">
        <v>136</v>
      </c>
      <c r="B152" s="40" t="s">
        <v>207</v>
      </c>
      <c r="C152" s="40" t="s">
        <v>359</v>
      </c>
      <c r="D152" s="118" t="s">
        <v>121</v>
      </c>
      <c r="E152" s="118" t="s">
        <v>123</v>
      </c>
      <c r="F152" s="118" t="s">
        <v>207</v>
      </c>
      <c r="G152" s="118" t="s">
        <v>245</v>
      </c>
      <c r="H152" s="51" t="s">
        <v>15</v>
      </c>
      <c r="I152" s="41" t="s">
        <v>441</v>
      </c>
      <c r="J152" s="118" t="s">
        <v>208</v>
      </c>
      <c r="K152" s="42"/>
      <c r="L152" s="118" t="s">
        <v>337</v>
      </c>
      <c r="M152" s="118" t="s">
        <v>251</v>
      </c>
      <c r="N152" s="118"/>
      <c r="O152" s="118"/>
      <c r="P152" s="118" t="s">
        <v>320</v>
      </c>
      <c r="Q152" s="118"/>
      <c r="R152" s="43">
        <v>2</v>
      </c>
      <c r="S152" s="44">
        <v>4</v>
      </c>
      <c r="T152" s="45">
        <f t="shared" si="15"/>
        <v>8</v>
      </c>
      <c r="U152" s="45" t="str">
        <f t="shared" si="11"/>
        <v>Medio</v>
      </c>
      <c r="V152" s="42">
        <v>10</v>
      </c>
      <c r="W152" s="45">
        <f t="shared" si="16"/>
        <v>80</v>
      </c>
      <c r="X152" s="45" t="str">
        <f t="shared" si="13"/>
        <v>III</v>
      </c>
      <c r="Y152" s="46" t="str">
        <f t="shared" si="14"/>
        <v>Aceptable</v>
      </c>
      <c r="Z152" s="118">
        <v>16</v>
      </c>
      <c r="AA152" s="47"/>
      <c r="AB152" s="47"/>
      <c r="AC152" s="53" t="s">
        <v>422</v>
      </c>
      <c r="AD152" s="47" t="s">
        <v>338</v>
      </c>
      <c r="AE152" s="42" t="s">
        <v>328</v>
      </c>
      <c r="AF152" s="118" t="s">
        <v>224</v>
      </c>
      <c r="AG152" s="118" t="s">
        <v>231</v>
      </c>
      <c r="AH152" s="114"/>
      <c r="AI152" s="115"/>
      <c r="AJ152" s="59"/>
      <c r="AK152" s="115"/>
      <c r="AL152" s="116"/>
      <c r="AM152" s="35"/>
      <c r="AN152" s="35"/>
      <c r="AO152" s="35"/>
      <c r="AP152" s="35"/>
      <c r="AQ152" s="35"/>
      <c r="AR152" s="35"/>
      <c r="AS152" s="35"/>
      <c r="AT152" s="35"/>
      <c r="AU152" s="35"/>
      <c r="AV152" s="35"/>
      <c r="AW152" s="35"/>
      <c r="AX152" s="74"/>
      <c r="AY152" s="63"/>
    </row>
    <row r="153" spans="1:51" s="38" customFormat="1" ht="136.5" x14ac:dyDescent="0.2">
      <c r="A153" s="118" t="s">
        <v>136</v>
      </c>
      <c r="B153" s="40" t="s">
        <v>207</v>
      </c>
      <c r="C153" s="40" t="s">
        <v>359</v>
      </c>
      <c r="D153" s="118" t="s">
        <v>121</v>
      </c>
      <c r="E153" s="118" t="s">
        <v>123</v>
      </c>
      <c r="F153" s="118" t="s">
        <v>207</v>
      </c>
      <c r="G153" s="118" t="s">
        <v>245</v>
      </c>
      <c r="H153" s="51" t="s">
        <v>15</v>
      </c>
      <c r="I153" s="41" t="s">
        <v>442</v>
      </c>
      <c r="J153" s="118" t="s">
        <v>208</v>
      </c>
      <c r="K153" s="42"/>
      <c r="L153" s="118" t="s">
        <v>337</v>
      </c>
      <c r="M153" s="118" t="s">
        <v>251</v>
      </c>
      <c r="N153" s="118"/>
      <c r="O153" s="118"/>
      <c r="P153" s="118" t="s">
        <v>320</v>
      </c>
      <c r="Q153" s="118"/>
      <c r="R153" s="43">
        <v>2</v>
      </c>
      <c r="S153" s="44">
        <v>4</v>
      </c>
      <c r="T153" s="45">
        <f t="shared" si="15"/>
        <v>8</v>
      </c>
      <c r="U153" s="45" t="str">
        <f t="shared" si="11"/>
        <v>Medio</v>
      </c>
      <c r="V153" s="42">
        <v>10</v>
      </c>
      <c r="W153" s="45">
        <f t="shared" si="16"/>
        <v>80</v>
      </c>
      <c r="X153" s="45" t="str">
        <f t="shared" si="13"/>
        <v>III</v>
      </c>
      <c r="Y153" s="46" t="str">
        <f t="shared" si="14"/>
        <v>Aceptable</v>
      </c>
      <c r="Z153" s="118">
        <v>16</v>
      </c>
      <c r="AA153" s="47"/>
      <c r="AB153" s="47"/>
      <c r="AC153" s="53" t="s">
        <v>422</v>
      </c>
      <c r="AD153" s="47" t="s">
        <v>336</v>
      </c>
      <c r="AE153" s="42" t="s">
        <v>250</v>
      </c>
      <c r="AF153" s="118" t="s">
        <v>224</v>
      </c>
      <c r="AG153" s="118" t="s">
        <v>231</v>
      </c>
      <c r="AH153" s="114"/>
      <c r="AI153" s="115"/>
      <c r="AJ153" s="59"/>
      <c r="AK153" s="115"/>
      <c r="AL153" s="116"/>
      <c r="AM153" s="35"/>
      <c r="AN153" s="35"/>
      <c r="AO153" s="35"/>
      <c r="AP153" s="35"/>
      <c r="AQ153" s="35"/>
      <c r="AR153" s="35"/>
      <c r="AS153" s="35"/>
      <c r="AT153" s="35"/>
      <c r="AU153" s="35"/>
      <c r="AV153" s="35"/>
      <c r="AW153" s="35"/>
      <c r="AX153" s="74"/>
      <c r="AY153" s="63"/>
    </row>
    <row r="154" spans="1:51" s="38" customFormat="1" ht="136.5" x14ac:dyDescent="0.2">
      <c r="A154" s="118" t="s">
        <v>136</v>
      </c>
      <c r="B154" s="40" t="s">
        <v>207</v>
      </c>
      <c r="C154" s="40" t="s">
        <v>359</v>
      </c>
      <c r="D154" s="118" t="s">
        <v>121</v>
      </c>
      <c r="E154" s="118" t="s">
        <v>123</v>
      </c>
      <c r="F154" s="118" t="s">
        <v>207</v>
      </c>
      <c r="G154" s="118" t="s">
        <v>245</v>
      </c>
      <c r="H154" s="51" t="s">
        <v>15</v>
      </c>
      <c r="I154" s="41" t="s">
        <v>443</v>
      </c>
      <c r="J154" s="118" t="s">
        <v>208</v>
      </c>
      <c r="K154" s="42"/>
      <c r="L154" s="118" t="s">
        <v>335</v>
      </c>
      <c r="M154" s="118" t="s">
        <v>251</v>
      </c>
      <c r="N154" s="118"/>
      <c r="O154" s="118"/>
      <c r="P154" s="118" t="s">
        <v>320</v>
      </c>
      <c r="Q154" s="118"/>
      <c r="R154" s="43">
        <v>2</v>
      </c>
      <c r="S154" s="44">
        <v>4</v>
      </c>
      <c r="T154" s="45">
        <f t="shared" si="15"/>
        <v>8</v>
      </c>
      <c r="U154" s="45" t="str">
        <f t="shared" si="11"/>
        <v>Medio</v>
      </c>
      <c r="V154" s="42">
        <v>10</v>
      </c>
      <c r="W154" s="45">
        <f t="shared" si="16"/>
        <v>80</v>
      </c>
      <c r="X154" s="45" t="str">
        <f t="shared" si="13"/>
        <v>III</v>
      </c>
      <c r="Y154" s="46" t="str">
        <f t="shared" si="14"/>
        <v>Aceptable</v>
      </c>
      <c r="Z154" s="118">
        <v>16</v>
      </c>
      <c r="AA154" s="47"/>
      <c r="AB154" s="47"/>
      <c r="AC154" s="53" t="s">
        <v>422</v>
      </c>
      <c r="AD154" s="47" t="s">
        <v>338</v>
      </c>
      <c r="AE154" s="42" t="s">
        <v>250</v>
      </c>
      <c r="AF154" s="118" t="s">
        <v>224</v>
      </c>
      <c r="AG154" s="118" t="s">
        <v>231</v>
      </c>
      <c r="AH154" s="114"/>
      <c r="AI154" s="115"/>
      <c r="AJ154" s="59"/>
      <c r="AK154" s="115"/>
      <c r="AL154" s="116"/>
      <c r="AM154" s="35"/>
      <c r="AN154" s="35"/>
      <c r="AO154" s="35"/>
      <c r="AP154" s="35"/>
      <c r="AQ154" s="35"/>
      <c r="AR154" s="35"/>
      <c r="AS154" s="35"/>
      <c r="AT154" s="35"/>
      <c r="AU154" s="35"/>
      <c r="AV154" s="35"/>
      <c r="AW154" s="35"/>
      <c r="AX154" s="74"/>
      <c r="AY154" s="63"/>
    </row>
    <row r="155" spans="1:51" s="38" customFormat="1" ht="136.5" x14ac:dyDescent="0.2">
      <c r="A155" s="13" t="s">
        <v>136</v>
      </c>
      <c r="B155" s="40" t="s">
        <v>207</v>
      </c>
      <c r="C155" s="40" t="s">
        <v>359</v>
      </c>
      <c r="D155" s="13" t="s">
        <v>121</v>
      </c>
      <c r="E155" s="13" t="s">
        <v>123</v>
      </c>
      <c r="F155" s="13" t="s">
        <v>207</v>
      </c>
      <c r="G155" s="13" t="s">
        <v>210</v>
      </c>
      <c r="H155" s="51" t="s">
        <v>444</v>
      </c>
      <c r="I155" s="41" t="s">
        <v>176</v>
      </c>
      <c r="J155" s="13" t="s">
        <v>211</v>
      </c>
      <c r="K155" s="42"/>
      <c r="L155" s="42" t="s">
        <v>305</v>
      </c>
      <c r="M155" s="42" t="s">
        <v>252</v>
      </c>
      <c r="N155" s="13"/>
      <c r="O155" s="13"/>
      <c r="P155" s="13" t="s">
        <v>320</v>
      </c>
      <c r="Q155" s="13"/>
      <c r="R155" s="43">
        <v>2</v>
      </c>
      <c r="S155" s="44">
        <v>4</v>
      </c>
      <c r="T155" s="45">
        <f t="shared" si="15"/>
        <v>8</v>
      </c>
      <c r="U155" s="45" t="str">
        <f t="shared" si="11"/>
        <v>Medio</v>
      </c>
      <c r="V155" s="42">
        <v>25</v>
      </c>
      <c r="W155" s="45">
        <f t="shared" si="16"/>
        <v>200</v>
      </c>
      <c r="X155" s="45" t="str">
        <f t="shared" si="13"/>
        <v>II</v>
      </c>
      <c r="Y155" s="96" t="str">
        <f t="shared" si="14"/>
        <v>Aceptable con Control Especifico</v>
      </c>
      <c r="Z155" s="13">
        <v>16</v>
      </c>
      <c r="AA155" s="47"/>
      <c r="AB155" s="47"/>
      <c r="AC155" s="53" t="s">
        <v>370</v>
      </c>
      <c r="AD155" s="47" t="s">
        <v>306</v>
      </c>
      <c r="AE155" s="47" t="s">
        <v>307</v>
      </c>
      <c r="AF155" s="13" t="s">
        <v>224</v>
      </c>
      <c r="AG155" s="13" t="s">
        <v>232</v>
      </c>
      <c r="AH155" s="58"/>
      <c r="AI155" s="59"/>
      <c r="AJ155" s="59"/>
      <c r="AK155" s="59"/>
      <c r="AL155" s="60"/>
      <c r="AM155" s="35"/>
      <c r="AN155" s="35"/>
      <c r="AO155" s="35"/>
      <c r="AP155" s="35"/>
      <c r="AQ155" s="35"/>
      <c r="AR155" s="35"/>
      <c r="AS155" s="35"/>
      <c r="AT155" s="35"/>
      <c r="AU155" s="35"/>
      <c r="AV155" s="35"/>
      <c r="AW155" s="35"/>
      <c r="AX155" s="74"/>
      <c r="AY155" s="63"/>
    </row>
    <row r="156" spans="1:51" s="38" customFormat="1" ht="136.5" x14ac:dyDescent="0.2">
      <c r="A156" s="13" t="s">
        <v>136</v>
      </c>
      <c r="B156" s="40" t="s">
        <v>207</v>
      </c>
      <c r="C156" s="40" t="s">
        <v>359</v>
      </c>
      <c r="D156" s="13" t="s">
        <v>121</v>
      </c>
      <c r="E156" s="13" t="s">
        <v>123</v>
      </c>
      <c r="F156" s="13" t="s">
        <v>207</v>
      </c>
      <c r="G156" s="13" t="s">
        <v>212</v>
      </c>
      <c r="H156" s="51" t="s">
        <v>444</v>
      </c>
      <c r="I156" s="41" t="s">
        <v>181</v>
      </c>
      <c r="J156" s="13" t="s">
        <v>213</v>
      </c>
      <c r="K156" s="42"/>
      <c r="L156" s="42" t="s">
        <v>305</v>
      </c>
      <c r="M156" s="42" t="s">
        <v>252</v>
      </c>
      <c r="N156" s="13"/>
      <c r="O156" s="13"/>
      <c r="P156" s="13" t="s">
        <v>320</v>
      </c>
      <c r="Q156" s="13"/>
      <c r="R156" s="43">
        <v>2</v>
      </c>
      <c r="S156" s="44">
        <v>3</v>
      </c>
      <c r="T156" s="45">
        <f t="shared" si="15"/>
        <v>6</v>
      </c>
      <c r="U156" s="45" t="str">
        <f t="shared" si="11"/>
        <v>Medio</v>
      </c>
      <c r="V156" s="42">
        <v>25</v>
      </c>
      <c r="W156" s="45">
        <f t="shared" si="16"/>
        <v>150</v>
      </c>
      <c r="X156" s="45" t="str">
        <f t="shared" si="13"/>
        <v>II</v>
      </c>
      <c r="Y156" s="96" t="str">
        <f t="shared" si="14"/>
        <v>Aceptable con Control Especifico</v>
      </c>
      <c r="Z156" s="13">
        <v>16</v>
      </c>
      <c r="AA156" s="47"/>
      <c r="AB156" s="47"/>
      <c r="AC156" s="53" t="s">
        <v>370</v>
      </c>
      <c r="AD156" s="47" t="s">
        <v>306</v>
      </c>
      <c r="AE156" s="47" t="s">
        <v>307</v>
      </c>
      <c r="AF156" s="13" t="s">
        <v>224</v>
      </c>
      <c r="AG156" s="13" t="s">
        <v>232</v>
      </c>
      <c r="AH156" s="58"/>
      <c r="AI156" s="59"/>
      <c r="AJ156" s="59"/>
      <c r="AK156" s="59"/>
      <c r="AL156" s="60"/>
      <c r="AM156" s="35"/>
      <c r="AN156" s="35"/>
      <c r="AO156" s="35"/>
      <c r="AP156" s="35"/>
      <c r="AQ156" s="35"/>
      <c r="AR156" s="35"/>
      <c r="AS156" s="35"/>
      <c r="AT156" s="35"/>
      <c r="AU156" s="35"/>
      <c r="AV156" s="35"/>
      <c r="AW156" s="35"/>
      <c r="AX156" s="74"/>
      <c r="AY156" s="63"/>
    </row>
    <row r="157" spans="1:51" s="38" customFormat="1" ht="136.5" x14ac:dyDescent="0.2">
      <c r="A157" s="118" t="s">
        <v>136</v>
      </c>
      <c r="B157" s="40" t="s">
        <v>207</v>
      </c>
      <c r="C157" s="40" t="s">
        <v>359</v>
      </c>
      <c r="D157" s="118" t="s">
        <v>121</v>
      </c>
      <c r="E157" s="118" t="s">
        <v>123</v>
      </c>
      <c r="F157" s="118" t="s">
        <v>207</v>
      </c>
      <c r="G157" s="118" t="s">
        <v>227</v>
      </c>
      <c r="H157" s="51" t="s">
        <v>444</v>
      </c>
      <c r="I157" s="41" t="s">
        <v>228</v>
      </c>
      <c r="J157" s="118" t="s">
        <v>230</v>
      </c>
      <c r="K157" s="42"/>
      <c r="L157" s="42" t="s">
        <v>305</v>
      </c>
      <c r="M157" s="42" t="s">
        <v>252</v>
      </c>
      <c r="N157" s="118"/>
      <c r="O157" s="118"/>
      <c r="P157" s="118" t="s">
        <v>320</v>
      </c>
      <c r="Q157" s="118"/>
      <c r="R157" s="43">
        <v>2</v>
      </c>
      <c r="S157" s="44">
        <v>4</v>
      </c>
      <c r="T157" s="45">
        <f t="shared" si="15"/>
        <v>8</v>
      </c>
      <c r="U157" s="45" t="str">
        <f t="shared" si="11"/>
        <v>Medio</v>
      </c>
      <c r="V157" s="42">
        <v>10</v>
      </c>
      <c r="W157" s="45">
        <f t="shared" si="16"/>
        <v>80</v>
      </c>
      <c r="X157" s="45" t="str">
        <f t="shared" si="13"/>
        <v>III</v>
      </c>
      <c r="Y157" s="46" t="str">
        <f t="shared" si="14"/>
        <v>Aceptable</v>
      </c>
      <c r="Z157" s="118">
        <v>16</v>
      </c>
      <c r="AA157" s="52"/>
      <c r="AB157" s="53"/>
      <c r="AC157" s="53" t="s">
        <v>370</v>
      </c>
      <c r="AD157" s="47" t="s">
        <v>306</v>
      </c>
      <c r="AE157" s="47" t="s">
        <v>307</v>
      </c>
      <c r="AF157" s="118" t="s">
        <v>225</v>
      </c>
      <c r="AG157" s="118"/>
      <c r="AH157" s="114"/>
      <c r="AI157" s="115"/>
      <c r="AJ157" s="59"/>
      <c r="AK157" s="115"/>
      <c r="AL157" s="116"/>
      <c r="AM157" s="35"/>
      <c r="AN157" s="35"/>
      <c r="AO157" s="35"/>
      <c r="AP157" s="35"/>
      <c r="AQ157" s="35"/>
      <c r="AR157" s="35"/>
      <c r="AS157" s="35"/>
      <c r="AT157" s="35"/>
      <c r="AU157" s="35"/>
      <c r="AV157" s="35"/>
      <c r="AW157" s="35"/>
      <c r="AX157" s="74"/>
      <c r="AY157" s="63"/>
    </row>
    <row r="158" spans="1:51" s="38" customFormat="1" ht="136.5" x14ac:dyDescent="0.2">
      <c r="A158" s="118" t="s">
        <v>136</v>
      </c>
      <c r="B158" s="40" t="s">
        <v>207</v>
      </c>
      <c r="C158" s="40" t="s">
        <v>359</v>
      </c>
      <c r="D158" s="118" t="s">
        <v>121</v>
      </c>
      <c r="E158" s="118" t="s">
        <v>123</v>
      </c>
      <c r="F158" s="118" t="s">
        <v>207</v>
      </c>
      <c r="G158" s="118" t="s">
        <v>259</v>
      </c>
      <c r="H158" s="51" t="s">
        <v>444</v>
      </c>
      <c r="I158" s="41" t="s">
        <v>178</v>
      </c>
      <c r="J158" s="118" t="s">
        <v>249</v>
      </c>
      <c r="K158" s="42"/>
      <c r="L158" s="42" t="s">
        <v>305</v>
      </c>
      <c r="M158" s="42" t="s">
        <v>252</v>
      </c>
      <c r="N158" s="118"/>
      <c r="O158" s="118"/>
      <c r="P158" s="118" t="s">
        <v>320</v>
      </c>
      <c r="Q158" s="118"/>
      <c r="R158" s="43">
        <v>2</v>
      </c>
      <c r="S158" s="44">
        <v>3</v>
      </c>
      <c r="T158" s="45">
        <f t="shared" si="15"/>
        <v>6</v>
      </c>
      <c r="U158" s="45" t="str">
        <f t="shared" si="11"/>
        <v>Medio</v>
      </c>
      <c r="V158" s="42">
        <v>10</v>
      </c>
      <c r="W158" s="45">
        <f t="shared" si="16"/>
        <v>60</v>
      </c>
      <c r="X158" s="45" t="str">
        <f t="shared" si="13"/>
        <v>III</v>
      </c>
      <c r="Y158" s="46" t="str">
        <f t="shared" si="14"/>
        <v>Aceptable</v>
      </c>
      <c r="Z158" s="118">
        <v>16</v>
      </c>
      <c r="AA158" s="47"/>
      <c r="AB158" s="47"/>
      <c r="AC158" s="53" t="s">
        <v>370</v>
      </c>
      <c r="AD158" s="47" t="s">
        <v>306</v>
      </c>
      <c r="AE158" s="47" t="s">
        <v>307</v>
      </c>
      <c r="AF158" s="118" t="s">
        <v>224</v>
      </c>
      <c r="AG158" s="118" t="s">
        <v>232</v>
      </c>
      <c r="AH158" s="114"/>
      <c r="AI158" s="115"/>
      <c r="AJ158" s="59"/>
      <c r="AK158" s="115"/>
      <c r="AL158" s="116"/>
      <c r="AM158" s="35"/>
      <c r="AN158" s="35"/>
      <c r="AO158" s="35"/>
      <c r="AP158" s="35"/>
      <c r="AQ158" s="35"/>
      <c r="AR158" s="35"/>
      <c r="AS158" s="35"/>
      <c r="AT158" s="35"/>
      <c r="AU158" s="35"/>
      <c r="AV158" s="35"/>
      <c r="AW158" s="35"/>
      <c r="AX158" s="74"/>
      <c r="AY158" s="63"/>
    </row>
    <row r="159" spans="1:51" s="38" customFormat="1" ht="136.5" x14ac:dyDescent="0.2">
      <c r="A159" s="13" t="s">
        <v>136</v>
      </c>
      <c r="B159" s="40" t="s">
        <v>207</v>
      </c>
      <c r="C159" s="40" t="s">
        <v>359</v>
      </c>
      <c r="D159" s="13" t="s">
        <v>121</v>
      </c>
      <c r="E159" s="13" t="s">
        <v>123</v>
      </c>
      <c r="F159" s="13" t="s">
        <v>207</v>
      </c>
      <c r="G159" s="13" t="s">
        <v>324</v>
      </c>
      <c r="H159" s="51" t="s">
        <v>13</v>
      </c>
      <c r="I159" s="41" t="s">
        <v>188</v>
      </c>
      <c r="J159" s="13" t="s">
        <v>239</v>
      </c>
      <c r="K159" s="42"/>
      <c r="L159" s="42"/>
      <c r="M159" s="42" t="s">
        <v>322</v>
      </c>
      <c r="N159" s="13"/>
      <c r="O159" s="13"/>
      <c r="P159" s="13" t="s">
        <v>320</v>
      </c>
      <c r="Q159" s="13"/>
      <c r="R159" s="43">
        <v>2</v>
      </c>
      <c r="S159" s="44">
        <v>3</v>
      </c>
      <c r="T159" s="45">
        <f t="shared" si="15"/>
        <v>6</v>
      </c>
      <c r="U159" s="45" t="str">
        <f t="shared" si="11"/>
        <v>Medio</v>
      </c>
      <c r="V159" s="42">
        <v>25</v>
      </c>
      <c r="W159" s="45">
        <f t="shared" si="16"/>
        <v>150</v>
      </c>
      <c r="X159" s="45" t="str">
        <f t="shared" si="13"/>
        <v>II</v>
      </c>
      <c r="Y159" s="96" t="str">
        <f t="shared" si="14"/>
        <v>Aceptable con Control Especifico</v>
      </c>
      <c r="Z159" s="13">
        <v>16</v>
      </c>
      <c r="AA159" s="47"/>
      <c r="AB159" s="47"/>
      <c r="AC159" s="47"/>
      <c r="AD159" s="47"/>
      <c r="AE159" s="13" t="s">
        <v>299</v>
      </c>
      <c r="AF159" s="13" t="s">
        <v>224</v>
      </c>
      <c r="AG159" s="13" t="s">
        <v>238</v>
      </c>
      <c r="AH159" s="58"/>
      <c r="AI159" s="59"/>
      <c r="AJ159" s="59"/>
      <c r="AK159" s="59"/>
      <c r="AL159" s="60"/>
      <c r="AM159" s="35"/>
      <c r="AN159" s="35"/>
      <c r="AO159" s="35"/>
      <c r="AP159" s="35"/>
      <c r="AQ159" s="35"/>
      <c r="AR159" s="35"/>
      <c r="AS159" s="35"/>
      <c r="AT159" s="35"/>
      <c r="AU159" s="35"/>
      <c r="AV159" s="35"/>
      <c r="AW159" s="35"/>
      <c r="AX159" s="74"/>
      <c r="AY159" s="63"/>
    </row>
    <row r="160" spans="1:51" s="38" customFormat="1" ht="107.25" x14ac:dyDescent="0.2">
      <c r="A160" s="13" t="s">
        <v>136</v>
      </c>
      <c r="B160" s="40" t="s">
        <v>207</v>
      </c>
      <c r="C160" s="40" t="s">
        <v>359</v>
      </c>
      <c r="D160" s="13" t="s">
        <v>121</v>
      </c>
      <c r="E160" s="13" t="s">
        <v>123</v>
      </c>
      <c r="F160" s="13" t="s">
        <v>207</v>
      </c>
      <c r="G160" s="13" t="s">
        <v>354</v>
      </c>
      <c r="H160" s="51" t="s">
        <v>455</v>
      </c>
      <c r="I160" s="41" t="s">
        <v>456</v>
      </c>
      <c r="J160" s="13" t="s">
        <v>331</v>
      </c>
      <c r="K160" s="42"/>
      <c r="L160" s="42" t="s">
        <v>314</v>
      </c>
      <c r="M160" s="42" t="s">
        <v>315</v>
      </c>
      <c r="N160" s="13"/>
      <c r="O160" s="13"/>
      <c r="P160" s="13" t="s">
        <v>320</v>
      </c>
      <c r="Q160" s="13"/>
      <c r="R160" s="43">
        <v>2</v>
      </c>
      <c r="S160" s="44">
        <v>3</v>
      </c>
      <c r="T160" s="45">
        <f t="shared" si="15"/>
        <v>6</v>
      </c>
      <c r="U160" s="45" t="str">
        <f t="shared" si="11"/>
        <v>Medio</v>
      </c>
      <c r="V160" s="42">
        <v>25</v>
      </c>
      <c r="W160" s="45">
        <f t="shared" si="16"/>
        <v>150</v>
      </c>
      <c r="X160" s="45" t="str">
        <f t="shared" si="13"/>
        <v>II</v>
      </c>
      <c r="Y160" s="96" t="str">
        <f t="shared" si="14"/>
        <v>Aceptable con Control Especifico</v>
      </c>
      <c r="Z160" s="13">
        <v>16</v>
      </c>
      <c r="AA160" s="47"/>
      <c r="AB160" s="47"/>
      <c r="AC160" s="53" t="s">
        <v>370</v>
      </c>
      <c r="AD160" s="42" t="s">
        <v>316</v>
      </c>
      <c r="AE160" s="54" t="s">
        <v>332</v>
      </c>
      <c r="AF160" s="13" t="s">
        <v>224</v>
      </c>
      <c r="AG160" s="54" t="s">
        <v>330</v>
      </c>
      <c r="AH160" s="58"/>
      <c r="AI160" s="59"/>
      <c r="AJ160" s="59"/>
      <c r="AK160" s="59"/>
      <c r="AL160" s="60"/>
      <c r="AM160" s="35"/>
      <c r="AN160" s="35"/>
      <c r="AO160" s="35"/>
      <c r="AP160" s="35"/>
      <c r="AQ160" s="35"/>
      <c r="AR160" s="35"/>
      <c r="AS160" s="35"/>
      <c r="AT160" s="35"/>
      <c r="AU160" s="35"/>
      <c r="AV160" s="35"/>
      <c r="AW160" s="35"/>
      <c r="AX160" s="74"/>
      <c r="AY160" s="63"/>
    </row>
    <row r="161" spans="1:51" s="38" customFormat="1" ht="107.25" x14ac:dyDescent="0.2">
      <c r="A161" s="13" t="s">
        <v>136</v>
      </c>
      <c r="B161" s="40" t="s">
        <v>207</v>
      </c>
      <c r="C161" s="40" t="s">
        <v>359</v>
      </c>
      <c r="D161" s="13" t="s">
        <v>121</v>
      </c>
      <c r="E161" s="13" t="s">
        <v>123</v>
      </c>
      <c r="F161" s="13" t="s">
        <v>207</v>
      </c>
      <c r="G161" s="13" t="s">
        <v>333</v>
      </c>
      <c r="H161" s="51" t="s">
        <v>455</v>
      </c>
      <c r="I161" s="41" t="s">
        <v>158</v>
      </c>
      <c r="J161" s="13" t="s">
        <v>334</v>
      </c>
      <c r="K161" s="42"/>
      <c r="L161" s="42" t="s">
        <v>314</v>
      </c>
      <c r="M161" s="42" t="s">
        <v>315</v>
      </c>
      <c r="N161" s="13"/>
      <c r="O161" s="13"/>
      <c r="P161" s="13" t="s">
        <v>320</v>
      </c>
      <c r="Q161" s="13"/>
      <c r="R161" s="43">
        <v>2</v>
      </c>
      <c r="S161" s="44">
        <v>3</v>
      </c>
      <c r="T161" s="45">
        <f t="shared" si="15"/>
        <v>6</v>
      </c>
      <c r="U161" s="45" t="str">
        <f t="shared" si="11"/>
        <v>Medio</v>
      </c>
      <c r="V161" s="42">
        <v>25</v>
      </c>
      <c r="W161" s="45">
        <f t="shared" si="16"/>
        <v>150</v>
      </c>
      <c r="X161" s="45" t="str">
        <f t="shared" si="13"/>
        <v>II</v>
      </c>
      <c r="Y161" s="96" t="str">
        <f t="shared" si="14"/>
        <v>Aceptable con Control Especifico</v>
      </c>
      <c r="Z161" s="13">
        <v>16</v>
      </c>
      <c r="AA161" s="47"/>
      <c r="AB161" s="47"/>
      <c r="AC161" s="53" t="s">
        <v>370</v>
      </c>
      <c r="AD161" s="42" t="s">
        <v>316</v>
      </c>
      <c r="AE161" s="54" t="s">
        <v>240</v>
      </c>
      <c r="AF161" s="13" t="s">
        <v>224</v>
      </c>
      <c r="AG161" s="54" t="s">
        <v>330</v>
      </c>
      <c r="AH161" s="58"/>
      <c r="AI161" s="59"/>
      <c r="AJ161" s="59"/>
      <c r="AK161" s="59"/>
      <c r="AL161" s="60"/>
      <c r="AM161" s="35"/>
      <c r="AN161" s="35"/>
      <c r="AO161" s="35"/>
      <c r="AP161" s="35"/>
      <c r="AQ161" s="35"/>
      <c r="AR161" s="35"/>
      <c r="AS161" s="35"/>
      <c r="AT161" s="35"/>
      <c r="AU161" s="35"/>
      <c r="AV161" s="35"/>
      <c r="AW161" s="35"/>
      <c r="AX161" s="74"/>
      <c r="AY161" s="63"/>
    </row>
    <row r="162" spans="1:51" s="38" customFormat="1" ht="136.5" x14ac:dyDescent="0.2">
      <c r="A162" s="118" t="s">
        <v>136</v>
      </c>
      <c r="B162" s="40" t="s">
        <v>207</v>
      </c>
      <c r="C162" s="40" t="s">
        <v>359</v>
      </c>
      <c r="D162" s="118" t="s">
        <v>121</v>
      </c>
      <c r="E162" s="118" t="s">
        <v>123</v>
      </c>
      <c r="F162" s="118" t="s">
        <v>207</v>
      </c>
      <c r="G162" s="118" t="s">
        <v>317</v>
      </c>
      <c r="H162" s="41" t="s">
        <v>455</v>
      </c>
      <c r="I162" s="41" t="s">
        <v>157</v>
      </c>
      <c r="J162" s="118" t="s">
        <v>318</v>
      </c>
      <c r="K162" s="42"/>
      <c r="L162" s="42" t="s">
        <v>314</v>
      </c>
      <c r="M162" s="42" t="s">
        <v>315</v>
      </c>
      <c r="N162" s="118"/>
      <c r="O162" s="118"/>
      <c r="P162" s="118" t="s">
        <v>320</v>
      </c>
      <c r="Q162" s="118"/>
      <c r="R162" s="43">
        <v>2</v>
      </c>
      <c r="S162" s="44">
        <v>2</v>
      </c>
      <c r="T162" s="45">
        <f t="shared" si="15"/>
        <v>4</v>
      </c>
      <c r="U162" s="45" t="str">
        <f t="shared" si="11"/>
        <v>Bajo</v>
      </c>
      <c r="V162" s="42">
        <v>25</v>
      </c>
      <c r="W162" s="45">
        <f t="shared" si="16"/>
        <v>100</v>
      </c>
      <c r="X162" s="45" t="str">
        <f t="shared" si="13"/>
        <v>III</v>
      </c>
      <c r="Y162" s="46" t="str">
        <f t="shared" si="14"/>
        <v>Aceptable</v>
      </c>
      <c r="Z162" s="118">
        <v>16</v>
      </c>
      <c r="AA162" s="52"/>
      <c r="AB162" s="47"/>
      <c r="AC162" s="53" t="s">
        <v>370</v>
      </c>
      <c r="AD162" s="42" t="s">
        <v>316</v>
      </c>
      <c r="AE162" s="54" t="s">
        <v>240</v>
      </c>
      <c r="AF162" s="118" t="s">
        <v>224</v>
      </c>
      <c r="AG162" s="54" t="s">
        <v>330</v>
      </c>
      <c r="AH162" s="114"/>
      <c r="AI162" s="115"/>
      <c r="AJ162" s="59"/>
      <c r="AK162" s="115"/>
      <c r="AL162" s="116"/>
      <c r="AM162" s="35"/>
      <c r="AN162" s="35"/>
      <c r="AO162" s="35"/>
      <c r="AP162" s="35"/>
      <c r="AQ162" s="35"/>
      <c r="AR162" s="35"/>
      <c r="AS162" s="35"/>
      <c r="AT162" s="35"/>
      <c r="AU162" s="35"/>
      <c r="AV162" s="35"/>
      <c r="AW162" s="35"/>
      <c r="AX162" s="49"/>
      <c r="AY162" s="63"/>
    </row>
    <row r="163" spans="1:51" s="38" customFormat="1" ht="136.5" x14ac:dyDescent="0.2">
      <c r="A163" s="118" t="s">
        <v>136</v>
      </c>
      <c r="B163" s="40" t="s">
        <v>207</v>
      </c>
      <c r="C163" s="40" t="s">
        <v>359</v>
      </c>
      <c r="D163" s="118" t="s">
        <v>121</v>
      </c>
      <c r="E163" s="118" t="s">
        <v>123</v>
      </c>
      <c r="F163" s="118" t="s">
        <v>207</v>
      </c>
      <c r="G163" s="118" t="s">
        <v>304</v>
      </c>
      <c r="H163" s="41" t="s">
        <v>455</v>
      </c>
      <c r="I163" s="41" t="s">
        <v>159</v>
      </c>
      <c r="J163" s="118" t="s">
        <v>319</v>
      </c>
      <c r="K163" s="42"/>
      <c r="L163" s="42" t="s">
        <v>314</v>
      </c>
      <c r="M163" s="42" t="s">
        <v>315</v>
      </c>
      <c r="N163" s="118"/>
      <c r="O163" s="118"/>
      <c r="P163" s="118" t="s">
        <v>320</v>
      </c>
      <c r="Q163" s="118"/>
      <c r="R163" s="43">
        <v>2</v>
      </c>
      <c r="S163" s="44">
        <v>2</v>
      </c>
      <c r="T163" s="45">
        <f t="shared" si="15"/>
        <v>4</v>
      </c>
      <c r="U163" s="45" t="str">
        <f t="shared" si="11"/>
        <v>Bajo</v>
      </c>
      <c r="V163" s="42">
        <v>25</v>
      </c>
      <c r="W163" s="45">
        <f t="shared" si="16"/>
        <v>100</v>
      </c>
      <c r="X163" s="45" t="str">
        <f t="shared" si="13"/>
        <v>III</v>
      </c>
      <c r="Y163" s="46" t="str">
        <f t="shared" si="14"/>
        <v>Aceptable</v>
      </c>
      <c r="Z163" s="118">
        <v>16</v>
      </c>
      <c r="AA163" s="52"/>
      <c r="AB163" s="47"/>
      <c r="AC163" s="53" t="s">
        <v>370</v>
      </c>
      <c r="AD163" s="42" t="s">
        <v>316</v>
      </c>
      <c r="AE163" s="54" t="s">
        <v>240</v>
      </c>
      <c r="AF163" s="118" t="s">
        <v>224</v>
      </c>
      <c r="AG163" s="54" t="s">
        <v>330</v>
      </c>
      <c r="AH163" s="114"/>
      <c r="AI163" s="115"/>
      <c r="AJ163" s="59"/>
      <c r="AK163" s="115"/>
      <c r="AL163" s="116"/>
      <c r="AM163" s="35"/>
      <c r="AN163" s="35"/>
      <c r="AO163" s="35"/>
      <c r="AP163" s="35"/>
      <c r="AQ163" s="35"/>
      <c r="AR163" s="35"/>
      <c r="AS163" s="35"/>
      <c r="AT163" s="35"/>
      <c r="AU163" s="35"/>
      <c r="AV163" s="35"/>
      <c r="AW163" s="35"/>
      <c r="AX163" s="49"/>
      <c r="AY163" s="63"/>
    </row>
    <row r="164" spans="1:51" s="38" customFormat="1" ht="136.5" x14ac:dyDescent="0.2">
      <c r="A164" s="118" t="s">
        <v>136</v>
      </c>
      <c r="B164" s="40" t="s">
        <v>207</v>
      </c>
      <c r="C164" s="40" t="s">
        <v>359</v>
      </c>
      <c r="D164" s="118" t="s">
        <v>121</v>
      </c>
      <c r="E164" s="118" t="s">
        <v>123</v>
      </c>
      <c r="F164" s="118" t="s">
        <v>207</v>
      </c>
      <c r="G164" s="118" t="s">
        <v>227</v>
      </c>
      <c r="H164" s="51" t="s">
        <v>446</v>
      </c>
      <c r="I164" s="41" t="s">
        <v>352</v>
      </c>
      <c r="J164" s="118" t="s">
        <v>226</v>
      </c>
      <c r="K164" s="42"/>
      <c r="L164" s="42" t="s">
        <v>327</v>
      </c>
      <c r="M164" s="42" t="s">
        <v>257</v>
      </c>
      <c r="N164" s="118"/>
      <c r="O164" s="118"/>
      <c r="P164" s="118" t="s">
        <v>320</v>
      </c>
      <c r="Q164" s="118"/>
      <c r="R164" s="43">
        <v>2</v>
      </c>
      <c r="S164" s="44">
        <v>3</v>
      </c>
      <c r="T164" s="45">
        <f t="shared" si="15"/>
        <v>6</v>
      </c>
      <c r="U164" s="45" t="str">
        <f t="shared" si="11"/>
        <v>Medio</v>
      </c>
      <c r="V164" s="42">
        <v>10</v>
      </c>
      <c r="W164" s="45">
        <f t="shared" si="16"/>
        <v>60</v>
      </c>
      <c r="X164" s="45" t="str">
        <f t="shared" si="13"/>
        <v>III</v>
      </c>
      <c r="Y164" s="46" t="str">
        <f t="shared" si="14"/>
        <v>Aceptable</v>
      </c>
      <c r="Z164" s="118">
        <v>16</v>
      </c>
      <c r="AA164" s="52"/>
      <c r="AB164" s="53"/>
      <c r="AC164" s="53" t="s">
        <v>233</v>
      </c>
      <c r="AD164" s="118" t="s">
        <v>351</v>
      </c>
      <c r="AE164" s="118" t="s">
        <v>258</v>
      </c>
      <c r="AF164" s="118" t="s">
        <v>224</v>
      </c>
      <c r="AG164" s="42" t="s">
        <v>275</v>
      </c>
      <c r="AH164" s="114"/>
      <c r="AI164" s="115"/>
      <c r="AJ164" s="59"/>
      <c r="AK164" s="115"/>
      <c r="AL164" s="116"/>
      <c r="AM164" s="35"/>
      <c r="AN164" s="35"/>
      <c r="AO164" s="35"/>
      <c r="AP164" s="35"/>
      <c r="AQ164" s="35"/>
      <c r="AR164" s="35"/>
      <c r="AS164" s="35"/>
      <c r="AT164" s="35"/>
      <c r="AU164" s="35"/>
      <c r="AV164" s="35"/>
      <c r="AW164" s="35"/>
      <c r="AX164" s="74"/>
      <c r="AY164" s="63"/>
    </row>
    <row r="165" spans="1:51" s="38" customFormat="1" ht="136.5" x14ac:dyDescent="0.2">
      <c r="A165" s="118" t="s">
        <v>136</v>
      </c>
      <c r="B165" s="40" t="s">
        <v>207</v>
      </c>
      <c r="C165" s="40" t="s">
        <v>359</v>
      </c>
      <c r="D165" s="118" t="s">
        <v>121</v>
      </c>
      <c r="E165" s="118" t="s">
        <v>123</v>
      </c>
      <c r="F165" s="118" t="s">
        <v>207</v>
      </c>
      <c r="G165" s="118" t="s">
        <v>253</v>
      </c>
      <c r="H165" s="51" t="s">
        <v>446</v>
      </c>
      <c r="I165" s="41" t="s">
        <v>141</v>
      </c>
      <c r="J165" s="118" t="s">
        <v>254</v>
      </c>
      <c r="K165" s="42"/>
      <c r="L165" s="42"/>
      <c r="M165" s="42" t="s">
        <v>273</v>
      </c>
      <c r="N165" s="118"/>
      <c r="O165" s="118"/>
      <c r="P165" s="118" t="s">
        <v>320</v>
      </c>
      <c r="Q165" s="118"/>
      <c r="R165" s="43">
        <v>2</v>
      </c>
      <c r="S165" s="44">
        <v>3</v>
      </c>
      <c r="T165" s="45">
        <f t="shared" si="15"/>
        <v>6</v>
      </c>
      <c r="U165" s="45" t="str">
        <f t="shared" si="11"/>
        <v>Medio</v>
      </c>
      <c r="V165" s="42">
        <v>10</v>
      </c>
      <c r="W165" s="45">
        <f t="shared" si="16"/>
        <v>60</v>
      </c>
      <c r="X165" s="45" t="str">
        <f t="shared" si="13"/>
        <v>III</v>
      </c>
      <c r="Y165" s="46" t="str">
        <f t="shared" si="14"/>
        <v>Aceptable</v>
      </c>
      <c r="Z165" s="118">
        <v>16</v>
      </c>
      <c r="AA165" s="52"/>
      <c r="AB165" s="53"/>
      <c r="AC165" s="53"/>
      <c r="AD165" s="42"/>
      <c r="AE165" s="47" t="s">
        <v>353</v>
      </c>
      <c r="AF165" s="118" t="s">
        <v>224</v>
      </c>
      <c r="AG165" s="42" t="s">
        <v>326</v>
      </c>
      <c r="AH165" s="114"/>
      <c r="AI165" s="115"/>
      <c r="AJ165" s="59"/>
      <c r="AK165" s="115"/>
      <c r="AL165" s="116"/>
      <c r="AM165" s="35"/>
      <c r="AN165" s="35"/>
      <c r="AO165" s="35"/>
      <c r="AP165" s="35"/>
      <c r="AQ165" s="35"/>
      <c r="AR165" s="35"/>
      <c r="AS165" s="35"/>
      <c r="AT165" s="35"/>
      <c r="AU165" s="35"/>
      <c r="AV165" s="35"/>
      <c r="AW165" s="35"/>
      <c r="AX165" s="74"/>
      <c r="AY165" s="63"/>
    </row>
    <row r="166" spans="1:51" s="38" customFormat="1" ht="107.25" x14ac:dyDescent="0.2">
      <c r="A166" s="118" t="s">
        <v>136</v>
      </c>
      <c r="B166" s="40" t="s">
        <v>207</v>
      </c>
      <c r="C166" s="40" t="s">
        <v>359</v>
      </c>
      <c r="D166" s="118" t="s">
        <v>121</v>
      </c>
      <c r="E166" s="118" t="s">
        <v>123</v>
      </c>
      <c r="F166" s="118" t="s">
        <v>207</v>
      </c>
      <c r="G166" s="118" t="s">
        <v>276</v>
      </c>
      <c r="H166" s="51" t="s">
        <v>446</v>
      </c>
      <c r="I166" s="41" t="s">
        <v>458</v>
      </c>
      <c r="J166" s="118" t="s">
        <v>256</v>
      </c>
      <c r="K166" s="42"/>
      <c r="L166" s="118" t="s">
        <v>327</v>
      </c>
      <c r="M166" s="118" t="s">
        <v>257</v>
      </c>
      <c r="N166" s="118"/>
      <c r="O166" s="118"/>
      <c r="P166" s="118" t="s">
        <v>320</v>
      </c>
      <c r="Q166" s="118"/>
      <c r="R166" s="43">
        <v>2</v>
      </c>
      <c r="S166" s="44">
        <v>3</v>
      </c>
      <c r="T166" s="45">
        <f t="shared" si="15"/>
        <v>6</v>
      </c>
      <c r="U166" s="45" t="str">
        <f t="shared" si="11"/>
        <v>Medio</v>
      </c>
      <c r="V166" s="42">
        <v>10</v>
      </c>
      <c r="W166" s="45">
        <f t="shared" si="16"/>
        <v>60</v>
      </c>
      <c r="X166" s="45" t="str">
        <f t="shared" si="13"/>
        <v>III</v>
      </c>
      <c r="Y166" s="46" t="str">
        <f t="shared" si="14"/>
        <v>Aceptable</v>
      </c>
      <c r="Z166" s="118">
        <v>16</v>
      </c>
      <c r="AA166" s="52"/>
      <c r="AB166" s="52"/>
      <c r="AC166" s="53" t="s">
        <v>370</v>
      </c>
      <c r="AD166" s="118" t="s">
        <v>351</v>
      </c>
      <c r="AE166" s="118" t="s">
        <v>274</v>
      </c>
      <c r="AF166" s="118" t="s">
        <v>224</v>
      </c>
      <c r="AG166" s="42" t="s">
        <v>275</v>
      </c>
      <c r="AH166" s="114"/>
      <c r="AI166" s="115"/>
      <c r="AJ166" s="59"/>
      <c r="AK166" s="115"/>
      <c r="AL166" s="116"/>
      <c r="AM166" s="35"/>
      <c r="AN166" s="35"/>
      <c r="AO166" s="35"/>
      <c r="AP166" s="35"/>
      <c r="AQ166" s="35"/>
      <c r="AR166" s="35"/>
      <c r="AS166" s="35"/>
      <c r="AT166" s="35"/>
      <c r="AU166" s="35"/>
      <c r="AV166" s="35"/>
      <c r="AW166" s="35"/>
      <c r="AX166" s="49"/>
      <c r="AY166" s="63"/>
    </row>
    <row r="167" spans="1:51" s="38" customFormat="1" ht="107.25" x14ac:dyDescent="0.2">
      <c r="A167" s="13" t="s">
        <v>136</v>
      </c>
      <c r="B167" s="40" t="s">
        <v>207</v>
      </c>
      <c r="C167" s="40" t="s">
        <v>359</v>
      </c>
      <c r="D167" s="13" t="s">
        <v>121</v>
      </c>
      <c r="E167" s="13" t="s">
        <v>123</v>
      </c>
      <c r="F167" s="13" t="s">
        <v>207</v>
      </c>
      <c r="G167" s="13" t="s">
        <v>268</v>
      </c>
      <c r="H167" s="51" t="s">
        <v>447</v>
      </c>
      <c r="I167" s="41" t="s">
        <v>150</v>
      </c>
      <c r="J167" s="13" t="s">
        <v>261</v>
      </c>
      <c r="K167" s="42"/>
      <c r="L167" s="42" t="s">
        <v>308</v>
      </c>
      <c r="M167" s="42" t="s">
        <v>309</v>
      </c>
      <c r="N167" s="13"/>
      <c r="O167" s="13"/>
      <c r="P167" s="13" t="s">
        <v>320</v>
      </c>
      <c r="Q167" s="13"/>
      <c r="R167" s="43">
        <v>2</v>
      </c>
      <c r="S167" s="44">
        <v>3</v>
      </c>
      <c r="T167" s="45">
        <f t="shared" si="15"/>
        <v>6</v>
      </c>
      <c r="U167" s="45" t="str">
        <f t="shared" si="11"/>
        <v>Medio</v>
      </c>
      <c r="V167" s="42">
        <v>25</v>
      </c>
      <c r="W167" s="45">
        <f t="shared" si="16"/>
        <v>150</v>
      </c>
      <c r="X167" s="45" t="str">
        <f t="shared" si="13"/>
        <v>II</v>
      </c>
      <c r="Y167" s="96" t="str">
        <f t="shared" si="14"/>
        <v>Aceptable con Control Especifico</v>
      </c>
      <c r="Z167" s="13">
        <v>16</v>
      </c>
      <c r="AA167" s="52"/>
      <c r="AB167" s="53"/>
      <c r="AC167" s="53" t="s">
        <v>379</v>
      </c>
      <c r="AD167" s="13" t="s">
        <v>310</v>
      </c>
      <c r="AE167" s="13" t="s">
        <v>262</v>
      </c>
      <c r="AF167" s="13" t="s">
        <v>224</v>
      </c>
      <c r="AG167" s="54" t="s">
        <v>238</v>
      </c>
      <c r="AH167" s="58"/>
      <c r="AI167" s="59"/>
      <c r="AJ167" s="59"/>
      <c r="AK167" s="59"/>
      <c r="AL167" s="60"/>
      <c r="AM167" s="35"/>
      <c r="AN167" s="35"/>
      <c r="AO167" s="35"/>
      <c r="AP167" s="35"/>
      <c r="AQ167" s="35"/>
      <c r="AR167" s="35"/>
      <c r="AS167" s="35"/>
      <c r="AT167" s="35"/>
      <c r="AU167" s="35"/>
      <c r="AV167" s="35"/>
      <c r="AW167" s="35"/>
      <c r="AX167" s="74"/>
      <c r="AY167" s="63"/>
    </row>
    <row r="168" spans="1:51" s="38" customFormat="1" ht="107.25" x14ac:dyDescent="0.2">
      <c r="A168" s="13" t="s">
        <v>136</v>
      </c>
      <c r="B168" s="40" t="s">
        <v>207</v>
      </c>
      <c r="C168" s="40" t="s">
        <v>359</v>
      </c>
      <c r="D168" s="13" t="s">
        <v>121</v>
      </c>
      <c r="E168" s="13" t="s">
        <v>123</v>
      </c>
      <c r="F168" s="13" t="s">
        <v>207</v>
      </c>
      <c r="G168" s="13" t="s">
        <v>268</v>
      </c>
      <c r="H168" s="51" t="s">
        <v>447</v>
      </c>
      <c r="I168" s="41" t="s">
        <v>149</v>
      </c>
      <c r="J168" s="13" t="s">
        <v>265</v>
      </c>
      <c r="K168" s="42"/>
      <c r="L168" s="42" t="s">
        <v>308</v>
      </c>
      <c r="M168" s="42" t="s">
        <v>309</v>
      </c>
      <c r="N168" s="13"/>
      <c r="O168" s="13"/>
      <c r="P168" s="13" t="s">
        <v>320</v>
      </c>
      <c r="Q168" s="13"/>
      <c r="R168" s="43">
        <v>2</v>
      </c>
      <c r="S168" s="44">
        <v>3</v>
      </c>
      <c r="T168" s="45">
        <f t="shared" si="15"/>
        <v>6</v>
      </c>
      <c r="U168" s="45" t="str">
        <f t="shared" si="11"/>
        <v>Medio</v>
      </c>
      <c r="V168" s="42">
        <v>25</v>
      </c>
      <c r="W168" s="45">
        <f t="shared" si="16"/>
        <v>150</v>
      </c>
      <c r="X168" s="45" t="str">
        <f t="shared" si="13"/>
        <v>II</v>
      </c>
      <c r="Y168" s="96" t="str">
        <f t="shared" si="14"/>
        <v>Aceptable con Control Especifico</v>
      </c>
      <c r="Z168" s="13">
        <v>16</v>
      </c>
      <c r="AA168" s="52"/>
      <c r="AB168" s="53"/>
      <c r="AC168" s="53" t="s">
        <v>379</v>
      </c>
      <c r="AD168" s="13" t="s">
        <v>310</v>
      </c>
      <c r="AE168" s="13" t="s">
        <v>262</v>
      </c>
      <c r="AF168" s="13" t="s">
        <v>224</v>
      </c>
      <c r="AG168" s="54" t="s">
        <v>238</v>
      </c>
      <c r="AH168" s="58"/>
      <c r="AI168" s="59"/>
      <c r="AJ168" s="59"/>
      <c r="AK168" s="59"/>
      <c r="AL168" s="60"/>
      <c r="AM168" s="35"/>
      <c r="AN168" s="35"/>
      <c r="AO168" s="35"/>
      <c r="AP168" s="35"/>
      <c r="AQ168" s="35"/>
      <c r="AR168" s="35"/>
      <c r="AS168" s="35"/>
      <c r="AT168" s="35"/>
      <c r="AU168" s="35"/>
      <c r="AV168" s="35"/>
      <c r="AW168" s="35"/>
      <c r="AX168" s="74"/>
      <c r="AY168" s="63"/>
    </row>
    <row r="169" spans="1:51" s="38" customFormat="1" ht="107.25" x14ac:dyDescent="0.2">
      <c r="A169" s="118" t="s">
        <v>136</v>
      </c>
      <c r="B169" s="40" t="s">
        <v>207</v>
      </c>
      <c r="C169" s="40" t="s">
        <v>359</v>
      </c>
      <c r="D169" s="118" t="s">
        <v>121</v>
      </c>
      <c r="E169" s="118" t="s">
        <v>123</v>
      </c>
      <c r="F169" s="118" t="s">
        <v>207</v>
      </c>
      <c r="G169" s="118" t="s">
        <v>241</v>
      </c>
      <c r="H169" s="51" t="s">
        <v>447</v>
      </c>
      <c r="I169" s="41" t="s">
        <v>153</v>
      </c>
      <c r="J169" s="118" t="s">
        <v>271</v>
      </c>
      <c r="K169" s="42"/>
      <c r="L169" s="42" t="s">
        <v>308</v>
      </c>
      <c r="M169" s="42" t="s">
        <v>309</v>
      </c>
      <c r="N169" s="118"/>
      <c r="O169" s="118"/>
      <c r="P169" s="118" t="s">
        <v>320</v>
      </c>
      <c r="Q169" s="118"/>
      <c r="R169" s="43">
        <v>2</v>
      </c>
      <c r="S169" s="44">
        <v>2</v>
      </c>
      <c r="T169" s="45">
        <f t="shared" si="15"/>
        <v>4</v>
      </c>
      <c r="U169" s="45" t="str">
        <f t="shared" si="11"/>
        <v>Bajo</v>
      </c>
      <c r="V169" s="42">
        <v>25</v>
      </c>
      <c r="W169" s="45">
        <f t="shared" si="16"/>
        <v>100</v>
      </c>
      <c r="X169" s="45" t="str">
        <f t="shared" si="13"/>
        <v>III</v>
      </c>
      <c r="Y169" s="46" t="str">
        <f t="shared" si="14"/>
        <v>Aceptable</v>
      </c>
      <c r="Z169" s="118">
        <v>16</v>
      </c>
      <c r="AA169" s="52"/>
      <c r="AB169" s="53"/>
      <c r="AC169" s="53" t="s">
        <v>379</v>
      </c>
      <c r="AD169" s="118" t="s">
        <v>310</v>
      </c>
      <c r="AE169" s="118" t="s">
        <v>262</v>
      </c>
      <c r="AF169" s="118" t="s">
        <v>224</v>
      </c>
      <c r="AG169" s="54" t="s">
        <v>238</v>
      </c>
      <c r="AH169" s="114"/>
      <c r="AI169" s="115"/>
      <c r="AJ169" s="59"/>
      <c r="AK169" s="115"/>
      <c r="AL169" s="116"/>
      <c r="AM169" s="35"/>
      <c r="AN169" s="35"/>
      <c r="AO169" s="35"/>
      <c r="AP169" s="35"/>
      <c r="AQ169" s="35"/>
      <c r="AR169" s="35"/>
      <c r="AS169" s="35"/>
      <c r="AT169" s="35"/>
      <c r="AU169" s="35"/>
      <c r="AV169" s="35"/>
      <c r="AW169" s="35"/>
      <c r="AX169" s="74"/>
      <c r="AY169" s="63"/>
    </row>
    <row r="170" spans="1:51" s="38" customFormat="1" ht="107.25" x14ac:dyDescent="0.2">
      <c r="A170" s="13" t="s">
        <v>136</v>
      </c>
      <c r="B170" s="40" t="s">
        <v>207</v>
      </c>
      <c r="C170" s="40" t="s">
        <v>359</v>
      </c>
      <c r="D170" s="13" t="s">
        <v>121</v>
      </c>
      <c r="E170" s="13" t="s">
        <v>123</v>
      </c>
      <c r="F170" s="13" t="s">
        <v>207</v>
      </c>
      <c r="G170" s="13" t="s">
        <v>268</v>
      </c>
      <c r="H170" s="51" t="s">
        <v>447</v>
      </c>
      <c r="I170" s="41" t="s">
        <v>154</v>
      </c>
      <c r="J170" s="13" t="s">
        <v>261</v>
      </c>
      <c r="K170" s="42"/>
      <c r="L170" s="42" t="s">
        <v>308</v>
      </c>
      <c r="M170" s="42" t="s">
        <v>309</v>
      </c>
      <c r="N170" s="13"/>
      <c r="O170" s="13"/>
      <c r="P170" s="13" t="s">
        <v>320</v>
      </c>
      <c r="Q170" s="13"/>
      <c r="R170" s="43">
        <v>2</v>
      </c>
      <c r="S170" s="44">
        <v>3</v>
      </c>
      <c r="T170" s="45">
        <f t="shared" si="15"/>
        <v>6</v>
      </c>
      <c r="U170" s="45" t="str">
        <f t="shared" si="11"/>
        <v>Medio</v>
      </c>
      <c r="V170" s="42">
        <v>25</v>
      </c>
      <c r="W170" s="45">
        <f t="shared" si="16"/>
        <v>150</v>
      </c>
      <c r="X170" s="45" t="str">
        <f t="shared" si="13"/>
        <v>II</v>
      </c>
      <c r="Y170" s="96" t="str">
        <f t="shared" si="14"/>
        <v>Aceptable con Control Especifico</v>
      </c>
      <c r="Z170" s="13">
        <v>16</v>
      </c>
      <c r="AA170" s="52"/>
      <c r="AB170" s="53"/>
      <c r="AC170" s="53" t="s">
        <v>379</v>
      </c>
      <c r="AD170" s="13" t="s">
        <v>310</v>
      </c>
      <c r="AE170" s="13" t="s">
        <v>262</v>
      </c>
      <c r="AF170" s="13" t="s">
        <v>224</v>
      </c>
      <c r="AG170" s="54" t="s">
        <v>238</v>
      </c>
      <c r="AH170" s="58"/>
      <c r="AI170" s="59"/>
      <c r="AJ170" s="59"/>
      <c r="AK170" s="59"/>
      <c r="AL170" s="60"/>
      <c r="AM170" s="35"/>
      <c r="AN170" s="35"/>
      <c r="AO170" s="35"/>
      <c r="AP170" s="35"/>
      <c r="AQ170" s="35"/>
      <c r="AR170" s="35"/>
      <c r="AS170" s="35"/>
      <c r="AT170" s="35"/>
      <c r="AU170" s="35"/>
      <c r="AV170" s="35"/>
      <c r="AW170" s="35"/>
      <c r="AX170" s="74"/>
      <c r="AY170" s="63"/>
    </row>
    <row r="171" spans="1:51" s="38" customFormat="1" ht="107.25" x14ac:dyDescent="0.2">
      <c r="A171" s="118" t="s">
        <v>136</v>
      </c>
      <c r="B171" s="40" t="s">
        <v>207</v>
      </c>
      <c r="C171" s="40" t="s">
        <v>359</v>
      </c>
      <c r="D171" s="118" t="s">
        <v>121</v>
      </c>
      <c r="E171" s="118" t="s">
        <v>123</v>
      </c>
      <c r="F171" s="118" t="s">
        <v>207</v>
      </c>
      <c r="G171" s="73" t="s">
        <v>269</v>
      </c>
      <c r="H171" s="51" t="s">
        <v>447</v>
      </c>
      <c r="I171" s="41" t="s">
        <v>63</v>
      </c>
      <c r="J171" s="118" t="s">
        <v>270</v>
      </c>
      <c r="K171" s="42"/>
      <c r="L171" s="42" t="s">
        <v>308</v>
      </c>
      <c r="M171" s="42" t="s">
        <v>309</v>
      </c>
      <c r="N171" s="118"/>
      <c r="O171" s="118"/>
      <c r="P171" s="118" t="s">
        <v>320</v>
      </c>
      <c r="Q171" s="118"/>
      <c r="R171" s="43">
        <v>2</v>
      </c>
      <c r="S171" s="44">
        <v>2</v>
      </c>
      <c r="T171" s="45">
        <f t="shared" si="15"/>
        <v>4</v>
      </c>
      <c r="U171" s="45" t="str">
        <f t="shared" si="11"/>
        <v>Bajo</v>
      </c>
      <c r="V171" s="42">
        <v>25</v>
      </c>
      <c r="W171" s="45">
        <f t="shared" si="16"/>
        <v>100</v>
      </c>
      <c r="X171" s="45" t="str">
        <f t="shared" si="13"/>
        <v>III</v>
      </c>
      <c r="Y171" s="46" t="str">
        <f t="shared" si="14"/>
        <v>Aceptable</v>
      </c>
      <c r="Z171" s="118">
        <v>16</v>
      </c>
      <c r="AA171" s="52"/>
      <c r="AB171" s="53"/>
      <c r="AC171" s="53" t="s">
        <v>379</v>
      </c>
      <c r="AD171" s="118" t="s">
        <v>310</v>
      </c>
      <c r="AE171" s="118" t="s">
        <v>262</v>
      </c>
      <c r="AF171" s="118" t="s">
        <v>224</v>
      </c>
      <c r="AG171" s="54" t="s">
        <v>238</v>
      </c>
      <c r="AH171" s="114"/>
      <c r="AI171" s="115"/>
      <c r="AJ171" s="59"/>
      <c r="AK171" s="115"/>
      <c r="AL171" s="116"/>
      <c r="AM171" s="35"/>
      <c r="AN171" s="35"/>
      <c r="AO171" s="35"/>
      <c r="AP171" s="35"/>
      <c r="AQ171" s="35"/>
      <c r="AR171" s="35"/>
      <c r="AS171" s="35"/>
      <c r="AT171" s="35"/>
      <c r="AU171" s="35"/>
      <c r="AV171" s="35"/>
      <c r="AW171" s="35"/>
      <c r="AX171" s="74"/>
      <c r="AY171" s="63"/>
    </row>
    <row r="172" spans="1:51" s="38" customFormat="1" ht="136.5" x14ac:dyDescent="0.2">
      <c r="A172" s="118" t="s">
        <v>136</v>
      </c>
      <c r="B172" s="40" t="s">
        <v>207</v>
      </c>
      <c r="C172" s="40" t="s">
        <v>359</v>
      </c>
      <c r="D172" s="118" t="s">
        <v>122</v>
      </c>
      <c r="E172" s="118" t="s">
        <v>124</v>
      </c>
      <c r="F172" s="118" t="s">
        <v>207</v>
      </c>
      <c r="G172" s="118" t="s">
        <v>209</v>
      </c>
      <c r="H172" s="41" t="s">
        <v>15</v>
      </c>
      <c r="I172" s="41" t="s">
        <v>440</v>
      </c>
      <c r="J172" s="118" t="s">
        <v>208</v>
      </c>
      <c r="K172" s="42"/>
      <c r="L172" s="118" t="s">
        <v>335</v>
      </c>
      <c r="M172" s="118" t="s">
        <v>251</v>
      </c>
      <c r="N172" s="118"/>
      <c r="O172" s="118"/>
      <c r="P172" s="118" t="s">
        <v>320</v>
      </c>
      <c r="Q172" s="118"/>
      <c r="R172" s="43">
        <v>2</v>
      </c>
      <c r="S172" s="44">
        <v>4</v>
      </c>
      <c r="T172" s="45">
        <f t="shared" si="15"/>
        <v>8</v>
      </c>
      <c r="U172" s="45" t="str">
        <f t="shared" si="11"/>
        <v>Medio</v>
      </c>
      <c r="V172" s="42">
        <v>10</v>
      </c>
      <c r="W172" s="45">
        <f t="shared" si="16"/>
        <v>80</v>
      </c>
      <c r="X172" s="45" t="str">
        <f t="shared" si="13"/>
        <v>III</v>
      </c>
      <c r="Y172" s="46" t="str">
        <f t="shared" si="14"/>
        <v>Aceptable</v>
      </c>
      <c r="Z172" s="118">
        <v>16</v>
      </c>
      <c r="AA172" s="47"/>
      <c r="AB172" s="47"/>
      <c r="AC172" s="53" t="s">
        <v>409</v>
      </c>
      <c r="AD172" s="47" t="s">
        <v>336</v>
      </c>
      <c r="AE172" s="42" t="s">
        <v>250</v>
      </c>
      <c r="AF172" s="118" t="s">
        <v>224</v>
      </c>
      <c r="AG172" s="118" t="s">
        <v>231</v>
      </c>
      <c r="AH172" s="114"/>
      <c r="AI172" s="115"/>
      <c r="AJ172" s="59"/>
      <c r="AK172" s="115"/>
      <c r="AL172" s="116"/>
      <c r="AM172" s="35"/>
      <c r="AN172" s="35"/>
      <c r="AO172" s="35"/>
      <c r="AP172" s="35"/>
      <c r="AQ172" s="35"/>
      <c r="AR172" s="35"/>
      <c r="AS172" s="35"/>
      <c r="AT172" s="35"/>
      <c r="AU172" s="35"/>
      <c r="AV172" s="35"/>
      <c r="AW172" s="35"/>
      <c r="AX172" s="75" t="s">
        <v>23</v>
      </c>
      <c r="AY172" s="63"/>
    </row>
    <row r="173" spans="1:51" s="38" customFormat="1" ht="136.5" x14ac:dyDescent="0.2">
      <c r="A173" s="118" t="s">
        <v>136</v>
      </c>
      <c r="B173" s="40" t="s">
        <v>207</v>
      </c>
      <c r="C173" s="40" t="s">
        <v>359</v>
      </c>
      <c r="D173" s="118" t="s">
        <v>122</v>
      </c>
      <c r="E173" s="118" t="s">
        <v>124</v>
      </c>
      <c r="F173" s="118" t="s">
        <v>207</v>
      </c>
      <c r="G173" s="118" t="s">
        <v>245</v>
      </c>
      <c r="H173" s="41" t="s">
        <v>15</v>
      </c>
      <c r="I173" s="41" t="s">
        <v>441</v>
      </c>
      <c r="J173" s="118" t="s">
        <v>208</v>
      </c>
      <c r="K173" s="42"/>
      <c r="L173" s="118" t="s">
        <v>337</v>
      </c>
      <c r="M173" s="118" t="s">
        <v>251</v>
      </c>
      <c r="N173" s="118"/>
      <c r="O173" s="118"/>
      <c r="P173" s="118" t="s">
        <v>320</v>
      </c>
      <c r="Q173" s="118"/>
      <c r="R173" s="43">
        <v>2</v>
      </c>
      <c r="S173" s="44">
        <v>4</v>
      </c>
      <c r="T173" s="45">
        <f t="shared" si="15"/>
        <v>8</v>
      </c>
      <c r="U173" s="45" t="str">
        <f t="shared" si="11"/>
        <v>Medio</v>
      </c>
      <c r="V173" s="42">
        <v>10</v>
      </c>
      <c r="W173" s="45">
        <f t="shared" si="16"/>
        <v>80</v>
      </c>
      <c r="X173" s="45" t="str">
        <f t="shared" si="13"/>
        <v>III</v>
      </c>
      <c r="Y173" s="46" t="str">
        <f t="shared" si="14"/>
        <v>Aceptable</v>
      </c>
      <c r="Z173" s="118">
        <v>16</v>
      </c>
      <c r="AA173" s="47"/>
      <c r="AB173" s="47"/>
      <c r="AC173" s="53" t="s">
        <v>409</v>
      </c>
      <c r="AD173" s="47" t="s">
        <v>338</v>
      </c>
      <c r="AE173" s="42" t="s">
        <v>328</v>
      </c>
      <c r="AF173" s="118" t="s">
        <v>224</v>
      </c>
      <c r="AG173" s="118" t="s">
        <v>231</v>
      </c>
      <c r="AH173" s="114"/>
      <c r="AI173" s="115"/>
      <c r="AJ173" s="59"/>
      <c r="AK173" s="115"/>
      <c r="AL173" s="116"/>
      <c r="AM173" s="35"/>
      <c r="AN173" s="35"/>
      <c r="AO173" s="35"/>
      <c r="AP173" s="35"/>
      <c r="AQ173" s="35"/>
      <c r="AR173" s="35"/>
      <c r="AS173" s="35"/>
      <c r="AT173" s="35"/>
      <c r="AU173" s="35"/>
      <c r="AV173" s="35"/>
      <c r="AW173" s="35"/>
      <c r="AX173" s="76"/>
      <c r="AY173" s="63"/>
    </row>
    <row r="174" spans="1:51" s="38" customFormat="1" ht="136.5" x14ac:dyDescent="0.2">
      <c r="A174" s="118" t="s">
        <v>136</v>
      </c>
      <c r="B174" s="40" t="s">
        <v>207</v>
      </c>
      <c r="C174" s="40" t="s">
        <v>359</v>
      </c>
      <c r="D174" s="118" t="s">
        <v>122</v>
      </c>
      <c r="E174" s="118" t="s">
        <v>124</v>
      </c>
      <c r="F174" s="118" t="s">
        <v>207</v>
      </c>
      <c r="G174" s="118" t="s">
        <v>245</v>
      </c>
      <c r="H174" s="51" t="s">
        <v>15</v>
      </c>
      <c r="I174" s="41" t="s">
        <v>442</v>
      </c>
      <c r="J174" s="118" t="s">
        <v>208</v>
      </c>
      <c r="K174" s="42"/>
      <c r="L174" s="118" t="s">
        <v>337</v>
      </c>
      <c r="M174" s="118" t="s">
        <v>251</v>
      </c>
      <c r="N174" s="118"/>
      <c r="O174" s="118"/>
      <c r="P174" s="118" t="s">
        <v>320</v>
      </c>
      <c r="Q174" s="118"/>
      <c r="R174" s="43">
        <v>2</v>
      </c>
      <c r="S174" s="44">
        <v>4</v>
      </c>
      <c r="T174" s="45">
        <f t="shared" si="15"/>
        <v>8</v>
      </c>
      <c r="U174" s="45" t="str">
        <f t="shared" si="11"/>
        <v>Medio</v>
      </c>
      <c r="V174" s="42">
        <v>10</v>
      </c>
      <c r="W174" s="45">
        <f t="shared" si="16"/>
        <v>80</v>
      </c>
      <c r="X174" s="45" t="str">
        <f t="shared" si="13"/>
        <v>III</v>
      </c>
      <c r="Y174" s="46" t="str">
        <f t="shared" si="14"/>
        <v>Aceptable</v>
      </c>
      <c r="Z174" s="118">
        <v>16</v>
      </c>
      <c r="AA174" s="47"/>
      <c r="AB174" s="47"/>
      <c r="AC174" s="53" t="s">
        <v>409</v>
      </c>
      <c r="AD174" s="47" t="s">
        <v>336</v>
      </c>
      <c r="AE174" s="42" t="s">
        <v>250</v>
      </c>
      <c r="AF174" s="118" t="s">
        <v>224</v>
      </c>
      <c r="AG174" s="118" t="s">
        <v>231</v>
      </c>
      <c r="AH174" s="114"/>
      <c r="AI174" s="115"/>
      <c r="AJ174" s="59"/>
      <c r="AK174" s="115"/>
      <c r="AL174" s="116"/>
      <c r="AM174" s="35"/>
      <c r="AN174" s="35"/>
      <c r="AO174" s="35"/>
      <c r="AP174" s="35"/>
      <c r="AQ174" s="35"/>
      <c r="AR174" s="35"/>
      <c r="AS174" s="35"/>
      <c r="AT174" s="35"/>
      <c r="AU174" s="35"/>
      <c r="AV174" s="35"/>
      <c r="AW174" s="35"/>
      <c r="AX174" s="76"/>
      <c r="AY174" s="63"/>
    </row>
    <row r="175" spans="1:51" s="38" customFormat="1" ht="136.5" x14ac:dyDescent="0.2">
      <c r="A175" s="118" t="s">
        <v>136</v>
      </c>
      <c r="B175" s="40" t="s">
        <v>207</v>
      </c>
      <c r="C175" s="40" t="s">
        <v>359</v>
      </c>
      <c r="D175" s="118" t="s">
        <v>122</v>
      </c>
      <c r="E175" s="118" t="s">
        <v>124</v>
      </c>
      <c r="F175" s="118" t="s">
        <v>207</v>
      </c>
      <c r="G175" s="118" t="s">
        <v>245</v>
      </c>
      <c r="H175" s="51" t="s">
        <v>15</v>
      </c>
      <c r="I175" s="41" t="s">
        <v>443</v>
      </c>
      <c r="J175" s="118" t="s">
        <v>208</v>
      </c>
      <c r="K175" s="42"/>
      <c r="L175" s="118" t="s">
        <v>335</v>
      </c>
      <c r="M175" s="118" t="s">
        <v>251</v>
      </c>
      <c r="N175" s="118"/>
      <c r="O175" s="118"/>
      <c r="P175" s="118" t="s">
        <v>320</v>
      </c>
      <c r="Q175" s="118"/>
      <c r="R175" s="43">
        <v>2</v>
      </c>
      <c r="S175" s="44">
        <v>4</v>
      </c>
      <c r="T175" s="45">
        <f t="shared" si="15"/>
        <v>8</v>
      </c>
      <c r="U175" s="45" t="str">
        <f t="shared" si="11"/>
        <v>Medio</v>
      </c>
      <c r="V175" s="42">
        <v>10</v>
      </c>
      <c r="W175" s="45">
        <f t="shared" si="16"/>
        <v>80</v>
      </c>
      <c r="X175" s="45" t="str">
        <f t="shared" si="13"/>
        <v>III</v>
      </c>
      <c r="Y175" s="46" t="str">
        <f t="shared" si="14"/>
        <v>Aceptable</v>
      </c>
      <c r="Z175" s="118">
        <v>16</v>
      </c>
      <c r="AA175" s="47"/>
      <c r="AB175" s="47"/>
      <c r="AC175" s="53" t="s">
        <v>409</v>
      </c>
      <c r="AD175" s="47" t="s">
        <v>338</v>
      </c>
      <c r="AE175" s="42" t="s">
        <v>250</v>
      </c>
      <c r="AF175" s="118" t="s">
        <v>224</v>
      </c>
      <c r="AG175" s="118" t="s">
        <v>231</v>
      </c>
      <c r="AH175" s="114"/>
      <c r="AI175" s="115"/>
      <c r="AJ175" s="59"/>
      <c r="AK175" s="115"/>
      <c r="AL175" s="116"/>
      <c r="AM175" s="35"/>
      <c r="AN175" s="35"/>
      <c r="AO175" s="35"/>
      <c r="AP175" s="35"/>
      <c r="AQ175" s="35"/>
      <c r="AR175" s="35"/>
      <c r="AS175" s="35"/>
      <c r="AT175" s="35"/>
      <c r="AU175" s="35"/>
      <c r="AV175" s="35"/>
      <c r="AW175" s="35"/>
      <c r="AX175" s="76"/>
      <c r="AY175" s="63"/>
    </row>
    <row r="176" spans="1:51" s="38" customFormat="1" ht="136.5" x14ac:dyDescent="0.2">
      <c r="A176" s="13" t="s">
        <v>136</v>
      </c>
      <c r="B176" s="40" t="s">
        <v>207</v>
      </c>
      <c r="C176" s="40" t="s">
        <v>359</v>
      </c>
      <c r="D176" s="13" t="s">
        <v>122</v>
      </c>
      <c r="E176" s="13" t="s">
        <v>124</v>
      </c>
      <c r="F176" s="13" t="s">
        <v>207</v>
      </c>
      <c r="G176" s="13" t="s">
        <v>210</v>
      </c>
      <c r="H176" s="51" t="s">
        <v>444</v>
      </c>
      <c r="I176" s="41" t="s">
        <v>176</v>
      </c>
      <c r="J176" s="13" t="s">
        <v>211</v>
      </c>
      <c r="K176" s="42"/>
      <c r="L176" s="42" t="s">
        <v>305</v>
      </c>
      <c r="M176" s="42" t="s">
        <v>252</v>
      </c>
      <c r="N176" s="13"/>
      <c r="O176" s="13"/>
      <c r="P176" s="13" t="s">
        <v>320</v>
      </c>
      <c r="Q176" s="13"/>
      <c r="R176" s="43">
        <v>2</v>
      </c>
      <c r="S176" s="44">
        <v>4</v>
      </c>
      <c r="T176" s="45">
        <f t="shared" si="15"/>
        <v>8</v>
      </c>
      <c r="U176" s="45" t="str">
        <f t="shared" si="11"/>
        <v>Medio</v>
      </c>
      <c r="V176" s="42">
        <v>25</v>
      </c>
      <c r="W176" s="45">
        <f t="shared" si="16"/>
        <v>200</v>
      </c>
      <c r="X176" s="45" t="str">
        <f t="shared" si="13"/>
        <v>II</v>
      </c>
      <c r="Y176" s="96" t="str">
        <f t="shared" si="14"/>
        <v>Aceptable con Control Especifico</v>
      </c>
      <c r="Z176" s="13">
        <v>16</v>
      </c>
      <c r="AA176" s="47"/>
      <c r="AB176" s="47"/>
      <c r="AC176" s="53" t="s">
        <v>370</v>
      </c>
      <c r="AD176" s="47" t="s">
        <v>306</v>
      </c>
      <c r="AE176" s="47" t="s">
        <v>307</v>
      </c>
      <c r="AF176" s="13" t="s">
        <v>224</v>
      </c>
      <c r="AG176" s="13" t="s">
        <v>232</v>
      </c>
      <c r="AH176" s="58"/>
      <c r="AI176" s="59"/>
      <c r="AJ176" s="59"/>
      <c r="AK176" s="59"/>
      <c r="AL176" s="60"/>
      <c r="AM176" s="35"/>
      <c r="AN176" s="35"/>
      <c r="AO176" s="35"/>
      <c r="AP176" s="35"/>
      <c r="AQ176" s="35"/>
      <c r="AR176" s="35"/>
      <c r="AS176" s="35"/>
      <c r="AT176" s="35"/>
      <c r="AU176" s="35"/>
      <c r="AV176" s="35"/>
      <c r="AW176" s="35"/>
      <c r="AX176" s="76"/>
      <c r="AY176" s="63"/>
    </row>
    <row r="177" spans="1:51" s="38" customFormat="1" ht="136.5" x14ac:dyDescent="0.2">
      <c r="A177" s="13" t="s">
        <v>136</v>
      </c>
      <c r="B177" s="40" t="s">
        <v>207</v>
      </c>
      <c r="C177" s="40" t="s">
        <v>359</v>
      </c>
      <c r="D177" s="13" t="s">
        <v>122</v>
      </c>
      <c r="E177" s="13" t="s">
        <v>124</v>
      </c>
      <c r="F177" s="13" t="s">
        <v>207</v>
      </c>
      <c r="G177" s="13" t="s">
        <v>212</v>
      </c>
      <c r="H177" s="51" t="s">
        <v>444</v>
      </c>
      <c r="I177" s="41" t="s">
        <v>181</v>
      </c>
      <c r="J177" s="13" t="s">
        <v>213</v>
      </c>
      <c r="K177" s="42"/>
      <c r="L177" s="42" t="s">
        <v>305</v>
      </c>
      <c r="M177" s="42" t="s">
        <v>252</v>
      </c>
      <c r="N177" s="13"/>
      <c r="O177" s="13"/>
      <c r="P177" s="13" t="s">
        <v>320</v>
      </c>
      <c r="Q177" s="13"/>
      <c r="R177" s="43">
        <v>2</v>
      </c>
      <c r="S177" s="44">
        <v>3</v>
      </c>
      <c r="T177" s="45">
        <f t="shared" si="15"/>
        <v>6</v>
      </c>
      <c r="U177" s="45" t="str">
        <f t="shared" si="11"/>
        <v>Medio</v>
      </c>
      <c r="V177" s="42">
        <v>25</v>
      </c>
      <c r="W177" s="45">
        <f t="shared" si="16"/>
        <v>150</v>
      </c>
      <c r="X177" s="45" t="str">
        <f t="shared" si="13"/>
        <v>II</v>
      </c>
      <c r="Y177" s="96" t="str">
        <f t="shared" si="14"/>
        <v>Aceptable con Control Especifico</v>
      </c>
      <c r="Z177" s="13">
        <v>16</v>
      </c>
      <c r="AA177" s="47"/>
      <c r="AB177" s="47"/>
      <c r="AC177" s="53" t="s">
        <v>370</v>
      </c>
      <c r="AD177" s="47" t="s">
        <v>306</v>
      </c>
      <c r="AE177" s="47" t="s">
        <v>307</v>
      </c>
      <c r="AF177" s="13" t="s">
        <v>224</v>
      </c>
      <c r="AG177" s="13" t="s">
        <v>232</v>
      </c>
      <c r="AH177" s="58"/>
      <c r="AI177" s="59"/>
      <c r="AJ177" s="59"/>
      <c r="AK177" s="59"/>
      <c r="AL177" s="60"/>
      <c r="AM177" s="35"/>
      <c r="AN177" s="35"/>
      <c r="AO177" s="35"/>
      <c r="AP177" s="35"/>
      <c r="AQ177" s="35"/>
      <c r="AR177" s="35"/>
      <c r="AS177" s="35"/>
      <c r="AT177" s="35"/>
      <c r="AU177" s="35"/>
      <c r="AV177" s="35"/>
      <c r="AW177" s="35"/>
      <c r="AX177" s="76"/>
      <c r="AY177" s="63"/>
    </row>
    <row r="178" spans="1:51" s="38" customFormat="1" ht="136.5" x14ac:dyDescent="0.2">
      <c r="A178" s="13" t="s">
        <v>136</v>
      </c>
      <c r="B178" s="40" t="s">
        <v>207</v>
      </c>
      <c r="C178" s="40" t="s">
        <v>359</v>
      </c>
      <c r="D178" s="13" t="s">
        <v>122</v>
      </c>
      <c r="E178" s="13" t="s">
        <v>124</v>
      </c>
      <c r="F178" s="13" t="s">
        <v>207</v>
      </c>
      <c r="G178" s="13" t="s">
        <v>214</v>
      </c>
      <c r="H178" s="51" t="s">
        <v>13</v>
      </c>
      <c r="I178" s="41" t="s">
        <v>191</v>
      </c>
      <c r="J178" s="13" t="s">
        <v>215</v>
      </c>
      <c r="K178" s="42"/>
      <c r="L178" s="42" t="s">
        <v>321</v>
      </c>
      <c r="M178" s="42"/>
      <c r="N178" s="13"/>
      <c r="O178" s="13"/>
      <c r="P178" s="13" t="s">
        <v>320</v>
      </c>
      <c r="Q178" s="13"/>
      <c r="R178" s="43">
        <v>2</v>
      </c>
      <c r="S178" s="44">
        <v>3</v>
      </c>
      <c r="T178" s="45">
        <f t="shared" si="15"/>
        <v>6</v>
      </c>
      <c r="U178" s="45" t="str">
        <f t="shared" si="11"/>
        <v>Medio</v>
      </c>
      <c r="V178" s="42">
        <v>60</v>
      </c>
      <c r="W178" s="45">
        <f t="shared" si="16"/>
        <v>360</v>
      </c>
      <c r="X178" s="45" t="str">
        <f t="shared" si="13"/>
        <v>II</v>
      </c>
      <c r="Y178" s="96" t="str">
        <f t="shared" si="14"/>
        <v>Aceptable con Control Especifico</v>
      </c>
      <c r="Z178" s="13">
        <v>16</v>
      </c>
      <c r="AA178" s="52"/>
      <c r="AB178" s="47"/>
      <c r="AC178" s="53" t="s">
        <v>370</v>
      </c>
      <c r="AD178" s="42" t="s">
        <v>297</v>
      </c>
      <c r="AE178" s="42" t="s">
        <v>298</v>
      </c>
      <c r="AF178" s="13" t="s">
        <v>224</v>
      </c>
      <c r="AG178" s="13" t="s">
        <v>451</v>
      </c>
      <c r="AH178" s="58"/>
      <c r="AI178" s="59"/>
      <c r="AJ178" s="59"/>
      <c r="AK178" s="59"/>
      <c r="AL178" s="60"/>
      <c r="AM178" s="35"/>
      <c r="AN178" s="35"/>
      <c r="AO178" s="35"/>
      <c r="AP178" s="35"/>
      <c r="AQ178" s="35"/>
      <c r="AR178" s="35"/>
      <c r="AS178" s="35"/>
      <c r="AT178" s="35"/>
      <c r="AU178" s="35"/>
      <c r="AV178" s="35"/>
      <c r="AW178" s="35"/>
      <c r="AX178" s="76"/>
      <c r="AY178" s="63"/>
    </row>
    <row r="179" spans="1:51" s="38" customFormat="1" ht="136.5" x14ac:dyDescent="0.2">
      <c r="A179" s="13" t="s">
        <v>136</v>
      </c>
      <c r="B179" s="40" t="s">
        <v>207</v>
      </c>
      <c r="C179" s="40" t="s">
        <v>359</v>
      </c>
      <c r="D179" s="13" t="s">
        <v>122</v>
      </c>
      <c r="E179" s="13" t="s">
        <v>124</v>
      </c>
      <c r="F179" s="13" t="s">
        <v>207</v>
      </c>
      <c r="G179" s="13" t="s">
        <v>216</v>
      </c>
      <c r="H179" s="51" t="s">
        <v>13</v>
      </c>
      <c r="I179" s="41" t="s">
        <v>193</v>
      </c>
      <c r="J179" s="13" t="s">
        <v>217</v>
      </c>
      <c r="K179" s="42"/>
      <c r="L179" s="42" t="s">
        <v>311</v>
      </c>
      <c r="M179" s="42" t="s">
        <v>312</v>
      </c>
      <c r="N179" s="13"/>
      <c r="O179" s="13"/>
      <c r="P179" s="13" t="s">
        <v>320</v>
      </c>
      <c r="Q179" s="13"/>
      <c r="R179" s="43">
        <v>2</v>
      </c>
      <c r="S179" s="44">
        <v>3</v>
      </c>
      <c r="T179" s="45">
        <f t="shared" si="15"/>
        <v>6</v>
      </c>
      <c r="U179" s="45" t="str">
        <f t="shared" si="11"/>
        <v>Medio</v>
      </c>
      <c r="V179" s="42">
        <v>60</v>
      </c>
      <c r="W179" s="45">
        <f t="shared" si="16"/>
        <v>360</v>
      </c>
      <c r="X179" s="45" t="str">
        <f t="shared" si="13"/>
        <v>II</v>
      </c>
      <c r="Y179" s="96" t="str">
        <f t="shared" si="14"/>
        <v>Aceptable con Control Especifico</v>
      </c>
      <c r="Z179" s="13">
        <v>16</v>
      </c>
      <c r="AA179" s="52"/>
      <c r="AB179" s="47"/>
      <c r="AC179" s="53" t="s">
        <v>370</v>
      </c>
      <c r="AD179" s="13" t="s">
        <v>313</v>
      </c>
      <c r="AE179" s="13" t="s">
        <v>296</v>
      </c>
      <c r="AF179" s="13" t="s">
        <v>224</v>
      </c>
      <c r="AG179" s="13" t="s">
        <v>243</v>
      </c>
      <c r="AH179" s="58"/>
      <c r="AI179" s="59"/>
      <c r="AJ179" s="59"/>
      <c r="AK179" s="59"/>
      <c r="AL179" s="60"/>
      <c r="AM179" s="35"/>
      <c r="AN179" s="35"/>
      <c r="AO179" s="35"/>
      <c r="AP179" s="35"/>
      <c r="AQ179" s="35"/>
      <c r="AR179" s="35"/>
      <c r="AS179" s="35"/>
      <c r="AT179" s="35"/>
      <c r="AU179" s="35"/>
      <c r="AV179" s="35"/>
      <c r="AW179" s="35"/>
      <c r="AX179" s="76"/>
      <c r="AY179" s="63"/>
    </row>
    <row r="180" spans="1:51" s="38" customFormat="1" ht="136.5" x14ac:dyDescent="0.2">
      <c r="A180" s="13" t="s">
        <v>136</v>
      </c>
      <c r="B180" s="40" t="s">
        <v>207</v>
      </c>
      <c r="C180" s="40" t="s">
        <v>359</v>
      </c>
      <c r="D180" s="13" t="s">
        <v>122</v>
      </c>
      <c r="E180" s="13" t="s">
        <v>124</v>
      </c>
      <c r="F180" s="13" t="s">
        <v>207</v>
      </c>
      <c r="G180" s="13" t="s">
        <v>220</v>
      </c>
      <c r="H180" s="51" t="s">
        <v>13</v>
      </c>
      <c r="I180" s="41" t="s">
        <v>192</v>
      </c>
      <c r="J180" s="13" t="s">
        <v>217</v>
      </c>
      <c r="K180" s="42"/>
      <c r="L180" s="42" t="s">
        <v>311</v>
      </c>
      <c r="M180" s="42" t="s">
        <v>312</v>
      </c>
      <c r="N180" s="13"/>
      <c r="O180" s="13"/>
      <c r="P180" s="13" t="s">
        <v>320</v>
      </c>
      <c r="Q180" s="13"/>
      <c r="R180" s="43">
        <v>2</v>
      </c>
      <c r="S180" s="44">
        <v>3</v>
      </c>
      <c r="T180" s="45">
        <f t="shared" si="15"/>
        <v>6</v>
      </c>
      <c r="U180" s="45" t="str">
        <f t="shared" si="11"/>
        <v>Medio</v>
      </c>
      <c r="V180" s="42">
        <v>60</v>
      </c>
      <c r="W180" s="45">
        <f t="shared" si="16"/>
        <v>360</v>
      </c>
      <c r="X180" s="45" t="str">
        <f t="shared" si="13"/>
        <v>II</v>
      </c>
      <c r="Y180" s="96" t="str">
        <f t="shared" si="14"/>
        <v>Aceptable con Control Especifico</v>
      </c>
      <c r="Z180" s="13">
        <v>16</v>
      </c>
      <c r="AA180" s="52"/>
      <c r="AB180" s="47"/>
      <c r="AC180" s="53" t="s">
        <v>370</v>
      </c>
      <c r="AD180" s="13" t="s">
        <v>313</v>
      </c>
      <c r="AE180" s="13" t="s">
        <v>296</v>
      </c>
      <c r="AF180" s="13" t="s">
        <v>224</v>
      </c>
      <c r="AG180" s="13" t="s">
        <v>243</v>
      </c>
      <c r="AH180" s="58"/>
      <c r="AI180" s="59"/>
      <c r="AJ180" s="59"/>
      <c r="AK180" s="59"/>
      <c r="AL180" s="60"/>
      <c r="AM180" s="35"/>
      <c r="AN180" s="35"/>
      <c r="AO180" s="35"/>
      <c r="AP180" s="35"/>
      <c r="AQ180" s="35"/>
      <c r="AR180" s="35"/>
      <c r="AS180" s="35"/>
      <c r="AT180" s="35"/>
      <c r="AU180" s="35"/>
      <c r="AV180" s="35"/>
      <c r="AW180" s="35"/>
      <c r="AX180" s="76"/>
      <c r="AY180" s="63"/>
    </row>
    <row r="181" spans="1:51" s="38" customFormat="1" ht="136.5" x14ac:dyDescent="0.2">
      <c r="A181" s="13" t="s">
        <v>136</v>
      </c>
      <c r="B181" s="40" t="s">
        <v>207</v>
      </c>
      <c r="C181" s="40" t="s">
        <v>359</v>
      </c>
      <c r="D181" s="13" t="s">
        <v>122</v>
      </c>
      <c r="E181" s="13" t="s">
        <v>124</v>
      </c>
      <c r="F181" s="13" t="s">
        <v>207</v>
      </c>
      <c r="G181" s="13" t="s">
        <v>221</v>
      </c>
      <c r="H181" s="51" t="s">
        <v>13</v>
      </c>
      <c r="I181" s="41" t="s">
        <v>194</v>
      </c>
      <c r="J181" s="13" t="s">
        <v>217</v>
      </c>
      <c r="K181" s="42"/>
      <c r="L181" s="42" t="s">
        <v>311</v>
      </c>
      <c r="M181" s="42" t="s">
        <v>312</v>
      </c>
      <c r="N181" s="13"/>
      <c r="O181" s="13"/>
      <c r="P181" s="13" t="s">
        <v>320</v>
      </c>
      <c r="Q181" s="13"/>
      <c r="R181" s="43">
        <v>2</v>
      </c>
      <c r="S181" s="44">
        <v>3</v>
      </c>
      <c r="T181" s="45">
        <f t="shared" si="15"/>
        <v>6</v>
      </c>
      <c r="U181" s="45" t="str">
        <f t="shared" si="11"/>
        <v>Medio</v>
      </c>
      <c r="V181" s="42">
        <v>60</v>
      </c>
      <c r="W181" s="45">
        <f t="shared" si="16"/>
        <v>360</v>
      </c>
      <c r="X181" s="45" t="str">
        <f t="shared" si="13"/>
        <v>II</v>
      </c>
      <c r="Y181" s="96" t="str">
        <f t="shared" si="14"/>
        <v>Aceptable con Control Especifico</v>
      </c>
      <c r="Z181" s="13">
        <v>16</v>
      </c>
      <c r="AA181" s="52"/>
      <c r="AB181" s="47"/>
      <c r="AC181" s="53" t="s">
        <v>370</v>
      </c>
      <c r="AD181" s="13" t="s">
        <v>313</v>
      </c>
      <c r="AE181" s="13" t="s">
        <v>296</v>
      </c>
      <c r="AF181" s="13" t="s">
        <v>224</v>
      </c>
      <c r="AG181" s="13" t="s">
        <v>243</v>
      </c>
      <c r="AH181" s="58"/>
      <c r="AI181" s="59"/>
      <c r="AJ181" s="59"/>
      <c r="AK181" s="59"/>
      <c r="AL181" s="60"/>
      <c r="AM181" s="35"/>
      <c r="AN181" s="35"/>
      <c r="AO181" s="35"/>
      <c r="AP181" s="35"/>
      <c r="AQ181" s="35"/>
      <c r="AR181" s="35"/>
      <c r="AS181" s="35"/>
      <c r="AT181" s="35"/>
      <c r="AU181" s="35"/>
      <c r="AV181" s="35"/>
      <c r="AW181" s="35"/>
      <c r="AX181" s="76"/>
      <c r="AY181" s="63"/>
    </row>
    <row r="182" spans="1:51" s="38" customFormat="1" ht="136.5" x14ac:dyDescent="0.2">
      <c r="A182" s="13" t="s">
        <v>136</v>
      </c>
      <c r="B182" s="40" t="s">
        <v>207</v>
      </c>
      <c r="C182" s="40" t="s">
        <v>359</v>
      </c>
      <c r="D182" s="13" t="s">
        <v>122</v>
      </c>
      <c r="E182" s="13" t="s">
        <v>124</v>
      </c>
      <c r="F182" s="13" t="s">
        <v>207</v>
      </c>
      <c r="G182" s="13" t="s">
        <v>323</v>
      </c>
      <c r="H182" s="51" t="s">
        <v>13</v>
      </c>
      <c r="I182" s="41" t="s">
        <v>196</v>
      </c>
      <c r="J182" s="13" t="s">
        <v>217</v>
      </c>
      <c r="K182" s="42"/>
      <c r="L182" s="42" t="s">
        <v>311</v>
      </c>
      <c r="M182" s="42" t="s">
        <v>312</v>
      </c>
      <c r="N182" s="13"/>
      <c r="O182" s="13"/>
      <c r="P182" s="13" t="s">
        <v>320</v>
      </c>
      <c r="Q182" s="13"/>
      <c r="R182" s="43">
        <v>2</v>
      </c>
      <c r="S182" s="44">
        <v>3</v>
      </c>
      <c r="T182" s="45">
        <f t="shared" si="15"/>
        <v>6</v>
      </c>
      <c r="U182" s="45" t="str">
        <f t="shared" si="11"/>
        <v>Medio</v>
      </c>
      <c r="V182" s="42">
        <v>60</v>
      </c>
      <c r="W182" s="45">
        <f t="shared" si="16"/>
        <v>360</v>
      </c>
      <c r="X182" s="45" t="str">
        <f t="shared" si="13"/>
        <v>II</v>
      </c>
      <c r="Y182" s="96" t="str">
        <f t="shared" si="14"/>
        <v>Aceptable con Control Especifico</v>
      </c>
      <c r="Z182" s="13">
        <v>16</v>
      </c>
      <c r="AA182" s="52"/>
      <c r="AB182" s="47"/>
      <c r="AC182" s="53" t="s">
        <v>370</v>
      </c>
      <c r="AD182" s="13" t="s">
        <v>313</v>
      </c>
      <c r="AE182" s="13" t="s">
        <v>296</v>
      </c>
      <c r="AF182" s="13" t="s">
        <v>224</v>
      </c>
      <c r="AG182" s="13" t="s">
        <v>243</v>
      </c>
      <c r="AH182" s="58"/>
      <c r="AI182" s="59"/>
      <c r="AJ182" s="59"/>
      <c r="AK182" s="59"/>
      <c r="AL182" s="60"/>
      <c r="AM182" s="35"/>
      <c r="AN182" s="35"/>
      <c r="AO182" s="35"/>
      <c r="AP182" s="35"/>
      <c r="AQ182" s="35"/>
      <c r="AR182" s="35"/>
      <c r="AS182" s="35"/>
      <c r="AT182" s="35"/>
      <c r="AU182" s="35"/>
      <c r="AV182" s="35"/>
      <c r="AW182" s="35"/>
      <c r="AX182" s="76"/>
      <c r="AY182" s="63"/>
    </row>
    <row r="183" spans="1:51" s="38" customFormat="1" ht="136.5" x14ac:dyDescent="0.2">
      <c r="A183" s="13" t="s">
        <v>136</v>
      </c>
      <c r="B183" s="40" t="s">
        <v>207</v>
      </c>
      <c r="C183" s="40" t="s">
        <v>359</v>
      </c>
      <c r="D183" s="13" t="s">
        <v>122</v>
      </c>
      <c r="E183" s="13" t="s">
        <v>124</v>
      </c>
      <c r="F183" s="13" t="s">
        <v>207</v>
      </c>
      <c r="G183" s="13" t="s">
        <v>324</v>
      </c>
      <c r="H183" s="51" t="s">
        <v>13</v>
      </c>
      <c r="I183" s="41" t="s">
        <v>188</v>
      </c>
      <c r="J183" s="13" t="s">
        <v>239</v>
      </c>
      <c r="K183" s="42"/>
      <c r="L183" s="42"/>
      <c r="M183" s="42" t="s">
        <v>322</v>
      </c>
      <c r="N183" s="13"/>
      <c r="O183" s="13"/>
      <c r="P183" s="13" t="s">
        <v>320</v>
      </c>
      <c r="Q183" s="13"/>
      <c r="R183" s="43">
        <v>2</v>
      </c>
      <c r="S183" s="44">
        <v>3</v>
      </c>
      <c r="T183" s="45">
        <f t="shared" si="15"/>
        <v>6</v>
      </c>
      <c r="U183" s="45" t="str">
        <f t="shared" si="11"/>
        <v>Medio</v>
      </c>
      <c r="V183" s="42">
        <v>25</v>
      </c>
      <c r="W183" s="45">
        <f t="shared" si="16"/>
        <v>150</v>
      </c>
      <c r="X183" s="45" t="str">
        <f t="shared" si="13"/>
        <v>II</v>
      </c>
      <c r="Y183" s="96" t="str">
        <f t="shared" si="14"/>
        <v>Aceptable con Control Especifico</v>
      </c>
      <c r="Z183" s="13">
        <v>16</v>
      </c>
      <c r="AA183" s="52"/>
      <c r="AB183" s="47"/>
      <c r="AC183" s="47"/>
      <c r="AD183" s="42"/>
      <c r="AE183" s="13" t="s">
        <v>299</v>
      </c>
      <c r="AF183" s="13" t="s">
        <v>224</v>
      </c>
      <c r="AG183" s="13" t="s">
        <v>238</v>
      </c>
      <c r="AH183" s="58"/>
      <c r="AI183" s="59"/>
      <c r="AJ183" s="59"/>
      <c r="AK183" s="59"/>
      <c r="AL183" s="60"/>
      <c r="AM183" s="35"/>
      <c r="AN183" s="35"/>
      <c r="AO183" s="35"/>
      <c r="AP183" s="35"/>
      <c r="AQ183" s="35"/>
      <c r="AR183" s="35"/>
      <c r="AS183" s="35"/>
      <c r="AT183" s="35"/>
      <c r="AU183" s="35"/>
      <c r="AV183" s="35"/>
      <c r="AW183" s="35"/>
      <c r="AX183" s="76"/>
      <c r="AY183" s="63"/>
    </row>
    <row r="184" spans="1:51" s="38" customFormat="1" ht="107.25" x14ac:dyDescent="0.2">
      <c r="A184" s="118" t="s">
        <v>136</v>
      </c>
      <c r="B184" s="40" t="s">
        <v>207</v>
      </c>
      <c r="C184" s="40" t="s">
        <v>410</v>
      </c>
      <c r="D184" s="118" t="s">
        <v>122</v>
      </c>
      <c r="E184" s="118" t="s">
        <v>124</v>
      </c>
      <c r="F184" s="118" t="s">
        <v>207</v>
      </c>
      <c r="G184" s="118" t="s">
        <v>247</v>
      </c>
      <c r="H184" s="51" t="s">
        <v>446</v>
      </c>
      <c r="I184" s="41" t="s">
        <v>457</v>
      </c>
      <c r="J184" s="118" t="s">
        <v>372</v>
      </c>
      <c r="K184" s="42"/>
      <c r="L184" s="42" t="s">
        <v>411</v>
      </c>
      <c r="M184" s="42" t="s">
        <v>273</v>
      </c>
      <c r="N184" s="118"/>
      <c r="O184" s="118"/>
      <c r="P184" s="118" t="s">
        <v>320</v>
      </c>
      <c r="Q184" s="118"/>
      <c r="R184" s="43">
        <v>2</v>
      </c>
      <c r="S184" s="44">
        <v>2</v>
      </c>
      <c r="T184" s="45">
        <v>6</v>
      </c>
      <c r="U184" s="45" t="str">
        <f t="shared" si="11"/>
        <v>Medio</v>
      </c>
      <c r="V184" s="42">
        <v>10</v>
      </c>
      <c r="W184" s="45">
        <f t="shared" si="16"/>
        <v>60</v>
      </c>
      <c r="X184" s="45" t="str">
        <f t="shared" si="13"/>
        <v>III</v>
      </c>
      <c r="Y184" s="46" t="str">
        <f t="shared" si="14"/>
        <v>Aceptable</v>
      </c>
      <c r="Z184" s="118">
        <v>16</v>
      </c>
      <c r="AA184" s="52"/>
      <c r="AB184" s="47"/>
      <c r="AC184" s="47" t="s">
        <v>412</v>
      </c>
      <c r="AD184" s="42"/>
      <c r="AE184" s="47" t="s">
        <v>350</v>
      </c>
      <c r="AF184" s="118" t="s">
        <v>225</v>
      </c>
      <c r="AG184" s="42" t="s">
        <v>326</v>
      </c>
      <c r="AH184" s="114"/>
      <c r="AI184" s="115"/>
      <c r="AJ184" s="59"/>
      <c r="AK184" s="115"/>
      <c r="AL184" s="116"/>
      <c r="AM184" s="35"/>
      <c r="AN184" s="35"/>
      <c r="AO184" s="35"/>
      <c r="AP184" s="35"/>
      <c r="AQ184" s="35"/>
      <c r="AR184" s="35"/>
      <c r="AS184" s="35"/>
      <c r="AT184" s="35"/>
      <c r="AU184" s="35"/>
      <c r="AV184" s="35"/>
      <c r="AW184" s="35"/>
      <c r="AX184" s="76"/>
      <c r="AY184" s="63"/>
    </row>
    <row r="185" spans="1:51" s="38" customFormat="1" ht="107.25" x14ac:dyDescent="0.2">
      <c r="A185" s="118" t="s">
        <v>136</v>
      </c>
      <c r="B185" s="40" t="s">
        <v>207</v>
      </c>
      <c r="C185" s="40" t="s">
        <v>359</v>
      </c>
      <c r="D185" s="118" t="s">
        <v>122</v>
      </c>
      <c r="E185" s="118" t="s">
        <v>124</v>
      </c>
      <c r="F185" s="118" t="s">
        <v>207</v>
      </c>
      <c r="G185" s="118" t="s">
        <v>253</v>
      </c>
      <c r="H185" s="51" t="s">
        <v>446</v>
      </c>
      <c r="I185" s="41" t="s">
        <v>141</v>
      </c>
      <c r="J185" s="118" t="s">
        <v>254</v>
      </c>
      <c r="K185" s="42"/>
      <c r="L185" s="42"/>
      <c r="M185" s="42" t="s">
        <v>273</v>
      </c>
      <c r="N185" s="118"/>
      <c r="O185" s="118"/>
      <c r="P185" s="118" t="s">
        <v>320</v>
      </c>
      <c r="Q185" s="118"/>
      <c r="R185" s="43">
        <v>2</v>
      </c>
      <c r="S185" s="44">
        <v>3</v>
      </c>
      <c r="T185" s="45">
        <f t="shared" si="15"/>
        <v>6</v>
      </c>
      <c r="U185" s="45" t="str">
        <f t="shared" si="11"/>
        <v>Medio</v>
      </c>
      <c r="V185" s="42">
        <v>10</v>
      </c>
      <c r="W185" s="45">
        <f t="shared" si="16"/>
        <v>60</v>
      </c>
      <c r="X185" s="45" t="str">
        <f t="shared" si="13"/>
        <v>III</v>
      </c>
      <c r="Y185" s="46" t="str">
        <f t="shared" si="14"/>
        <v>Aceptable</v>
      </c>
      <c r="Z185" s="118">
        <v>16</v>
      </c>
      <c r="AA185" s="52"/>
      <c r="AB185" s="47"/>
      <c r="AC185" s="47"/>
      <c r="AD185" s="47"/>
      <c r="AE185" s="47" t="s">
        <v>353</v>
      </c>
      <c r="AF185" s="118" t="s">
        <v>224</v>
      </c>
      <c r="AG185" s="42" t="s">
        <v>326</v>
      </c>
      <c r="AH185" s="114"/>
      <c r="AI185" s="115"/>
      <c r="AJ185" s="59"/>
      <c r="AK185" s="115"/>
      <c r="AL185" s="116"/>
      <c r="AM185" s="35"/>
      <c r="AN185" s="35"/>
      <c r="AO185" s="35"/>
      <c r="AP185" s="35"/>
      <c r="AQ185" s="35"/>
      <c r="AR185" s="35"/>
      <c r="AS185" s="35"/>
      <c r="AT185" s="35"/>
      <c r="AU185" s="35"/>
      <c r="AV185" s="35"/>
      <c r="AW185" s="35"/>
      <c r="AX185" s="76"/>
      <c r="AY185" s="63"/>
    </row>
    <row r="186" spans="1:51" s="38" customFormat="1" ht="136.5" x14ac:dyDescent="0.2">
      <c r="A186" s="118" t="s">
        <v>136</v>
      </c>
      <c r="B186" s="40" t="s">
        <v>207</v>
      </c>
      <c r="C186" s="40" t="s">
        <v>359</v>
      </c>
      <c r="D186" s="118" t="s">
        <v>122</v>
      </c>
      <c r="E186" s="118" t="s">
        <v>124</v>
      </c>
      <c r="F186" s="118" t="s">
        <v>207</v>
      </c>
      <c r="G186" s="118" t="s">
        <v>276</v>
      </c>
      <c r="H186" s="51" t="s">
        <v>446</v>
      </c>
      <c r="I186" s="41" t="s">
        <v>458</v>
      </c>
      <c r="J186" s="118" t="s">
        <v>256</v>
      </c>
      <c r="K186" s="42"/>
      <c r="L186" s="118" t="s">
        <v>327</v>
      </c>
      <c r="M186" s="118" t="s">
        <v>257</v>
      </c>
      <c r="N186" s="118"/>
      <c r="O186" s="118"/>
      <c r="P186" s="118" t="s">
        <v>320</v>
      </c>
      <c r="Q186" s="118"/>
      <c r="R186" s="43">
        <v>2</v>
      </c>
      <c r="S186" s="44">
        <v>3</v>
      </c>
      <c r="T186" s="45">
        <f t="shared" si="15"/>
        <v>6</v>
      </c>
      <c r="U186" s="45" t="str">
        <f t="shared" si="11"/>
        <v>Medio</v>
      </c>
      <c r="V186" s="42">
        <v>10</v>
      </c>
      <c r="W186" s="45">
        <f t="shared" si="16"/>
        <v>60</v>
      </c>
      <c r="X186" s="45" t="str">
        <f t="shared" si="13"/>
        <v>III</v>
      </c>
      <c r="Y186" s="46" t="str">
        <f t="shared" si="14"/>
        <v>Aceptable</v>
      </c>
      <c r="Z186" s="118">
        <v>16</v>
      </c>
      <c r="AA186" s="52"/>
      <c r="AB186" s="52"/>
      <c r="AC186" s="53" t="s">
        <v>370</v>
      </c>
      <c r="AD186" s="118" t="s">
        <v>351</v>
      </c>
      <c r="AE186" s="118" t="s">
        <v>274</v>
      </c>
      <c r="AF186" s="118" t="s">
        <v>224</v>
      </c>
      <c r="AG186" s="42" t="s">
        <v>275</v>
      </c>
      <c r="AH186" s="114"/>
      <c r="AI186" s="115"/>
      <c r="AJ186" s="59"/>
      <c r="AK186" s="115"/>
      <c r="AL186" s="116"/>
      <c r="AM186" s="35"/>
      <c r="AN186" s="35"/>
      <c r="AO186" s="35"/>
      <c r="AP186" s="35"/>
      <c r="AQ186" s="35"/>
      <c r="AR186" s="35"/>
      <c r="AS186" s="35"/>
      <c r="AT186" s="35"/>
      <c r="AU186" s="35"/>
      <c r="AV186" s="35"/>
      <c r="AW186" s="35"/>
      <c r="AX186" s="49"/>
      <c r="AY186" s="63"/>
    </row>
    <row r="187" spans="1:51" s="38" customFormat="1" ht="107.25" x14ac:dyDescent="0.2">
      <c r="A187" s="13" t="s">
        <v>136</v>
      </c>
      <c r="B187" s="40" t="s">
        <v>207</v>
      </c>
      <c r="C187" s="40" t="s">
        <v>359</v>
      </c>
      <c r="D187" s="13" t="s">
        <v>122</v>
      </c>
      <c r="E187" s="13" t="s">
        <v>124</v>
      </c>
      <c r="F187" s="13" t="s">
        <v>207</v>
      </c>
      <c r="G187" s="13" t="s">
        <v>268</v>
      </c>
      <c r="H187" s="51" t="s">
        <v>447</v>
      </c>
      <c r="I187" s="41" t="s">
        <v>150</v>
      </c>
      <c r="J187" s="13" t="s">
        <v>261</v>
      </c>
      <c r="K187" s="42"/>
      <c r="L187" s="42" t="s">
        <v>308</v>
      </c>
      <c r="M187" s="42" t="s">
        <v>309</v>
      </c>
      <c r="N187" s="13"/>
      <c r="O187" s="13"/>
      <c r="P187" s="13" t="s">
        <v>320</v>
      </c>
      <c r="Q187" s="13"/>
      <c r="R187" s="43">
        <v>2</v>
      </c>
      <c r="S187" s="44">
        <v>3</v>
      </c>
      <c r="T187" s="45">
        <f t="shared" si="15"/>
        <v>6</v>
      </c>
      <c r="U187" s="45" t="str">
        <f t="shared" si="11"/>
        <v>Medio</v>
      </c>
      <c r="V187" s="42">
        <v>25</v>
      </c>
      <c r="W187" s="45">
        <f t="shared" si="16"/>
        <v>150</v>
      </c>
      <c r="X187" s="45" t="str">
        <f t="shared" si="13"/>
        <v>II</v>
      </c>
      <c r="Y187" s="96" t="str">
        <f t="shared" si="14"/>
        <v>Aceptable con Control Especifico</v>
      </c>
      <c r="Z187" s="13">
        <v>16</v>
      </c>
      <c r="AA187" s="47"/>
      <c r="AB187" s="47"/>
      <c r="AC187" s="53" t="s">
        <v>380</v>
      </c>
      <c r="AD187" s="13" t="s">
        <v>310</v>
      </c>
      <c r="AE187" s="13" t="s">
        <v>262</v>
      </c>
      <c r="AF187" s="13" t="s">
        <v>224</v>
      </c>
      <c r="AG187" s="54" t="s">
        <v>238</v>
      </c>
      <c r="AH187" s="58"/>
      <c r="AI187" s="59"/>
      <c r="AJ187" s="59"/>
      <c r="AK187" s="59"/>
      <c r="AL187" s="60"/>
      <c r="AM187" s="35"/>
      <c r="AN187" s="35"/>
      <c r="AO187" s="35"/>
      <c r="AP187" s="35"/>
      <c r="AQ187" s="35"/>
      <c r="AR187" s="35"/>
      <c r="AS187" s="35"/>
      <c r="AT187" s="35"/>
      <c r="AU187" s="35"/>
      <c r="AV187" s="35"/>
      <c r="AW187" s="35"/>
      <c r="AX187" s="76"/>
      <c r="AY187" s="63"/>
    </row>
    <row r="188" spans="1:51" s="38" customFormat="1" ht="107.25" x14ac:dyDescent="0.2">
      <c r="A188" s="13" t="s">
        <v>136</v>
      </c>
      <c r="B188" s="40" t="s">
        <v>207</v>
      </c>
      <c r="C188" s="40" t="s">
        <v>359</v>
      </c>
      <c r="D188" s="13" t="s">
        <v>122</v>
      </c>
      <c r="E188" s="13" t="s">
        <v>124</v>
      </c>
      <c r="F188" s="13" t="s">
        <v>207</v>
      </c>
      <c r="G188" s="13" t="s">
        <v>268</v>
      </c>
      <c r="H188" s="51" t="s">
        <v>447</v>
      </c>
      <c r="I188" s="41" t="s">
        <v>149</v>
      </c>
      <c r="J188" s="13" t="s">
        <v>265</v>
      </c>
      <c r="K188" s="42"/>
      <c r="L188" s="42" t="s">
        <v>308</v>
      </c>
      <c r="M188" s="42" t="s">
        <v>309</v>
      </c>
      <c r="N188" s="42"/>
      <c r="O188" s="42"/>
      <c r="P188" s="13" t="s">
        <v>320</v>
      </c>
      <c r="Q188" s="13"/>
      <c r="R188" s="43">
        <v>2</v>
      </c>
      <c r="S188" s="44">
        <v>3</v>
      </c>
      <c r="T188" s="45">
        <f t="shared" si="15"/>
        <v>6</v>
      </c>
      <c r="U188" s="45" t="str">
        <f t="shared" si="11"/>
        <v>Medio</v>
      </c>
      <c r="V188" s="42">
        <v>25</v>
      </c>
      <c r="W188" s="45">
        <f t="shared" si="16"/>
        <v>150</v>
      </c>
      <c r="X188" s="45" t="str">
        <f t="shared" si="13"/>
        <v>II</v>
      </c>
      <c r="Y188" s="96" t="str">
        <f t="shared" si="14"/>
        <v>Aceptable con Control Especifico</v>
      </c>
      <c r="Z188" s="13">
        <v>16</v>
      </c>
      <c r="AA188" s="47"/>
      <c r="AB188" s="47"/>
      <c r="AC188" s="53" t="s">
        <v>380</v>
      </c>
      <c r="AD188" s="13" t="s">
        <v>310</v>
      </c>
      <c r="AE188" s="13" t="s">
        <v>262</v>
      </c>
      <c r="AF188" s="13" t="s">
        <v>224</v>
      </c>
      <c r="AG188" s="54" t="s">
        <v>238</v>
      </c>
      <c r="AH188" s="77"/>
      <c r="AI188" s="78"/>
      <c r="AJ188" s="59"/>
      <c r="AK188" s="78"/>
      <c r="AL188" s="79"/>
      <c r="AM188" s="35"/>
      <c r="AN188" s="35"/>
      <c r="AO188" s="35"/>
      <c r="AP188" s="35"/>
      <c r="AQ188" s="35"/>
      <c r="AR188" s="35"/>
      <c r="AS188" s="35"/>
      <c r="AT188" s="35"/>
      <c r="AU188" s="35"/>
      <c r="AV188" s="35"/>
      <c r="AW188" s="35"/>
      <c r="AX188" s="76"/>
      <c r="AY188" s="63"/>
    </row>
    <row r="189" spans="1:51" s="38" customFormat="1" ht="107.25" x14ac:dyDescent="0.2">
      <c r="A189" s="118" t="s">
        <v>136</v>
      </c>
      <c r="B189" s="40" t="s">
        <v>207</v>
      </c>
      <c r="C189" s="40" t="s">
        <v>359</v>
      </c>
      <c r="D189" s="118" t="s">
        <v>122</v>
      </c>
      <c r="E189" s="118" t="s">
        <v>124</v>
      </c>
      <c r="F189" s="118" t="s">
        <v>207</v>
      </c>
      <c r="G189" s="118" t="s">
        <v>241</v>
      </c>
      <c r="H189" s="51" t="s">
        <v>447</v>
      </c>
      <c r="I189" s="41" t="s">
        <v>153</v>
      </c>
      <c r="J189" s="118" t="s">
        <v>271</v>
      </c>
      <c r="K189" s="42"/>
      <c r="L189" s="42" t="s">
        <v>308</v>
      </c>
      <c r="M189" s="42" t="s">
        <v>309</v>
      </c>
      <c r="N189" s="42"/>
      <c r="O189" s="42"/>
      <c r="P189" s="118" t="s">
        <v>320</v>
      </c>
      <c r="Q189" s="118"/>
      <c r="R189" s="43">
        <v>2</v>
      </c>
      <c r="S189" s="44">
        <v>2</v>
      </c>
      <c r="T189" s="45">
        <f t="shared" si="15"/>
        <v>4</v>
      </c>
      <c r="U189" s="45" t="str">
        <f t="shared" si="11"/>
        <v>Bajo</v>
      </c>
      <c r="V189" s="42">
        <v>25</v>
      </c>
      <c r="W189" s="45">
        <f t="shared" si="16"/>
        <v>100</v>
      </c>
      <c r="X189" s="45" t="str">
        <f t="shared" si="13"/>
        <v>III</v>
      </c>
      <c r="Y189" s="46" t="str">
        <f t="shared" si="14"/>
        <v>Aceptable</v>
      </c>
      <c r="Z189" s="118">
        <v>16</v>
      </c>
      <c r="AA189" s="47"/>
      <c r="AB189" s="47"/>
      <c r="AC189" s="53" t="s">
        <v>380</v>
      </c>
      <c r="AD189" s="118" t="s">
        <v>310</v>
      </c>
      <c r="AE189" s="118" t="s">
        <v>262</v>
      </c>
      <c r="AF189" s="118" t="s">
        <v>224</v>
      </c>
      <c r="AG189" s="54" t="s">
        <v>238</v>
      </c>
      <c r="AH189" s="77"/>
      <c r="AI189" s="78"/>
      <c r="AJ189" s="59"/>
      <c r="AK189" s="78"/>
      <c r="AL189" s="79"/>
      <c r="AM189" s="35"/>
      <c r="AN189" s="35"/>
      <c r="AO189" s="35"/>
      <c r="AP189" s="35"/>
      <c r="AQ189" s="35"/>
      <c r="AR189" s="35"/>
      <c r="AS189" s="35"/>
      <c r="AT189" s="35"/>
      <c r="AU189" s="35"/>
      <c r="AV189" s="35"/>
      <c r="AW189" s="35"/>
      <c r="AX189" s="76"/>
      <c r="AY189" s="63"/>
    </row>
    <row r="190" spans="1:51" s="38" customFormat="1" ht="107.25" x14ac:dyDescent="0.2">
      <c r="A190" s="13" t="s">
        <v>136</v>
      </c>
      <c r="B190" s="40" t="s">
        <v>207</v>
      </c>
      <c r="C190" s="40" t="s">
        <v>359</v>
      </c>
      <c r="D190" s="13" t="s">
        <v>122</v>
      </c>
      <c r="E190" s="13" t="s">
        <v>124</v>
      </c>
      <c r="F190" s="13" t="s">
        <v>207</v>
      </c>
      <c r="G190" s="13" t="s">
        <v>268</v>
      </c>
      <c r="H190" s="51" t="s">
        <v>447</v>
      </c>
      <c r="I190" s="41" t="s">
        <v>154</v>
      </c>
      <c r="J190" s="13" t="s">
        <v>261</v>
      </c>
      <c r="K190" s="42"/>
      <c r="L190" s="42" t="s">
        <v>308</v>
      </c>
      <c r="M190" s="42" t="s">
        <v>309</v>
      </c>
      <c r="N190" s="42"/>
      <c r="O190" s="42"/>
      <c r="P190" s="13" t="s">
        <v>320</v>
      </c>
      <c r="Q190" s="13"/>
      <c r="R190" s="43">
        <v>2</v>
      </c>
      <c r="S190" s="44">
        <v>3</v>
      </c>
      <c r="T190" s="45">
        <f t="shared" si="15"/>
        <v>6</v>
      </c>
      <c r="U190" s="45" t="str">
        <f t="shared" si="11"/>
        <v>Medio</v>
      </c>
      <c r="V190" s="42">
        <v>25</v>
      </c>
      <c r="W190" s="45">
        <f t="shared" si="16"/>
        <v>150</v>
      </c>
      <c r="X190" s="45" t="str">
        <f t="shared" si="13"/>
        <v>II</v>
      </c>
      <c r="Y190" s="96" t="str">
        <f t="shared" si="14"/>
        <v>Aceptable con Control Especifico</v>
      </c>
      <c r="Z190" s="13">
        <v>16</v>
      </c>
      <c r="AA190" s="47"/>
      <c r="AB190" s="47"/>
      <c r="AC190" s="53" t="s">
        <v>380</v>
      </c>
      <c r="AD190" s="13" t="s">
        <v>310</v>
      </c>
      <c r="AE190" s="13" t="s">
        <v>262</v>
      </c>
      <c r="AF190" s="13" t="s">
        <v>224</v>
      </c>
      <c r="AG190" s="54" t="s">
        <v>238</v>
      </c>
      <c r="AH190" s="77"/>
      <c r="AI190" s="78"/>
      <c r="AJ190" s="59"/>
      <c r="AK190" s="78"/>
      <c r="AL190" s="79"/>
      <c r="AM190" s="35"/>
      <c r="AN190" s="35"/>
      <c r="AO190" s="35"/>
      <c r="AP190" s="35"/>
      <c r="AQ190" s="35"/>
      <c r="AR190" s="35"/>
      <c r="AS190" s="35"/>
      <c r="AT190" s="35"/>
      <c r="AU190" s="35"/>
      <c r="AV190" s="35"/>
      <c r="AW190" s="35"/>
      <c r="AX190" s="76"/>
      <c r="AY190" s="63"/>
    </row>
    <row r="191" spans="1:51" s="38" customFormat="1" ht="107.25" x14ac:dyDescent="0.2">
      <c r="A191" s="118" t="s">
        <v>136</v>
      </c>
      <c r="B191" s="40" t="s">
        <v>207</v>
      </c>
      <c r="C191" s="40" t="s">
        <v>359</v>
      </c>
      <c r="D191" s="118" t="s">
        <v>122</v>
      </c>
      <c r="E191" s="118" t="s">
        <v>124</v>
      </c>
      <c r="F191" s="118" t="s">
        <v>207</v>
      </c>
      <c r="G191" s="73" t="s">
        <v>269</v>
      </c>
      <c r="H191" s="51" t="s">
        <v>447</v>
      </c>
      <c r="I191" s="41" t="s">
        <v>63</v>
      </c>
      <c r="J191" s="118" t="s">
        <v>270</v>
      </c>
      <c r="K191" s="42"/>
      <c r="L191" s="42" t="s">
        <v>308</v>
      </c>
      <c r="M191" s="42" t="s">
        <v>309</v>
      </c>
      <c r="N191" s="42"/>
      <c r="O191" s="42"/>
      <c r="P191" s="118" t="s">
        <v>320</v>
      </c>
      <c r="Q191" s="118"/>
      <c r="R191" s="43">
        <v>2</v>
      </c>
      <c r="S191" s="44">
        <v>2</v>
      </c>
      <c r="T191" s="45">
        <f t="shared" si="15"/>
        <v>4</v>
      </c>
      <c r="U191" s="45" t="str">
        <f t="shared" si="11"/>
        <v>Bajo</v>
      </c>
      <c r="V191" s="42">
        <v>25</v>
      </c>
      <c r="W191" s="45">
        <f t="shared" si="16"/>
        <v>100</v>
      </c>
      <c r="X191" s="45" t="str">
        <f t="shared" si="13"/>
        <v>III</v>
      </c>
      <c r="Y191" s="46" t="str">
        <f t="shared" si="14"/>
        <v>Aceptable</v>
      </c>
      <c r="Z191" s="118">
        <v>16</v>
      </c>
      <c r="AA191" s="47"/>
      <c r="AB191" s="47"/>
      <c r="AC191" s="53" t="s">
        <v>380</v>
      </c>
      <c r="AD191" s="118" t="s">
        <v>310</v>
      </c>
      <c r="AE191" s="118" t="s">
        <v>262</v>
      </c>
      <c r="AF191" s="118" t="s">
        <v>224</v>
      </c>
      <c r="AG191" s="54" t="s">
        <v>238</v>
      </c>
      <c r="AH191" s="114"/>
      <c r="AI191" s="115"/>
      <c r="AJ191" s="59"/>
      <c r="AK191" s="115"/>
      <c r="AL191" s="116"/>
      <c r="AM191" s="35"/>
      <c r="AN191" s="35"/>
      <c r="AO191" s="35"/>
      <c r="AP191" s="35"/>
      <c r="AQ191" s="35"/>
      <c r="AR191" s="35"/>
      <c r="AS191" s="35"/>
      <c r="AT191" s="35"/>
      <c r="AU191" s="35"/>
      <c r="AV191" s="35"/>
      <c r="AW191" s="35"/>
      <c r="AX191" s="76"/>
      <c r="AY191" s="63"/>
    </row>
    <row r="192" spans="1:51" ht="136.5" x14ac:dyDescent="0.2">
      <c r="A192" s="13" t="s">
        <v>136</v>
      </c>
      <c r="B192" s="40" t="s">
        <v>207</v>
      </c>
      <c r="C192" s="40" t="s">
        <v>359</v>
      </c>
      <c r="D192" s="13" t="s">
        <v>133</v>
      </c>
      <c r="E192" s="13" t="s">
        <v>125</v>
      </c>
      <c r="F192" s="13" t="s">
        <v>207</v>
      </c>
      <c r="G192" s="13" t="s">
        <v>210</v>
      </c>
      <c r="H192" s="51" t="s">
        <v>444</v>
      </c>
      <c r="I192" s="41" t="s">
        <v>176</v>
      </c>
      <c r="J192" s="13" t="s">
        <v>211</v>
      </c>
      <c r="K192" s="42"/>
      <c r="L192" s="42" t="s">
        <v>305</v>
      </c>
      <c r="M192" s="42" t="s">
        <v>252</v>
      </c>
      <c r="N192" s="13"/>
      <c r="O192" s="13"/>
      <c r="P192" s="13" t="s">
        <v>320</v>
      </c>
      <c r="Q192" s="13"/>
      <c r="R192" s="43">
        <v>2</v>
      </c>
      <c r="S192" s="44">
        <v>4</v>
      </c>
      <c r="T192" s="45">
        <f t="shared" si="15"/>
        <v>8</v>
      </c>
      <c r="U192" s="45" t="str">
        <f t="shared" si="11"/>
        <v>Medio</v>
      </c>
      <c r="V192" s="42">
        <v>25</v>
      </c>
      <c r="W192" s="45">
        <f t="shared" si="16"/>
        <v>200</v>
      </c>
      <c r="X192" s="45" t="str">
        <f t="shared" si="13"/>
        <v>II</v>
      </c>
      <c r="Y192" s="96" t="str">
        <f t="shared" si="14"/>
        <v>Aceptable con Control Especifico</v>
      </c>
      <c r="Z192" s="13">
        <v>16</v>
      </c>
      <c r="AA192" s="47"/>
      <c r="AB192" s="47"/>
      <c r="AC192" s="53" t="s">
        <v>377</v>
      </c>
      <c r="AD192" s="47" t="s">
        <v>306</v>
      </c>
      <c r="AE192" s="47" t="s">
        <v>307</v>
      </c>
      <c r="AF192" s="13" t="s">
        <v>224</v>
      </c>
      <c r="AG192" s="13" t="s">
        <v>232</v>
      </c>
      <c r="AH192" s="58"/>
      <c r="AI192" s="59"/>
      <c r="AJ192" s="59"/>
      <c r="AK192" s="59"/>
      <c r="AL192" s="60"/>
      <c r="AM192" s="4"/>
      <c r="AX192" s="64" t="s">
        <v>460</v>
      </c>
      <c r="AY192" s="80"/>
    </row>
    <row r="193" spans="1:50" ht="136.5" x14ac:dyDescent="0.2">
      <c r="A193" s="13" t="s">
        <v>136</v>
      </c>
      <c r="B193" s="40" t="s">
        <v>207</v>
      </c>
      <c r="C193" s="40" t="s">
        <v>359</v>
      </c>
      <c r="D193" s="13" t="s">
        <v>133</v>
      </c>
      <c r="E193" s="13" t="s">
        <v>125</v>
      </c>
      <c r="F193" s="13" t="s">
        <v>207</v>
      </c>
      <c r="G193" s="13" t="s">
        <v>212</v>
      </c>
      <c r="H193" s="51" t="s">
        <v>444</v>
      </c>
      <c r="I193" s="41" t="s">
        <v>181</v>
      </c>
      <c r="J193" s="13" t="s">
        <v>213</v>
      </c>
      <c r="K193" s="42"/>
      <c r="L193" s="42" t="s">
        <v>305</v>
      </c>
      <c r="M193" s="42" t="s">
        <v>252</v>
      </c>
      <c r="N193" s="13"/>
      <c r="O193" s="13"/>
      <c r="P193" s="13" t="s">
        <v>320</v>
      </c>
      <c r="Q193" s="13"/>
      <c r="R193" s="43">
        <v>2</v>
      </c>
      <c r="S193" s="44">
        <v>3</v>
      </c>
      <c r="T193" s="45">
        <f t="shared" si="15"/>
        <v>6</v>
      </c>
      <c r="U193" s="45" t="str">
        <f t="shared" si="11"/>
        <v>Medio</v>
      </c>
      <c r="V193" s="42">
        <v>25</v>
      </c>
      <c r="W193" s="45">
        <f t="shared" si="16"/>
        <v>150</v>
      </c>
      <c r="X193" s="45" t="str">
        <f t="shared" si="13"/>
        <v>II</v>
      </c>
      <c r="Y193" s="96" t="str">
        <f t="shared" si="14"/>
        <v>Aceptable con Control Especifico</v>
      </c>
      <c r="Z193" s="13">
        <v>16</v>
      </c>
      <c r="AA193" s="47"/>
      <c r="AB193" s="47"/>
      <c r="AC193" s="53" t="s">
        <v>370</v>
      </c>
      <c r="AD193" s="47" t="s">
        <v>306</v>
      </c>
      <c r="AE193" s="47" t="s">
        <v>307</v>
      </c>
      <c r="AF193" s="13" t="s">
        <v>224</v>
      </c>
      <c r="AG193" s="13" t="s">
        <v>232</v>
      </c>
      <c r="AH193" s="58"/>
      <c r="AI193" s="59"/>
      <c r="AJ193" s="59"/>
      <c r="AK193" s="59"/>
      <c r="AL193" s="60"/>
      <c r="AW193" s="38"/>
      <c r="AX193" s="81" t="s">
        <v>86</v>
      </c>
    </row>
    <row r="194" spans="1:50" ht="136.5" x14ac:dyDescent="0.2">
      <c r="A194" s="118" t="s">
        <v>136</v>
      </c>
      <c r="B194" s="40" t="s">
        <v>207</v>
      </c>
      <c r="C194" s="40" t="s">
        <v>359</v>
      </c>
      <c r="D194" s="118" t="s">
        <v>133</v>
      </c>
      <c r="E194" s="118" t="s">
        <v>125</v>
      </c>
      <c r="F194" s="118" t="s">
        <v>207</v>
      </c>
      <c r="G194" s="118" t="s">
        <v>222</v>
      </c>
      <c r="H194" s="51" t="s">
        <v>444</v>
      </c>
      <c r="I194" s="41" t="s">
        <v>175</v>
      </c>
      <c r="J194" s="118" t="s">
        <v>223</v>
      </c>
      <c r="K194" s="42"/>
      <c r="L194" s="42" t="s">
        <v>305</v>
      </c>
      <c r="M194" s="42" t="s">
        <v>252</v>
      </c>
      <c r="N194" s="118"/>
      <c r="O194" s="118"/>
      <c r="P194" s="118" t="s">
        <v>320</v>
      </c>
      <c r="Q194" s="118"/>
      <c r="R194" s="43">
        <v>2</v>
      </c>
      <c r="S194" s="44">
        <v>3</v>
      </c>
      <c r="T194" s="45">
        <f t="shared" si="15"/>
        <v>6</v>
      </c>
      <c r="U194" s="45" t="str">
        <f t="shared" si="11"/>
        <v>Medio</v>
      </c>
      <c r="V194" s="42">
        <v>10</v>
      </c>
      <c r="W194" s="45">
        <f t="shared" si="16"/>
        <v>60</v>
      </c>
      <c r="X194" s="45" t="str">
        <f t="shared" si="13"/>
        <v>III</v>
      </c>
      <c r="Y194" s="46" t="str">
        <f t="shared" si="14"/>
        <v>Aceptable</v>
      </c>
      <c r="Z194" s="118">
        <v>16</v>
      </c>
      <c r="AA194" s="47"/>
      <c r="AB194" s="47"/>
      <c r="AC194" s="53" t="s">
        <v>370</v>
      </c>
      <c r="AD194" s="47" t="s">
        <v>306</v>
      </c>
      <c r="AE194" s="47" t="s">
        <v>307</v>
      </c>
      <c r="AF194" s="118" t="s">
        <v>224</v>
      </c>
      <c r="AG194" s="118" t="s">
        <v>232</v>
      </c>
      <c r="AH194" s="114"/>
      <c r="AI194" s="115"/>
      <c r="AJ194" s="59"/>
      <c r="AK194" s="115"/>
      <c r="AL194" s="116"/>
      <c r="AW194" s="38"/>
      <c r="AX194" s="81"/>
    </row>
    <row r="195" spans="1:50" ht="136.5" x14ac:dyDescent="0.2">
      <c r="A195" s="13" t="s">
        <v>136</v>
      </c>
      <c r="B195" s="40" t="s">
        <v>207</v>
      </c>
      <c r="C195" s="40" t="s">
        <v>359</v>
      </c>
      <c r="D195" s="13" t="s">
        <v>133</v>
      </c>
      <c r="E195" s="13" t="s">
        <v>125</v>
      </c>
      <c r="F195" s="13" t="s">
        <v>207</v>
      </c>
      <c r="G195" s="13" t="s">
        <v>360</v>
      </c>
      <c r="H195" s="51" t="s">
        <v>13</v>
      </c>
      <c r="I195" s="41" t="s">
        <v>191</v>
      </c>
      <c r="J195" s="13" t="s">
        <v>215</v>
      </c>
      <c r="K195" s="42"/>
      <c r="L195" s="42" t="s">
        <v>321</v>
      </c>
      <c r="M195" s="42"/>
      <c r="N195" s="13"/>
      <c r="O195" s="13"/>
      <c r="P195" s="13" t="s">
        <v>320</v>
      </c>
      <c r="Q195" s="13"/>
      <c r="R195" s="43">
        <v>2</v>
      </c>
      <c r="S195" s="44">
        <v>3</v>
      </c>
      <c r="T195" s="45">
        <f t="shared" si="15"/>
        <v>6</v>
      </c>
      <c r="U195" s="45" t="str">
        <f t="shared" si="11"/>
        <v>Medio</v>
      </c>
      <c r="V195" s="42">
        <v>60</v>
      </c>
      <c r="W195" s="45">
        <f t="shared" si="16"/>
        <v>360</v>
      </c>
      <c r="X195" s="45" t="str">
        <f t="shared" si="13"/>
        <v>II</v>
      </c>
      <c r="Y195" s="96" t="str">
        <f t="shared" si="14"/>
        <v>Aceptable con Control Especifico</v>
      </c>
      <c r="Z195" s="13">
        <v>16</v>
      </c>
      <c r="AA195" s="52"/>
      <c r="AB195" s="47"/>
      <c r="AC195" s="53" t="s">
        <v>370</v>
      </c>
      <c r="AD195" s="42" t="s">
        <v>297</v>
      </c>
      <c r="AE195" s="42" t="s">
        <v>298</v>
      </c>
      <c r="AF195" s="13" t="s">
        <v>224</v>
      </c>
      <c r="AG195" s="13" t="s">
        <v>451</v>
      </c>
      <c r="AH195" s="58"/>
      <c r="AI195" s="59"/>
      <c r="AJ195" s="59"/>
      <c r="AK195" s="59"/>
      <c r="AL195" s="60"/>
      <c r="AW195" s="38"/>
      <c r="AX195" s="81" t="s">
        <v>62</v>
      </c>
    </row>
    <row r="196" spans="1:50" ht="136.5" x14ac:dyDescent="0.2">
      <c r="A196" s="13" t="s">
        <v>136</v>
      </c>
      <c r="B196" s="40" t="s">
        <v>207</v>
      </c>
      <c r="C196" s="40" t="s">
        <v>359</v>
      </c>
      <c r="D196" s="13" t="s">
        <v>133</v>
      </c>
      <c r="E196" s="13" t="s">
        <v>125</v>
      </c>
      <c r="F196" s="13" t="s">
        <v>207</v>
      </c>
      <c r="G196" s="13" t="s">
        <v>216</v>
      </c>
      <c r="H196" s="51" t="s">
        <v>13</v>
      </c>
      <c r="I196" s="41" t="s">
        <v>193</v>
      </c>
      <c r="J196" s="13" t="s">
        <v>217</v>
      </c>
      <c r="K196" s="42"/>
      <c r="L196" s="42" t="s">
        <v>311</v>
      </c>
      <c r="M196" s="42" t="s">
        <v>312</v>
      </c>
      <c r="N196" s="13"/>
      <c r="O196" s="13"/>
      <c r="P196" s="13" t="s">
        <v>320</v>
      </c>
      <c r="Q196" s="13"/>
      <c r="R196" s="43">
        <v>2</v>
      </c>
      <c r="S196" s="44">
        <v>3</v>
      </c>
      <c r="T196" s="45">
        <f t="shared" si="15"/>
        <v>6</v>
      </c>
      <c r="U196" s="45" t="str">
        <f t="shared" si="11"/>
        <v>Medio</v>
      </c>
      <c r="V196" s="42">
        <v>60</v>
      </c>
      <c r="W196" s="45">
        <f t="shared" si="16"/>
        <v>360</v>
      </c>
      <c r="X196" s="45" t="str">
        <f t="shared" si="13"/>
        <v>II</v>
      </c>
      <c r="Y196" s="96" t="str">
        <f t="shared" si="14"/>
        <v>Aceptable con Control Especifico</v>
      </c>
      <c r="Z196" s="13">
        <v>16</v>
      </c>
      <c r="AA196" s="52"/>
      <c r="AB196" s="47"/>
      <c r="AC196" s="53" t="s">
        <v>370</v>
      </c>
      <c r="AD196" s="13" t="s">
        <v>313</v>
      </c>
      <c r="AE196" s="13" t="s">
        <v>296</v>
      </c>
      <c r="AF196" s="13" t="s">
        <v>224</v>
      </c>
      <c r="AG196" s="13" t="s">
        <v>243</v>
      </c>
      <c r="AH196" s="58"/>
      <c r="AI196" s="59"/>
      <c r="AJ196" s="59"/>
      <c r="AK196" s="59"/>
      <c r="AL196" s="60"/>
      <c r="AW196" s="38"/>
      <c r="AX196" s="81" t="s">
        <v>63</v>
      </c>
    </row>
    <row r="197" spans="1:50" ht="136.5" x14ac:dyDescent="0.2">
      <c r="A197" s="13" t="s">
        <v>136</v>
      </c>
      <c r="B197" s="40" t="s">
        <v>207</v>
      </c>
      <c r="C197" s="40" t="s">
        <v>359</v>
      </c>
      <c r="D197" s="13" t="s">
        <v>133</v>
      </c>
      <c r="E197" s="13" t="s">
        <v>125</v>
      </c>
      <c r="F197" s="13" t="s">
        <v>207</v>
      </c>
      <c r="G197" s="13" t="s">
        <v>220</v>
      </c>
      <c r="H197" s="51" t="s">
        <v>13</v>
      </c>
      <c r="I197" s="41" t="s">
        <v>192</v>
      </c>
      <c r="J197" s="13" t="s">
        <v>217</v>
      </c>
      <c r="K197" s="42"/>
      <c r="L197" s="42" t="s">
        <v>311</v>
      </c>
      <c r="M197" s="42" t="s">
        <v>312</v>
      </c>
      <c r="N197" s="13"/>
      <c r="O197" s="13"/>
      <c r="P197" s="13" t="s">
        <v>320</v>
      </c>
      <c r="Q197" s="13"/>
      <c r="R197" s="43">
        <v>2</v>
      </c>
      <c r="S197" s="44">
        <v>3</v>
      </c>
      <c r="T197" s="45">
        <f t="shared" si="15"/>
        <v>6</v>
      </c>
      <c r="U197" s="45" t="str">
        <f t="shared" si="11"/>
        <v>Medio</v>
      </c>
      <c r="V197" s="42">
        <v>60</v>
      </c>
      <c r="W197" s="45">
        <f t="shared" si="16"/>
        <v>360</v>
      </c>
      <c r="X197" s="45" t="str">
        <f t="shared" si="13"/>
        <v>II</v>
      </c>
      <c r="Y197" s="96" t="str">
        <f t="shared" si="14"/>
        <v>Aceptable con Control Especifico</v>
      </c>
      <c r="Z197" s="13">
        <v>16</v>
      </c>
      <c r="AA197" s="52"/>
      <c r="AB197" s="47"/>
      <c r="AC197" s="53" t="s">
        <v>370</v>
      </c>
      <c r="AD197" s="13" t="s">
        <v>313</v>
      </c>
      <c r="AE197" s="13" t="s">
        <v>296</v>
      </c>
      <c r="AF197" s="13" t="s">
        <v>224</v>
      </c>
      <c r="AG197" s="13" t="s">
        <v>243</v>
      </c>
      <c r="AH197" s="58"/>
      <c r="AI197" s="59"/>
      <c r="AJ197" s="59"/>
      <c r="AK197" s="59"/>
      <c r="AL197" s="60"/>
      <c r="AW197" s="38"/>
      <c r="AX197" s="81" t="s">
        <v>64</v>
      </c>
    </row>
    <row r="198" spans="1:50" ht="136.5" x14ac:dyDescent="0.2">
      <c r="A198" s="13" t="s">
        <v>136</v>
      </c>
      <c r="B198" s="40" t="s">
        <v>207</v>
      </c>
      <c r="C198" s="40" t="s">
        <v>359</v>
      </c>
      <c r="D198" s="13" t="s">
        <v>133</v>
      </c>
      <c r="E198" s="13" t="s">
        <v>125</v>
      </c>
      <c r="F198" s="13" t="s">
        <v>207</v>
      </c>
      <c r="G198" s="13" t="s">
        <v>221</v>
      </c>
      <c r="H198" s="51" t="s">
        <v>13</v>
      </c>
      <c r="I198" s="41" t="s">
        <v>194</v>
      </c>
      <c r="J198" s="13" t="s">
        <v>217</v>
      </c>
      <c r="K198" s="42"/>
      <c r="L198" s="42" t="s">
        <v>311</v>
      </c>
      <c r="M198" s="42" t="s">
        <v>312</v>
      </c>
      <c r="N198" s="13"/>
      <c r="O198" s="13"/>
      <c r="P198" s="13" t="s">
        <v>320</v>
      </c>
      <c r="Q198" s="13"/>
      <c r="R198" s="43">
        <v>2</v>
      </c>
      <c r="S198" s="44">
        <v>3</v>
      </c>
      <c r="T198" s="45">
        <f t="shared" si="15"/>
        <v>6</v>
      </c>
      <c r="U198" s="45" t="str">
        <f t="shared" si="11"/>
        <v>Medio</v>
      </c>
      <c r="V198" s="42">
        <v>60</v>
      </c>
      <c r="W198" s="45">
        <f t="shared" si="16"/>
        <v>360</v>
      </c>
      <c r="X198" s="45" t="str">
        <f t="shared" si="13"/>
        <v>II</v>
      </c>
      <c r="Y198" s="96" t="str">
        <f t="shared" si="14"/>
        <v>Aceptable con Control Especifico</v>
      </c>
      <c r="Z198" s="13">
        <v>16</v>
      </c>
      <c r="AA198" s="52"/>
      <c r="AB198" s="47"/>
      <c r="AC198" s="53" t="s">
        <v>370</v>
      </c>
      <c r="AD198" s="13" t="s">
        <v>313</v>
      </c>
      <c r="AE198" s="13" t="s">
        <v>296</v>
      </c>
      <c r="AF198" s="13" t="s">
        <v>224</v>
      </c>
      <c r="AG198" s="13" t="s">
        <v>243</v>
      </c>
      <c r="AH198" s="58"/>
      <c r="AI198" s="59"/>
      <c r="AJ198" s="59"/>
      <c r="AK198" s="59"/>
      <c r="AL198" s="60"/>
      <c r="AW198" s="38"/>
      <c r="AX198" s="9" t="s">
        <v>87</v>
      </c>
    </row>
    <row r="199" spans="1:50" ht="136.5" x14ac:dyDescent="0.2">
      <c r="A199" s="13" t="s">
        <v>136</v>
      </c>
      <c r="B199" s="40" t="s">
        <v>207</v>
      </c>
      <c r="C199" s="40" t="s">
        <v>359</v>
      </c>
      <c r="D199" s="13" t="s">
        <v>133</v>
      </c>
      <c r="E199" s="13" t="s">
        <v>125</v>
      </c>
      <c r="F199" s="13" t="s">
        <v>207</v>
      </c>
      <c r="G199" s="13" t="s">
        <v>324</v>
      </c>
      <c r="H199" s="41" t="s">
        <v>13</v>
      </c>
      <c r="I199" s="41" t="s">
        <v>188</v>
      </c>
      <c r="J199" s="13" t="s">
        <v>239</v>
      </c>
      <c r="K199" s="42"/>
      <c r="L199" s="42"/>
      <c r="M199" s="42" t="s">
        <v>322</v>
      </c>
      <c r="N199" s="13"/>
      <c r="O199" s="13"/>
      <c r="P199" s="13" t="s">
        <v>320</v>
      </c>
      <c r="Q199" s="13"/>
      <c r="R199" s="43">
        <v>2</v>
      </c>
      <c r="S199" s="44">
        <v>3</v>
      </c>
      <c r="T199" s="45">
        <f t="shared" si="15"/>
        <v>6</v>
      </c>
      <c r="U199" s="45" t="str">
        <f t="shared" si="11"/>
        <v>Medio</v>
      </c>
      <c r="V199" s="42">
        <v>25</v>
      </c>
      <c r="W199" s="45">
        <f t="shared" si="16"/>
        <v>150</v>
      </c>
      <c r="X199" s="45" t="str">
        <f t="shared" si="13"/>
        <v>II</v>
      </c>
      <c r="Y199" s="96" t="str">
        <f t="shared" si="14"/>
        <v>Aceptable con Control Especifico</v>
      </c>
      <c r="Z199" s="13">
        <v>16</v>
      </c>
      <c r="AA199" s="52"/>
      <c r="AB199" s="47"/>
      <c r="AC199" s="47"/>
      <c r="AD199" s="42"/>
      <c r="AE199" s="13" t="s">
        <v>299</v>
      </c>
      <c r="AF199" s="13" t="s">
        <v>224</v>
      </c>
      <c r="AG199" s="13" t="s">
        <v>238</v>
      </c>
      <c r="AH199" s="58"/>
      <c r="AI199" s="59"/>
      <c r="AJ199" s="59"/>
      <c r="AK199" s="59"/>
      <c r="AL199" s="60"/>
      <c r="AW199" s="38"/>
      <c r="AX199" s="9"/>
    </row>
    <row r="200" spans="1:50" ht="107.25" x14ac:dyDescent="0.2">
      <c r="A200" s="13" t="s">
        <v>136</v>
      </c>
      <c r="B200" s="40" t="s">
        <v>207</v>
      </c>
      <c r="C200" s="40" t="s">
        <v>359</v>
      </c>
      <c r="D200" s="13" t="s">
        <v>133</v>
      </c>
      <c r="E200" s="13" t="s">
        <v>125</v>
      </c>
      <c r="F200" s="13" t="s">
        <v>207</v>
      </c>
      <c r="G200" s="13" t="s">
        <v>268</v>
      </c>
      <c r="H200" s="51" t="s">
        <v>447</v>
      </c>
      <c r="I200" s="41" t="s">
        <v>150</v>
      </c>
      <c r="J200" s="13" t="s">
        <v>261</v>
      </c>
      <c r="K200" s="42"/>
      <c r="L200" s="42" t="s">
        <v>308</v>
      </c>
      <c r="M200" s="42" t="s">
        <v>309</v>
      </c>
      <c r="N200" s="13"/>
      <c r="O200" s="13"/>
      <c r="P200" s="13" t="s">
        <v>320</v>
      </c>
      <c r="Q200" s="13"/>
      <c r="R200" s="43">
        <v>2</v>
      </c>
      <c r="S200" s="44">
        <v>3</v>
      </c>
      <c r="T200" s="45">
        <f t="shared" si="15"/>
        <v>6</v>
      </c>
      <c r="U200" s="45" t="str">
        <f t="shared" si="11"/>
        <v>Medio</v>
      </c>
      <c r="V200" s="42">
        <v>25</v>
      </c>
      <c r="W200" s="45">
        <f t="shared" si="16"/>
        <v>150</v>
      </c>
      <c r="X200" s="45" t="str">
        <f t="shared" si="13"/>
        <v>II</v>
      </c>
      <c r="Y200" s="96" t="str">
        <f t="shared" si="14"/>
        <v>Aceptable con Control Especifico</v>
      </c>
      <c r="Z200" s="13">
        <v>16</v>
      </c>
      <c r="AA200" s="47"/>
      <c r="AB200" s="47"/>
      <c r="AC200" s="53" t="s">
        <v>381</v>
      </c>
      <c r="AD200" s="13" t="s">
        <v>310</v>
      </c>
      <c r="AE200" s="13" t="s">
        <v>262</v>
      </c>
      <c r="AF200" s="13" t="s">
        <v>224</v>
      </c>
      <c r="AG200" s="54" t="s">
        <v>238</v>
      </c>
      <c r="AH200" s="58"/>
      <c r="AI200" s="59"/>
      <c r="AJ200" s="59"/>
      <c r="AK200" s="59"/>
      <c r="AL200" s="60"/>
      <c r="AW200" s="38"/>
      <c r="AX200" s="9" t="s">
        <v>88</v>
      </c>
    </row>
    <row r="201" spans="1:50" ht="107.25" x14ac:dyDescent="0.2">
      <c r="A201" s="13" t="s">
        <v>136</v>
      </c>
      <c r="B201" s="40" t="s">
        <v>207</v>
      </c>
      <c r="C201" s="40" t="s">
        <v>359</v>
      </c>
      <c r="D201" s="13" t="s">
        <v>133</v>
      </c>
      <c r="E201" s="13" t="s">
        <v>125</v>
      </c>
      <c r="F201" s="13" t="s">
        <v>207</v>
      </c>
      <c r="G201" s="13" t="s">
        <v>268</v>
      </c>
      <c r="H201" s="51" t="s">
        <v>447</v>
      </c>
      <c r="I201" s="41" t="s">
        <v>149</v>
      </c>
      <c r="J201" s="13" t="s">
        <v>265</v>
      </c>
      <c r="K201" s="42"/>
      <c r="L201" s="42" t="s">
        <v>308</v>
      </c>
      <c r="M201" s="42" t="s">
        <v>309</v>
      </c>
      <c r="N201" s="42"/>
      <c r="O201" s="42"/>
      <c r="P201" s="13" t="s">
        <v>320</v>
      </c>
      <c r="Q201" s="13"/>
      <c r="R201" s="43">
        <v>2</v>
      </c>
      <c r="S201" s="44">
        <v>3</v>
      </c>
      <c r="T201" s="45">
        <f t="shared" si="15"/>
        <v>6</v>
      </c>
      <c r="U201" s="45" t="str">
        <f t="shared" si="11"/>
        <v>Medio</v>
      </c>
      <c r="V201" s="42">
        <v>25</v>
      </c>
      <c r="W201" s="45">
        <f t="shared" si="16"/>
        <v>150</v>
      </c>
      <c r="X201" s="45" t="str">
        <f t="shared" si="13"/>
        <v>II</v>
      </c>
      <c r="Y201" s="96" t="str">
        <f t="shared" si="14"/>
        <v>Aceptable con Control Especifico</v>
      </c>
      <c r="Z201" s="13">
        <v>16</v>
      </c>
      <c r="AA201" s="47"/>
      <c r="AB201" s="47"/>
      <c r="AC201" s="53" t="s">
        <v>381</v>
      </c>
      <c r="AD201" s="13" t="s">
        <v>310</v>
      </c>
      <c r="AE201" s="13" t="s">
        <v>262</v>
      </c>
      <c r="AF201" s="13" t="s">
        <v>224</v>
      </c>
      <c r="AG201" s="54" t="s">
        <v>238</v>
      </c>
      <c r="AH201" s="58"/>
      <c r="AI201" s="59"/>
      <c r="AJ201" s="59"/>
      <c r="AK201" s="59"/>
      <c r="AL201" s="60"/>
      <c r="AW201" s="38"/>
      <c r="AX201" s="9" t="s">
        <v>89</v>
      </c>
    </row>
    <row r="202" spans="1:50" ht="107.25" x14ac:dyDescent="0.2">
      <c r="A202" s="118" t="s">
        <v>136</v>
      </c>
      <c r="B202" s="40" t="s">
        <v>207</v>
      </c>
      <c r="C202" s="40" t="s">
        <v>359</v>
      </c>
      <c r="D202" s="118" t="s">
        <v>133</v>
      </c>
      <c r="E202" s="118" t="s">
        <v>125</v>
      </c>
      <c r="F202" s="118" t="s">
        <v>207</v>
      </c>
      <c r="G202" s="118" t="s">
        <v>241</v>
      </c>
      <c r="H202" s="51" t="s">
        <v>447</v>
      </c>
      <c r="I202" s="41" t="s">
        <v>153</v>
      </c>
      <c r="J202" s="118" t="s">
        <v>271</v>
      </c>
      <c r="K202" s="42"/>
      <c r="L202" s="42" t="s">
        <v>308</v>
      </c>
      <c r="M202" s="42" t="s">
        <v>309</v>
      </c>
      <c r="N202" s="42"/>
      <c r="O202" s="42"/>
      <c r="P202" s="118" t="s">
        <v>320</v>
      </c>
      <c r="Q202" s="118"/>
      <c r="R202" s="43">
        <v>2</v>
      </c>
      <c r="S202" s="44">
        <v>2</v>
      </c>
      <c r="T202" s="45">
        <f t="shared" si="15"/>
        <v>4</v>
      </c>
      <c r="U202" s="45" t="str">
        <f t="shared" si="11"/>
        <v>Bajo</v>
      </c>
      <c r="V202" s="42">
        <v>25</v>
      </c>
      <c r="W202" s="45">
        <f t="shared" si="16"/>
        <v>100</v>
      </c>
      <c r="X202" s="45" t="str">
        <f t="shared" si="13"/>
        <v>III</v>
      </c>
      <c r="Y202" s="46" t="str">
        <f t="shared" si="14"/>
        <v>Aceptable</v>
      </c>
      <c r="Z202" s="118">
        <v>16</v>
      </c>
      <c r="AA202" s="47"/>
      <c r="AB202" s="47"/>
      <c r="AC202" s="53" t="s">
        <v>381</v>
      </c>
      <c r="AD202" s="118" t="s">
        <v>310</v>
      </c>
      <c r="AE202" s="118" t="s">
        <v>262</v>
      </c>
      <c r="AF202" s="118" t="s">
        <v>224</v>
      </c>
      <c r="AG202" s="54" t="s">
        <v>238</v>
      </c>
      <c r="AH202" s="114"/>
      <c r="AI202" s="115"/>
      <c r="AJ202" s="59"/>
      <c r="AK202" s="115"/>
      <c r="AL202" s="116"/>
      <c r="AW202" s="38"/>
      <c r="AX202" s="9"/>
    </row>
    <row r="203" spans="1:50" ht="107.25" x14ac:dyDescent="0.2">
      <c r="A203" s="13" t="s">
        <v>136</v>
      </c>
      <c r="B203" s="40" t="s">
        <v>207</v>
      </c>
      <c r="C203" s="40" t="s">
        <v>359</v>
      </c>
      <c r="D203" s="13" t="s">
        <v>133</v>
      </c>
      <c r="E203" s="13" t="s">
        <v>125</v>
      </c>
      <c r="F203" s="13" t="s">
        <v>207</v>
      </c>
      <c r="G203" s="13" t="s">
        <v>268</v>
      </c>
      <c r="H203" s="51" t="s">
        <v>447</v>
      </c>
      <c r="I203" s="41" t="s">
        <v>154</v>
      </c>
      <c r="J203" s="13" t="s">
        <v>261</v>
      </c>
      <c r="K203" s="42"/>
      <c r="L203" s="42" t="s">
        <v>308</v>
      </c>
      <c r="M203" s="42" t="s">
        <v>309</v>
      </c>
      <c r="N203" s="42"/>
      <c r="O203" s="42"/>
      <c r="P203" s="13" t="s">
        <v>320</v>
      </c>
      <c r="Q203" s="13"/>
      <c r="R203" s="43">
        <v>2</v>
      </c>
      <c r="S203" s="44">
        <v>3</v>
      </c>
      <c r="T203" s="45">
        <f t="shared" si="15"/>
        <v>6</v>
      </c>
      <c r="U203" s="45" t="str">
        <f t="shared" si="11"/>
        <v>Medio</v>
      </c>
      <c r="V203" s="42">
        <v>25</v>
      </c>
      <c r="W203" s="45">
        <f t="shared" si="16"/>
        <v>150</v>
      </c>
      <c r="X203" s="45" t="str">
        <f t="shared" si="13"/>
        <v>II</v>
      </c>
      <c r="Y203" s="96" t="str">
        <f t="shared" si="14"/>
        <v>Aceptable con Control Especifico</v>
      </c>
      <c r="Z203" s="13">
        <v>16</v>
      </c>
      <c r="AA203" s="47"/>
      <c r="AB203" s="47"/>
      <c r="AC203" s="53" t="s">
        <v>381</v>
      </c>
      <c r="AD203" s="13" t="s">
        <v>310</v>
      </c>
      <c r="AE203" s="13" t="s">
        <v>262</v>
      </c>
      <c r="AF203" s="13" t="s">
        <v>224</v>
      </c>
      <c r="AG203" s="54" t="s">
        <v>238</v>
      </c>
      <c r="AH203" s="58"/>
      <c r="AI203" s="59"/>
      <c r="AJ203" s="59"/>
      <c r="AK203" s="59"/>
      <c r="AL203" s="60"/>
      <c r="AW203" s="38"/>
      <c r="AX203" s="9"/>
    </row>
    <row r="204" spans="1:50" ht="107.25" x14ac:dyDescent="0.2">
      <c r="A204" s="118" t="s">
        <v>136</v>
      </c>
      <c r="B204" s="40" t="s">
        <v>207</v>
      </c>
      <c r="C204" s="40" t="s">
        <v>359</v>
      </c>
      <c r="D204" s="118" t="s">
        <v>133</v>
      </c>
      <c r="E204" s="118" t="s">
        <v>125</v>
      </c>
      <c r="F204" s="118" t="s">
        <v>207</v>
      </c>
      <c r="G204" s="73" t="s">
        <v>269</v>
      </c>
      <c r="H204" s="51" t="s">
        <v>447</v>
      </c>
      <c r="I204" s="41" t="s">
        <v>63</v>
      </c>
      <c r="J204" s="118" t="s">
        <v>270</v>
      </c>
      <c r="K204" s="42"/>
      <c r="L204" s="42" t="s">
        <v>308</v>
      </c>
      <c r="M204" s="42" t="s">
        <v>309</v>
      </c>
      <c r="N204" s="42"/>
      <c r="O204" s="42"/>
      <c r="P204" s="118" t="s">
        <v>320</v>
      </c>
      <c r="Q204" s="118"/>
      <c r="R204" s="43">
        <v>2</v>
      </c>
      <c r="S204" s="44">
        <v>2</v>
      </c>
      <c r="T204" s="45">
        <f t="shared" si="15"/>
        <v>4</v>
      </c>
      <c r="U204" s="45" t="str">
        <f t="shared" si="11"/>
        <v>Bajo</v>
      </c>
      <c r="V204" s="42">
        <v>25</v>
      </c>
      <c r="W204" s="45">
        <f t="shared" si="16"/>
        <v>100</v>
      </c>
      <c r="X204" s="45" t="str">
        <f t="shared" si="13"/>
        <v>III</v>
      </c>
      <c r="Y204" s="46" t="str">
        <f t="shared" si="14"/>
        <v>Aceptable</v>
      </c>
      <c r="Z204" s="118">
        <v>16</v>
      </c>
      <c r="AA204" s="47"/>
      <c r="AB204" s="47"/>
      <c r="AC204" s="53" t="s">
        <v>381</v>
      </c>
      <c r="AD204" s="118" t="s">
        <v>310</v>
      </c>
      <c r="AE204" s="118" t="s">
        <v>262</v>
      </c>
      <c r="AF204" s="118" t="s">
        <v>224</v>
      </c>
      <c r="AG204" s="54" t="s">
        <v>238</v>
      </c>
      <c r="AH204" s="114"/>
      <c r="AI204" s="115"/>
      <c r="AJ204" s="59"/>
      <c r="AK204" s="115"/>
      <c r="AL204" s="116"/>
      <c r="AW204" s="38"/>
      <c r="AX204" s="9"/>
    </row>
    <row r="205" spans="1:50" ht="107.25" x14ac:dyDescent="0.2">
      <c r="A205" s="118" t="s">
        <v>136</v>
      </c>
      <c r="B205" s="40" t="s">
        <v>207</v>
      </c>
      <c r="C205" s="40" t="s">
        <v>359</v>
      </c>
      <c r="D205" s="118" t="s">
        <v>133</v>
      </c>
      <c r="E205" s="118" t="s">
        <v>125</v>
      </c>
      <c r="F205" s="118" t="s">
        <v>207</v>
      </c>
      <c r="G205" s="73" t="s">
        <v>269</v>
      </c>
      <c r="H205" s="51" t="s">
        <v>447</v>
      </c>
      <c r="I205" s="41" t="s">
        <v>62</v>
      </c>
      <c r="J205" s="118" t="s">
        <v>270</v>
      </c>
      <c r="K205" s="42"/>
      <c r="L205" s="42" t="s">
        <v>308</v>
      </c>
      <c r="M205" s="42" t="s">
        <v>309</v>
      </c>
      <c r="N205" s="42"/>
      <c r="O205" s="42"/>
      <c r="P205" s="118" t="s">
        <v>320</v>
      </c>
      <c r="Q205" s="118"/>
      <c r="R205" s="43">
        <v>2</v>
      </c>
      <c r="S205" s="44">
        <v>2</v>
      </c>
      <c r="T205" s="45">
        <f t="shared" si="15"/>
        <v>4</v>
      </c>
      <c r="U205" s="45" t="str">
        <f t="shared" si="11"/>
        <v>Bajo</v>
      </c>
      <c r="V205" s="42">
        <v>25</v>
      </c>
      <c r="W205" s="45">
        <f t="shared" si="16"/>
        <v>100</v>
      </c>
      <c r="X205" s="45" t="str">
        <f t="shared" si="13"/>
        <v>III</v>
      </c>
      <c r="Y205" s="46" t="str">
        <f t="shared" si="14"/>
        <v>Aceptable</v>
      </c>
      <c r="Z205" s="118">
        <v>16</v>
      </c>
      <c r="AA205" s="47"/>
      <c r="AB205" s="47"/>
      <c r="AC205" s="53" t="s">
        <v>381</v>
      </c>
      <c r="AD205" s="118" t="s">
        <v>310</v>
      </c>
      <c r="AE205" s="118" t="s">
        <v>262</v>
      </c>
      <c r="AF205" s="118" t="s">
        <v>224</v>
      </c>
      <c r="AG205" s="54" t="s">
        <v>238</v>
      </c>
      <c r="AH205" s="114"/>
      <c r="AI205" s="115"/>
      <c r="AJ205" s="59"/>
      <c r="AK205" s="115"/>
      <c r="AL205" s="116"/>
      <c r="AW205" s="38"/>
      <c r="AX205" s="9"/>
    </row>
    <row r="206" spans="1:50" ht="63.75" x14ac:dyDescent="0.2">
      <c r="A206" s="13" t="s">
        <v>349</v>
      </c>
      <c r="B206" s="40" t="s">
        <v>207</v>
      </c>
      <c r="C206" s="40" t="s">
        <v>413</v>
      </c>
      <c r="D206" s="13" t="s">
        <v>341</v>
      </c>
      <c r="E206" s="13" t="s">
        <v>342</v>
      </c>
      <c r="F206" s="13" t="s">
        <v>207</v>
      </c>
      <c r="G206" s="73" t="s">
        <v>343</v>
      </c>
      <c r="H206" s="51" t="s">
        <v>439</v>
      </c>
      <c r="I206" s="41" t="s">
        <v>199</v>
      </c>
      <c r="J206" s="13" t="s">
        <v>344</v>
      </c>
      <c r="K206" s="42"/>
      <c r="L206" s="42" t="s">
        <v>461</v>
      </c>
      <c r="M206" s="42" t="s">
        <v>428</v>
      </c>
      <c r="N206" s="42"/>
      <c r="O206" s="42" t="s">
        <v>345</v>
      </c>
      <c r="P206" s="13"/>
      <c r="Q206" s="13"/>
      <c r="R206" s="43">
        <v>2</v>
      </c>
      <c r="S206" s="44">
        <v>2</v>
      </c>
      <c r="T206" s="45">
        <f t="shared" si="15"/>
        <v>4</v>
      </c>
      <c r="U206" s="45" t="str">
        <f t="shared" ref="U206" si="17">IF(T206=0,"N/A",IF(AND(T206&gt;=1,T206&lt;=4),"Bajo",IF(AND(T206&gt;=6,T206&lt;=9),"Medio",IF(AND(T206&gt;=10,T206&lt;=20),"Alto",IF(T206&gt;=24,"Muy Alto")))))</f>
        <v>Bajo</v>
      </c>
      <c r="V206" s="42">
        <v>60</v>
      </c>
      <c r="W206" s="45">
        <f t="shared" si="16"/>
        <v>240</v>
      </c>
      <c r="X206" s="45" t="str">
        <f t="shared" ref="X206" si="18">IF(W206=0,"N/A",IF(AND(W206&gt;=1,W206&lt;=20),"IV",IF(AND(W206&gt;=40,W206&lt;=120),"III",IF(AND(W206&gt;=150,W206&lt;=500),"II",IF(W206&gt;=600,"I")))))</f>
        <v>II</v>
      </c>
      <c r="Y206" s="96" t="str">
        <f t="shared" ref="Y206" si="19">IF(X206="I","No aceptable",IF(X206="II","Aceptable con Control Especifico",IF(X206=0,"","Aceptable")))</f>
        <v>Aceptable con Control Especifico</v>
      </c>
      <c r="Z206" s="13">
        <v>16</v>
      </c>
      <c r="AA206" s="47"/>
      <c r="AB206" s="47"/>
      <c r="AC206" s="53" t="s">
        <v>370</v>
      </c>
      <c r="AD206" s="42" t="s">
        <v>346</v>
      </c>
      <c r="AE206" s="42" t="s">
        <v>347</v>
      </c>
      <c r="AF206" s="13" t="s">
        <v>224</v>
      </c>
      <c r="AG206" s="54" t="s">
        <v>348</v>
      </c>
      <c r="AH206" s="148"/>
      <c r="AI206" s="165"/>
      <c r="AJ206" s="165"/>
      <c r="AK206" s="165"/>
      <c r="AL206" s="149"/>
      <c r="AW206" s="38"/>
      <c r="AX206" s="9" t="s">
        <v>90</v>
      </c>
    </row>
    <row r="207" spans="1:50" ht="64.5" thickBot="1" x14ac:dyDescent="0.25">
      <c r="A207" s="112" t="s">
        <v>349</v>
      </c>
      <c r="B207" s="40" t="s">
        <v>207</v>
      </c>
      <c r="C207" s="40" t="s">
        <v>413</v>
      </c>
      <c r="D207" s="112" t="s">
        <v>341</v>
      </c>
      <c r="E207" s="112" t="s">
        <v>342</v>
      </c>
      <c r="F207" s="112" t="s">
        <v>207</v>
      </c>
      <c r="G207" s="73" t="s">
        <v>343</v>
      </c>
      <c r="H207" s="51" t="s">
        <v>439</v>
      </c>
      <c r="I207" s="113" t="s">
        <v>426</v>
      </c>
      <c r="J207" s="112" t="s">
        <v>344</v>
      </c>
      <c r="K207" s="42"/>
      <c r="L207" s="42" t="s">
        <v>461</v>
      </c>
      <c r="M207" s="42" t="s">
        <v>428</v>
      </c>
      <c r="N207" s="42"/>
      <c r="O207" s="42" t="s">
        <v>345</v>
      </c>
      <c r="P207" s="112"/>
      <c r="Q207" s="112"/>
      <c r="R207" s="43">
        <v>2</v>
      </c>
      <c r="S207" s="44">
        <v>2</v>
      </c>
      <c r="T207" s="45">
        <f t="shared" ref="T207" si="20">R207*S207</f>
        <v>4</v>
      </c>
      <c r="U207" s="45" t="str">
        <f t="shared" ref="U207" si="21">IF(T207=0,"N/A",IF(AND(T207&gt;=1,T207&lt;=4),"Bajo",IF(AND(T207&gt;=6,T207&lt;=9),"Medio",IF(AND(T207&gt;=10,T207&lt;=20),"Alto",IF(T207&gt;=24,"Muy Alto")))))</f>
        <v>Bajo</v>
      </c>
      <c r="V207" s="42">
        <v>60</v>
      </c>
      <c r="W207" s="45">
        <f t="shared" ref="W207" si="22">T207*V207</f>
        <v>240</v>
      </c>
      <c r="X207" s="45" t="str">
        <f t="shared" ref="X207" si="23">IF(W207=0,"N/A",IF(AND(W207&gt;=1,W207&lt;=20),"IV",IF(AND(W207&gt;=40,W207&lt;=120),"III",IF(AND(W207&gt;=150,W207&lt;=500),"II",IF(W207&gt;=600,"I")))))</f>
        <v>II</v>
      </c>
      <c r="Y207" s="96" t="str">
        <f t="shared" ref="Y207" si="24">IF(X207="I","No aceptable",IF(X207="II","Aceptable con Control Especifico",IF(X207=0,"","Aceptable")))</f>
        <v>Aceptable con Control Especifico</v>
      </c>
      <c r="Z207" s="112">
        <v>16</v>
      </c>
      <c r="AA207" s="47"/>
      <c r="AB207" s="47"/>
      <c r="AC207" s="53" t="s">
        <v>370</v>
      </c>
      <c r="AD207" s="42" t="s">
        <v>346</v>
      </c>
      <c r="AE207" s="42" t="s">
        <v>347</v>
      </c>
      <c r="AF207" s="112" t="s">
        <v>224</v>
      </c>
      <c r="AG207" s="54" t="s">
        <v>348</v>
      </c>
      <c r="AH207" s="148"/>
      <c r="AI207" s="165"/>
      <c r="AJ207" s="165"/>
      <c r="AK207" s="165"/>
      <c r="AL207" s="149"/>
      <c r="AW207" s="38"/>
      <c r="AX207" s="9" t="s">
        <v>90</v>
      </c>
    </row>
    <row r="208" spans="1:50" x14ac:dyDescent="0.2">
      <c r="AW208" s="87"/>
      <c r="AX208" s="9" t="s">
        <v>91</v>
      </c>
    </row>
    <row r="209" spans="49:50" x14ac:dyDescent="0.2">
      <c r="AX209" s="9" t="s">
        <v>248</v>
      </c>
    </row>
    <row r="210" spans="49:50" ht="25.5" x14ac:dyDescent="0.2">
      <c r="AX210" s="88" t="s">
        <v>462</v>
      </c>
    </row>
    <row r="211" spans="49:50" x14ac:dyDescent="0.2">
      <c r="AX211" s="88" t="s">
        <v>463</v>
      </c>
    </row>
    <row r="212" spans="49:50" x14ac:dyDescent="0.2">
      <c r="AX212" s="88" t="s">
        <v>65</v>
      </c>
    </row>
    <row r="213" spans="49:50" x14ac:dyDescent="0.2">
      <c r="AX213" s="88" t="s">
        <v>55</v>
      </c>
    </row>
    <row r="214" spans="49:50" x14ac:dyDescent="0.2">
      <c r="AX214" s="88" t="s">
        <v>464</v>
      </c>
    </row>
    <row r="215" spans="49:50" x14ac:dyDescent="0.2">
      <c r="AX215" s="88" t="s">
        <v>56</v>
      </c>
    </row>
    <row r="216" spans="49:50" x14ac:dyDescent="0.2">
      <c r="AX216" s="88" t="s">
        <v>92</v>
      </c>
    </row>
    <row r="217" spans="49:50" ht="13.5" thickBot="1" x14ac:dyDescent="0.25">
      <c r="AX217" s="9" t="s">
        <v>85</v>
      </c>
    </row>
    <row r="218" spans="49:50" ht="26.25" thickBot="1" x14ac:dyDescent="0.25">
      <c r="AW218" s="38"/>
      <c r="AX218" s="89" t="s">
        <v>93</v>
      </c>
    </row>
    <row r="219" spans="49:50" ht="13.5" thickBot="1" x14ac:dyDescent="0.25">
      <c r="AW219" s="38"/>
      <c r="AX219" s="89" t="s">
        <v>94</v>
      </c>
    </row>
    <row r="220" spans="49:50" ht="13.5" thickBot="1" x14ac:dyDescent="0.25">
      <c r="AW220" s="38"/>
      <c r="AX220" s="89" t="s">
        <v>95</v>
      </c>
    </row>
    <row r="221" spans="49:50" ht="13.5" thickBot="1" x14ac:dyDescent="0.25">
      <c r="AW221" s="38"/>
      <c r="AX221" s="89" t="s">
        <v>96</v>
      </c>
    </row>
    <row r="222" spans="49:50" ht="13.5" thickBot="1" x14ac:dyDescent="0.25">
      <c r="AW222" s="38"/>
      <c r="AX222" s="89" t="s">
        <v>97</v>
      </c>
    </row>
    <row r="223" spans="49:50" ht="13.5" thickBot="1" x14ac:dyDescent="0.25">
      <c r="AW223" s="38"/>
      <c r="AX223" s="89" t="s">
        <v>98</v>
      </c>
    </row>
    <row r="224" spans="49:50" ht="13.5" thickBot="1" x14ac:dyDescent="0.25">
      <c r="AW224" s="38"/>
      <c r="AX224" s="89" t="s">
        <v>99</v>
      </c>
    </row>
    <row r="225" spans="49:50" ht="13.5" thickBot="1" x14ac:dyDescent="0.25">
      <c r="AW225" s="38"/>
      <c r="AX225" s="89" t="s">
        <v>100</v>
      </c>
    </row>
    <row r="226" spans="49:50" ht="13.5" thickBot="1" x14ac:dyDescent="0.25">
      <c r="AW226" s="38"/>
      <c r="AX226" s="89" t="s">
        <v>101</v>
      </c>
    </row>
    <row r="227" spans="49:50" ht="13.5" thickBot="1" x14ac:dyDescent="0.25">
      <c r="AW227" s="38"/>
      <c r="AX227" s="89" t="s">
        <v>102</v>
      </c>
    </row>
    <row r="228" spans="49:50" ht="13.5" thickBot="1" x14ac:dyDescent="0.25">
      <c r="AW228" s="38"/>
      <c r="AX228" s="89" t="s">
        <v>103</v>
      </c>
    </row>
    <row r="229" spans="49:50" ht="26.25" thickBot="1" x14ac:dyDescent="0.25">
      <c r="AW229" s="38"/>
      <c r="AX229" s="89" t="s">
        <v>104</v>
      </c>
    </row>
    <row r="230" spans="49:50" ht="13.5" thickBot="1" x14ac:dyDescent="0.25">
      <c r="AW230" s="38"/>
      <c r="AX230" s="89" t="s">
        <v>105</v>
      </c>
    </row>
    <row r="231" spans="49:50" ht="13.5" thickBot="1" x14ac:dyDescent="0.25">
      <c r="AW231" s="38"/>
      <c r="AX231" s="89" t="s">
        <v>106</v>
      </c>
    </row>
    <row r="232" spans="49:50" ht="13.5" thickBot="1" x14ac:dyDescent="0.25">
      <c r="AW232" s="38"/>
      <c r="AX232" s="89" t="s">
        <v>107</v>
      </c>
    </row>
    <row r="233" spans="49:50" ht="13.5" thickBot="1" x14ac:dyDescent="0.25">
      <c r="AW233" s="38"/>
      <c r="AX233" s="89" t="s">
        <v>108</v>
      </c>
    </row>
    <row r="234" spans="49:50" ht="13.5" thickBot="1" x14ac:dyDescent="0.25">
      <c r="AW234" s="38"/>
      <c r="AX234" s="89" t="s">
        <v>109</v>
      </c>
    </row>
    <row r="235" spans="49:50" ht="13.5" thickBot="1" x14ac:dyDescent="0.25">
      <c r="AW235" s="38"/>
      <c r="AX235" s="89" t="s">
        <v>110</v>
      </c>
    </row>
    <row r="236" spans="49:50" x14ac:dyDescent="0.2">
      <c r="AW236" s="38"/>
      <c r="AX236" s="89" t="s">
        <v>111</v>
      </c>
    </row>
    <row r="237" spans="49:50" ht="13.5" thickBot="1" x14ac:dyDescent="0.25">
      <c r="AW237" s="38"/>
      <c r="AX237" s="9" t="s">
        <v>85</v>
      </c>
    </row>
    <row r="238" spans="49:50" ht="13.5" thickBot="1" x14ac:dyDescent="0.25">
      <c r="AW238" s="38"/>
      <c r="AX238" s="89" t="s">
        <v>112</v>
      </c>
    </row>
    <row r="239" spans="49:50" ht="13.5" thickBot="1" x14ac:dyDescent="0.25">
      <c r="AW239" s="38"/>
      <c r="AX239" s="89" t="s">
        <v>113</v>
      </c>
    </row>
    <row r="240" spans="49:50" x14ac:dyDescent="0.2">
      <c r="AW240" s="38"/>
      <c r="AX240" s="89" t="s">
        <v>114</v>
      </c>
    </row>
    <row r="241" spans="49:50" ht="25.5" x14ac:dyDescent="0.2">
      <c r="AW241" s="38"/>
      <c r="AX241" s="90" t="s">
        <v>66</v>
      </c>
    </row>
    <row r="242" spans="49:50" x14ac:dyDescent="0.2">
      <c r="AW242" s="38"/>
      <c r="AX242" s="90" t="s">
        <v>67</v>
      </c>
    </row>
    <row r="243" spans="49:50" x14ac:dyDescent="0.2">
      <c r="AW243" s="38"/>
      <c r="AX243" s="90" t="s">
        <v>68</v>
      </c>
    </row>
    <row r="244" spans="49:50" x14ac:dyDescent="0.2">
      <c r="AW244" s="38"/>
      <c r="AX244" s="90" t="s">
        <v>69</v>
      </c>
    </row>
    <row r="245" spans="49:50" x14ac:dyDescent="0.2">
      <c r="AW245" s="38"/>
      <c r="AX245" s="91" t="s">
        <v>465</v>
      </c>
    </row>
    <row r="246" spans="49:50" x14ac:dyDescent="0.2">
      <c r="AX246" s="91" t="s">
        <v>466</v>
      </c>
    </row>
    <row r="247" spans="49:50" x14ac:dyDescent="0.2">
      <c r="AX247" s="91" t="s">
        <v>467</v>
      </c>
    </row>
    <row r="248" spans="49:50" x14ac:dyDescent="0.2">
      <c r="AX248" s="91" t="s">
        <v>468</v>
      </c>
    </row>
    <row r="249" spans="49:50" x14ac:dyDescent="0.2">
      <c r="AX249" s="91" t="s">
        <v>469</v>
      </c>
    </row>
    <row r="250" spans="49:50" x14ac:dyDescent="0.2">
      <c r="AX250" s="91" t="s">
        <v>70</v>
      </c>
    </row>
    <row r="251" spans="49:50" x14ac:dyDescent="0.2">
      <c r="AX251" s="91" t="s">
        <v>71</v>
      </c>
    </row>
    <row r="252" spans="49:50" x14ac:dyDescent="0.2">
      <c r="AX252" s="91" t="s">
        <v>72</v>
      </c>
    </row>
    <row r="253" spans="49:50" x14ac:dyDescent="0.2">
      <c r="AX253" s="91" t="s">
        <v>73</v>
      </c>
    </row>
    <row r="254" spans="49:50" x14ac:dyDescent="0.2">
      <c r="AX254" s="91" t="s">
        <v>74</v>
      </c>
    </row>
    <row r="65292" spans="50:51" x14ac:dyDescent="0.2">
      <c r="AX65292" s="93" t="s">
        <v>446</v>
      </c>
      <c r="AY65292" s="93" t="s">
        <v>446</v>
      </c>
    </row>
    <row r="65293" spans="50:51" x14ac:dyDescent="0.2">
      <c r="AX65293" s="93" t="s">
        <v>455</v>
      </c>
      <c r="AY65293" s="35" t="s">
        <v>57</v>
      </c>
    </row>
    <row r="65294" spans="50:51" x14ac:dyDescent="0.2">
      <c r="AX65294" s="93" t="s">
        <v>447</v>
      </c>
      <c r="AY65294" s="35" t="s">
        <v>2</v>
      </c>
    </row>
    <row r="65295" spans="50:51" x14ac:dyDescent="0.2">
      <c r="AX65295" s="93" t="s">
        <v>444</v>
      </c>
      <c r="AY65295" s="35" t="s">
        <v>3</v>
      </c>
    </row>
    <row r="65296" spans="50:51" x14ac:dyDescent="0.2">
      <c r="AX65296" s="93" t="s">
        <v>13</v>
      </c>
      <c r="AY65296" s="35" t="s">
        <v>470</v>
      </c>
    </row>
    <row r="65297" spans="50:51" x14ac:dyDescent="0.2">
      <c r="AX65297" s="93" t="s">
        <v>15</v>
      </c>
      <c r="AY65297" s="35" t="s">
        <v>59</v>
      </c>
    </row>
    <row r="65298" spans="50:51" x14ac:dyDescent="0.2">
      <c r="AX65298" s="93" t="s">
        <v>439</v>
      </c>
      <c r="AY65298" s="35" t="s">
        <v>137</v>
      </c>
    </row>
    <row r="65299" spans="50:51" x14ac:dyDescent="0.2">
      <c r="AX65299" s="93"/>
      <c r="AY65299" s="35" t="s">
        <v>138</v>
      </c>
    </row>
    <row r="65300" spans="50:51" x14ac:dyDescent="0.2">
      <c r="AX65300" s="93"/>
      <c r="AY65300" s="35" t="s">
        <v>457</v>
      </c>
    </row>
    <row r="65301" spans="50:51" x14ac:dyDescent="0.2">
      <c r="AX65301" s="35"/>
      <c r="AY65301" s="35" t="s">
        <v>140</v>
      </c>
    </row>
    <row r="65302" spans="50:51" x14ac:dyDescent="0.2">
      <c r="AX65302" s="35"/>
      <c r="AY65302" s="35" t="s">
        <v>141</v>
      </c>
    </row>
    <row r="65303" spans="50:51" x14ac:dyDescent="0.2">
      <c r="AX65303" s="35"/>
      <c r="AY65303" s="35" t="s">
        <v>452</v>
      </c>
    </row>
    <row r="65304" spans="50:51" x14ac:dyDescent="0.2">
      <c r="AX65304" s="35"/>
      <c r="AY65304" s="35" t="s">
        <v>459</v>
      </c>
    </row>
    <row r="65305" spans="50:51" x14ac:dyDescent="0.2">
      <c r="AX65305" s="35"/>
      <c r="AY65305" s="35" t="s">
        <v>142</v>
      </c>
    </row>
    <row r="65306" spans="50:51" x14ac:dyDescent="0.2">
      <c r="AX65306" s="35"/>
      <c r="AY65306" s="35" t="s">
        <v>143</v>
      </c>
    </row>
    <row r="65307" spans="50:51" x14ac:dyDescent="0.2">
      <c r="AX65307" s="35"/>
      <c r="AY65307" s="35" t="s">
        <v>144</v>
      </c>
    </row>
    <row r="65308" spans="50:51" x14ac:dyDescent="0.2">
      <c r="AX65308" s="35"/>
      <c r="AY65308" s="35" t="s">
        <v>145</v>
      </c>
    </row>
    <row r="65309" spans="50:51" x14ac:dyDescent="0.2">
      <c r="AX65309" s="35"/>
      <c r="AY65309" s="35" t="s">
        <v>146</v>
      </c>
    </row>
    <row r="65310" spans="50:51" x14ac:dyDescent="0.2">
      <c r="AX65310" s="35"/>
      <c r="AY65310" s="35" t="s">
        <v>84</v>
      </c>
    </row>
    <row r="65311" spans="50:51" x14ac:dyDescent="0.2">
      <c r="AX65311" s="35"/>
      <c r="AY65311" s="35" t="s">
        <v>471</v>
      </c>
    </row>
    <row r="65312" spans="50:51" x14ac:dyDescent="0.2">
      <c r="AX65312" s="35"/>
      <c r="AY65312" s="35" t="s">
        <v>147</v>
      </c>
    </row>
    <row r="65313" spans="29:51" x14ac:dyDescent="0.2">
      <c r="AX65313" s="35"/>
      <c r="AY65313" s="35" t="s">
        <v>148</v>
      </c>
    </row>
    <row r="65314" spans="29:51" x14ac:dyDescent="0.2">
      <c r="AX65314" s="35"/>
      <c r="AY65314" s="93" t="s">
        <v>447</v>
      </c>
    </row>
    <row r="65315" spans="29:51" x14ac:dyDescent="0.2">
      <c r="AX65315" s="35"/>
      <c r="AY65315" s="35" t="s">
        <v>149</v>
      </c>
    </row>
    <row r="65316" spans="29:51" x14ac:dyDescent="0.2">
      <c r="AX65316" s="35"/>
      <c r="AY65316" s="35" t="s">
        <v>150</v>
      </c>
    </row>
    <row r="65317" spans="29:51" x14ac:dyDescent="0.2">
      <c r="AX65317" s="35"/>
      <c r="AY65317" s="35" t="s">
        <v>151</v>
      </c>
    </row>
    <row r="65318" spans="29:51" x14ac:dyDescent="0.2">
      <c r="AX65318" s="35"/>
      <c r="AY65318" s="35" t="s">
        <v>152</v>
      </c>
    </row>
    <row r="65319" spans="29:51" x14ac:dyDescent="0.2">
      <c r="AX65319" s="35"/>
      <c r="AY65319" s="35" t="s">
        <v>472</v>
      </c>
    </row>
    <row r="65320" spans="29:51" x14ac:dyDescent="0.2">
      <c r="AX65320" s="35"/>
      <c r="AY65320" s="35" t="s">
        <v>62</v>
      </c>
    </row>
    <row r="65321" spans="29:51" x14ac:dyDescent="0.2">
      <c r="AX65321" s="35"/>
      <c r="AY65321" s="35" t="s">
        <v>63</v>
      </c>
    </row>
    <row r="65322" spans="29:51" x14ac:dyDescent="0.2">
      <c r="AX65322" s="35"/>
      <c r="AY65322" s="35" t="s">
        <v>153</v>
      </c>
    </row>
    <row r="65323" spans="29:51" x14ac:dyDescent="0.2">
      <c r="AX65323" s="35"/>
      <c r="AY65323" s="35" t="s">
        <v>154</v>
      </c>
    </row>
    <row r="65324" spans="29:51" x14ac:dyDescent="0.2">
      <c r="AX65324" s="35"/>
      <c r="AY65324" s="93" t="s">
        <v>455</v>
      </c>
    </row>
    <row r="65325" spans="29:51" x14ac:dyDescent="0.2">
      <c r="AX65325" s="35"/>
      <c r="AY65325" s="35" t="s">
        <v>473</v>
      </c>
    </row>
    <row r="65326" spans="29:51" x14ac:dyDescent="0.2">
      <c r="AX65326" s="35"/>
      <c r="AY65326" s="35" t="s">
        <v>474</v>
      </c>
    </row>
    <row r="65327" spans="29:51" x14ac:dyDescent="0.2">
      <c r="AC65327" s="94"/>
      <c r="AX65327" s="35"/>
      <c r="AY65327" s="35" t="s">
        <v>155</v>
      </c>
    </row>
    <row r="65328" spans="29:51" x14ac:dyDescent="0.2">
      <c r="AX65328" s="35"/>
      <c r="AY65328" s="35" t="s">
        <v>456</v>
      </c>
    </row>
    <row r="65329" spans="50:51" x14ac:dyDescent="0.2">
      <c r="AX65329" s="35"/>
      <c r="AY65329" s="35" t="s">
        <v>156</v>
      </c>
    </row>
    <row r="65330" spans="50:51" x14ac:dyDescent="0.2">
      <c r="AX65330" s="35"/>
      <c r="AY65330" s="35" t="s">
        <v>475</v>
      </c>
    </row>
    <row r="65331" spans="50:51" x14ac:dyDescent="0.2">
      <c r="AX65331" s="35"/>
      <c r="AY65331" s="35" t="s">
        <v>157</v>
      </c>
    </row>
    <row r="65332" spans="50:51" x14ac:dyDescent="0.2">
      <c r="AX65332" s="35"/>
      <c r="AY65332" s="35" t="s">
        <v>158</v>
      </c>
    </row>
    <row r="65333" spans="50:51" x14ac:dyDescent="0.2">
      <c r="AX65333" s="35"/>
      <c r="AY65333" s="35" t="s">
        <v>476</v>
      </c>
    </row>
    <row r="65334" spans="50:51" x14ac:dyDescent="0.2">
      <c r="AX65334" s="35"/>
      <c r="AY65334" s="35" t="s">
        <v>477</v>
      </c>
    </row>
    <row r="65335" spans="50:51" x14ac:dyDescent="0.2">
      <c r="AX65335" s="35"/>
      <c r="AY65335" s="35" t="s">
        <v>159</v>
      </c>
    </row>
    <row r="65336" spans="50:51" x14ac:dyDescent="0.2">
      <c r="AX65336" s="35"/>
      <c r="AY65336" s="93" t="s">
        <v>15</v>
      </c>
    </row>
    <row r="65337" spans="50:51" x14ac:dyDescent="0.2">
      <c r="AX65337" s="35"/>
      <c r="AY65337" s="35" t="s">
        <v>160</v>
      </c>
    </row>
    <row r="65338" spans="50:51" x14ac:dyDescent="0.2">
      <c r="AX65338" s="35"/>
      <c r="AY65338" s="35" t="s">
        <v>161</v>
      </c>
    </row>
    <row r="65339" spans="50:51" x14ac:dyDescent="0.2">
      <c r="AX65339" s="35"/>
      <c r="AY65339" s="35" t="s">
        <v>478</v>
      </c>
    </row>
    <row r="65340" spans="50:51" x14ac:dyDescent="0.2">
      <c r="AX65340" s="35"/>
      <c r="AY65340" s="35" t="s">
        <v>479</v>
      </c>
    </row>
    <row r="65341" spans="50:51" x14ac:dyDescent="0.2">
      <c r="AX65341" s="35"/>
      <c r="AY65341" s="35" t="s">
        <v>162</v>
      </c>
    </row>
    <row r="65342" spans="50:51" x14ac:dyDescent="0.2">
      <c r="AX65342" s="35"/>
      <c r="AY65342" s="35" t="s">
        <v>480</v>
      </c>
    </row>
    <row r="65343" spans="50:51" x14ac:dyDescent="0.2">
      <c r="AX65343" s="35"/>
      <c r="AY65343" s="35" t="s">
        <v>481</v>
      </c>
    </row>
    <row r="65344" spans="50:51" x14ac:dyDescent="0.2">
      <c r="AX65344" s="35"/>
      <c r="AY65344" s="35" t="s">
        <v>163</v>
      </c>
    </row>
    <row r="65345" spans="50:51" x14ac:dyDescent="0.2">
      <c r="AX65345" s="35"/>
      <c r="AY65345" s="35" t="s">
        <v>164</v>
      </c>
    </row>
    <row r="65346" spans="50:51" x14ac:dyDescent="0.2">
      <c r="AX65346" s="35"/>
      <c r="AY65346" s="35" t="s">
        <v>482</v>
      </c>
    </row>
    <row r="65347" spans="50:51" x14ac:dyDescent="0.2">
      <c r="AX65347" s="35"/>
      <c r="AY65347" s="35" t="s">
        <v>483</v>
      </c>
    </row>
    <row r="65348" spans="50:51" x14ac:dyDescent="0.2">
      <c r="AX65348" s="35"/>
      <c r="AY65348" s="35" t="s">
        <v>484</v>
      </c>
    </row>
    <row r="65349" spans="50:51" x14ac:dyDescent="0.2">
      <c r="AX65349" s="35"/>
      <c r="AY65349" s="35" t="s">
        <v>485</v>
      </c>
    </row>
    <row r="65350" spans="50:51" x14ac:dyDescent="0.2">
      <c r="AX65350" s="35"/>
      <c r="AY65350" s="35" t="s">
        <v>486</v>
      </c>
    </row>
    <row r="65351" spans="50:51" x14ac:dyDescent="0.2">
      <c r="AX65351" s="35"/>
      <c r="AY65351" s="35" t="s">
        <v>443</v>
      </c>
    </row>
    <row r="65352" spans="50:51" x14ac:dyDescent="0.2">
      <c r="AX65352" s="35"/>
      <c r="AY65352" s="35" t="s">
        <v>487</v>
      </c>
    </row>
    <row r="65353" spans="50:51" x14ac:dyDescent="0.2">
      <c r="AX65353" s="35"/>
      <c r="AY65353" s="35" t="s">
        <v>488</v>
      </c>
    </row>
    <row r="65354" spans="50:51" x14ac:dyDescent="0.2">
      <c r="AX65354" s="35"/>
      <c r="AY65354" s="35" t="s">
        <v>489</v>
      </c>
    </row>
    <row r="65355" spans="50:51" x14ac:dyDescent="0.2">
      <c r="AX65355" s="35"/>
      <c r="AY65355" s="35" t="s">
        <v>440</v>
      </c>
    </row>
    <row r="65356" spans="50:51" x14ac:dyDescent="0.2">
      <c r="AX65356" s="35"/>
      <c r="AY65356" s="35" t="s">
        <v>442</v>
      </c>
    </row>
    <row r="65357" spans="50:51" x14ac:dyDescent="0.2">
      <c r="AX65357" s="35"/>
      <c r="AY65357" s="35" t="s">
        <v>490</v>
      </c>
    </row>
    <row r="65358" spans="50:51" x14ac:dyDescent="0.2">
      <c r="AX65358" s="35"/>
      <c r="AY65358" s="35" t="s">
        <v>491</v>
      </c>
    </row>
    <row r="65359" spans="50:51" x14ac:dyDescent="0.2">
      <c r="AX65359" s="35"/>
      <c r="AY65359" s="35" t="s">
        <v>492</v>
      </c>
    </row>
    <row r="65360" spans="50:51" x14ac:dyDescent="0.2">
      <c r="AX65360" s="35"/>
      <c r="AY65360" s="35" t="s">
        <v>441</v>
      </c>
    </row>
    <row r="65361" spans="50:51" x14ac:dyDescent="0.2">
      <c r="AX65361" s="35"/>
      <c r="AY65361" s="35" t="s">
        <v>169</v>
      </c>
    </row>
    <row r="65362" spans="50:51" x14ac:dyDescent="0.2">
      <c r="AX65362" s="35"/>
      <c r="AY65362" s="35" t="s">
        <v>493</v>
      </c>
    </row>
    <row r="65363" spans="50:51" x14ac:dyDescent="0.2">
      <c r="AX65363" s="35"/>
      <c r="AY65363" s="35" t="s">
        <v>170</v>
      </c>
    </row>
    <row r="65364" spans="50:51" x14ac:dyDescent="0.2">
      <c r="AX65364" s="35"/>
      <c r="AY65364" s="35" t="s">
        <v>494</v>
      </c>
    </row>
    <row r="65365" spans="50:51" x14ac:dyDescent="0.2">
      <c r="AX65365" s="35"/>
      <c r="AY65365" s="35" t="s">
        <v>495</v>
      </c>
    </row>
    <row r="65366" spans="50:51" x14ac:dyDescent="0.2">
      <c r="AX65366" s="35"/>
      <c r="AY65366" s="35" t="s">
        <v>496</v>
      </c>
    </row>
    <row r="65367" spans="50:51" x14ac:dyDescent="0.2">
      <c r="AX65367" s="35"/>
      <c r="AY65367" s="35" t="s">
        <v>171</v>
      </c>
    </row>
    <row r="65368" spans="50:51" x14ac:dyDescent="0.2">
      <c r="AX65368" s="35"/>
      <c r="AY65368" s="35" t="s">
        <v>172</v>
      </c>
    </row>
    <row r="65369" spans="50:51" x14ac:dyDescent="0.2">
      <c r="AX65369" s="35"/>
      <c r="AY65369" s="35" t="s">
        <v>497</v>
      </c>
    </row>
    <row r="65370" spans="50:51" x14ac:dyDescent="0.2">
      <c r="AX65370" s="35"/>
      <c r="AY65370" s="35" t="s">
        <v>173</v>
      </c>
    </row>
    <row r="65371" spans="50:51" x14ac:dyDescent="0.2">
      <c r="AX65371" s="35"/>
      <c r="AY65371" s="35" t="s">
        <v>174</v>
      </c>
    </row>
    <row r="65372" spans="50:51" x14ac:dyDescent="0.2">
      <c r="AX65372" s="35"/>
      <c r="AY65372" s="93" t="s">
        <v>444</v>
      </c>
    </row>
    <row r="65373" spans="50:51" x14ac:dyDescent="0.2">
      <c r="AX65373" s="35"/>
      <c r="AY65373" s="35" t="s">
        <v>175</v>
      </c>
    </row>
    <row r="65374" spans="50:51" x14ac:dyDescent="0.2">
      <c r="AX65374" s="35"/>
      <c r="AY65374" s="35" t="s">
        <v>176</v>
      </c>
    </row>
    <row r="65375" spans="50:51" x14ac:dyDescent="0.2">
      <c r="AX65375" s="35"/>
      <c r="AY65375" s="35" t="s">
        <v>177</v>
      </c>
    </row>
    <row r="65376" spans="50:51" x14ac:dyDescent="0.2">
      <c r="AX65376" s="35"/>
      <c r="AY65376" s="35" t="s">
        <v>178</v>
      </c>
    </row>
    <row r="65377" spans="50:51" x14ac:dyDescent="0.2">
      <c r="AX65377" s="35"/>
      <c r="AY65377" s="35" t="s">
        <v>179</v>
      </c>
    </row>
    <row r="65378" spans="50:51" x14ac:dyDescent="0.2">
      <c r="AX65378" s="35"/>
      <c r="AY65378" s="35" t="s">
        <v>498</v>
      </c>
    </row>
    <row r="65379" spans="50:51" x14ac:dyDescent="0.2">
      <c r="AX65379" s="35"/>
      <c r="AY65379" s="35" t="s">
        <v>180</v>
      </c>
    </row>
    <row r="65380" spans="50:51" x14ac:dyDescent="0.2">
      <c r="AX65380" s="35"/>
      <c r="AY65380" s="35" t="s">
        <v>181</v>
      </c>
    </row>
    <row r="65381" spans="50:51" x14ac:dyDescent="0.2">
      <c r="AX65381" s="35"/>
      <c r="AY65381" s="35" t="s">
        <v>445</v>
      </c>
    </row>
    <row r="65382" spans="50:51" x14ac:dyDescent="0.2">
      <c r="AX65382" s="35"/>
      <c r="AY65382" s="93" t="s">
        <v>13</v>
      </c>
    </row>
    <row r="65383" spans="50:51" x14ac:dyDescent="0.2">
      <c r="AX65383" s="35"/>
      <c r="AY65383" s="35" t="s">
        <v>499</v>
      </c>
    </row>
    <row r="65384" spans="50:51" x14ac:dyDescent="0.2">
      <c r="AX65384" s="35"/>
      <c r="AY65384" s="35" t="s">
        <v>500</v>
      </c>
    </row>
    <row r="65385" spans="50:51" x14ac:dyDescent="0.2">
      <c r="AX65385" s="35"/>
      <c r="AY65385" s="35" t="s">
        <v>448</v>
      </c>
    </row>
    <row r="65386" spans="50:51" x14ac:dyDescent="0.2">
      <c r="AX65386" s="35"/>
      <c r="AY65386" s="35" t="s">
        <v>501</v>
      </c>
    </row>
    <row r="65387" spans="50:51" x14ac:dyDescent="0.2">
      <c r="AX65387" s="35"/>
      <c r="AY65387" s="35" t="s">
        <v>502</v>
      </c>
    </row>
    <row r="65388" spans="50:51" x14ac:dyDescent="0.2">
      <c r="AX65388" s="35"/>
      <c r="AY65388" s="35" t="s">
        <v>503</v>
      </c>
    </row>
    <row r="65389" spans="50:51" x14ac:dyDescent="0.2">
      <c r="AX65389" s="35"/>
      <c r="AY65389" s="35" t="s">
        <v>504</v>
      </c>
    </row>
    <row r="65390" spans="50:51" x14ac:dyDescent="0.2">
      <c r="AX65390" s="35"/>
      <c r="AY65390" s="35" t="s">
        <v>505</v>
      </c>
    </row>
    <row r="65391" spans="50:51" x14ac:dyDescent="0.2">
      <c r="AX65391" s="35"/>
      <c r="AY65391" s="35" t="s">
        <v>506</v>
      </c>
    </row>
    <row r="65392" spans="50:51" x14ac:dyDescent="0.2">
      <c r="AX65392" s="35"/>
      <c r="AY65392" s="35" t="s">
        <v>507</v>
      </c>
    </row>
    <row r="65393" spans="50:51" x14ac:dyDescent="0.2">
      <c r="AX65393" s="35"/>
      <c r="AY65393" s="35" t="s">
        <v>508</v>
      </c>
    </row>
    <row r="65394" spans="50:51" x14ac:dyDescent="0.2">
      <c r="AX65394" s="35"/>
      <c r="AY65394" s="35" t="s">
        <v>509</v>
      </c>
    </row>
    <row r="65395" spans="50:51" x14ac:dyDescent="0.2">
      <c r="AX65395" s="35"/>
      <c r="AY65395" s="35" t="s">
        <v>183</v>
      </c>
    </row>
    <row r="65396" spans="50:51" x14ac:dyDescent="0.2">
      <c r="AX65396" s="35"/>
      <c r="AY65396" s="35" t="s">
        <v>184</v>
      </c>
    </row>
    <row r="65397" spans="50:51" x14ac:dyDescent="0.2">
      <c r="AX65397" s="35"/>
      <c r="AY65397" s="35" t="s">
        <v>449</v>
      </c>
    </row>
    <row r="65398" spans="50:51" x14ac:dyDescent="0.2">
      <c r="AX65398" s="35"/>
      <c r="AY65398" s="35" t="s">
        <v>185</v>
      </c>
    </row>
    <row r="65399" spans="50:51" x14ac:dyDescent="0.2">
      <c r="AX65399" s="35"/>
      <c r="AY65399" s="35" t="s">
        <v>186</v>
      </c>
    </row>
    <row r="65400" spans="50:51" x14ac:dyDescent="0.2">
      <c r="AX65400" s="35"/>
      <c r="AY65400" s="35" t="s">
        <v>187</v>
      </c>
    </row>
    <row r="65401" spans="50:51" x14ac:dyDescent="0.2">
      <c r="AX65401" s="35"/>
      <c r="AY65401" s="35" t="s">
        <v>188</v>
      </c>
    </row>
    <row r="65402" spans="50:51" x14ac:dyDescent="0.2">
      <c r="AX65402" s="35"/>
      <c r="AY65402" s="35" t="s">
        <v>189</v>
      </c>
    </row>
    <row r="65403" spans="50:51" x14ac:dyDescent="0.2">
      <c r="AX65403" s="35"/>
      <c r="AY65403" s="35" t="s">
        <v>510</v>
      </c>
    </row>
    <row r="65404" spans="50:51" x14ac:dyDescent="0.2">
      <c r="AX65404" s="35"/>
      <c r="AY65404" s="35" t="s">
        <v>511</v>
      </c>
    </row>
    <row r="65405" spans="50:51" x14ac:dyDescent="0.2">
      <c r="AX65405" s="35"/>
      <c r="AY65405" s="35" t="s">
        <v>512</v>
      </c>
    </row>
    <row r="65406" spans="50:51" x14ac:dyDescent="0.2">
      <c r="AX65406" s="35"/>
      <c r="AY65406" s="35" t="s">
        <v>513</v>
      </c>
    </row>
    <row r="65407" spans="50:51" x14ac:dyDescent="0.2">
      <c r="AX65407" s="35"/>
      <c r="AY65407" s="35" t="s">
        <v>190</v>
      </c>
    </row>
    <row r="65408" spans="50:51" x14ac:dyDescent="0.2">
      <c r="AX65408" s="35"/>
      <c r="AY65408" s="35" t="s">
        <v>514</v>
      </c>
    </row>
    <row r="65409" spans="50:51" x14ac:dyDescent="0.2">
      <c r="AX65409" s="35"/>
      <c r="AY65409" s="35" t="s">
        <v>515</v>
      </c>
    </row>
    <row r="65410" spans="50:51" x14ac:dyDescent="0.2">
      <c r="AX65410" s="35"/>
      <c r="AY65410" s="35" t="s">
        <v>516</v>
      </c>
    </row>
    <row r="65411" spans="50:51" x14ac:dyDescent="0.2">
      <c r="AX65411" s="35"/>
      <c r="AY65411" s="35" t="s">
        <v>517</v>
      </c>
    </row>
    <row r="65412" spans="50:51" x14ac:dyDescent="0.2">
      <c r="AX65412" s="35"/>
      <c r="AY65412" s="35" t="s">
        <v>191</v>
      </c>
    </row>
    <row r="65413" spans="50:51" x14ac:dyDescent="0.2">
      <c r="AX65413" s="35"/>
      <c r="AY65413" s="35" t="s">
        <v>192</v>
      </c>
    </row>
    <row r="65414" spans="50:51" x14ac:dyDescent="0.2">
      <c r="AX65414" s="35"/>
      <c r="AY65414" s="35" t="s">
        <v>193</v>
      </c>
    </row>
    <row r="65415" spans="50:51" x14ac:dyDescent="0.2">
      <c r="AX65415" s="35"/>
      <c r="AY65415" s="35" t="s">
        <v>194</v>
      </c>
    </row>
    <row r="65416" spans="50:51" x14ac:dyDescent="0.2">
      <c r="AX65416" s="35"/>
      <c r="AY65416" s="35" t="s">
        <v>195</v>
      </c>
    </row>
    <row r="65417" spans="50:51" x14ac:dyDescent="0.2">
      <c r="AX65417" s="35"/>
      <c r="AY65417" s="35" t="s">
        <v>196</v>
      </c>
    </row>
    <row r="65418" spans="50:51" x14ac:dyDescent="0.2">
      <c r="AX65418" s="35"/>
      <c r="AY65418" s="35" t="s">
        <v>197</v>
      </c>
    </row>
    <row r="65419" spans="50:51" x14ac:dyDescent="0.2">
      <c r="AX65419" s="35"/>
      <c r="AY65419" s="35" t="s">
        <v>198</v>
      </c>
    </row>
    <row r="65420" spans="50:51" x14ac:dyDescent="0.2">
      <c r="AX65420" s="35"/>
      <c r="AY65420" s="93" t="s">
        <v>439</v>
      </c>
    </row>
    <row r="65421" spans="50:51" x14ac:dyDescent="0.2">
      <c r="AX65421" s="35"/>
      <c r="AY65421" s="35" t="s">
        <v>199</v>
      </c>
    </row>
    <row r="65422" spans="50:51" x14ac:dyDescent="0.2">
      <c r="AX65422" s="35"/>
      <c r="AY65422" s="35" t="s">
        <v>200</v>
      </c>
    </row>
    <row r="65423" spans="50:51" x14ac:dyDescent="0.2">
      <c r="AX65423" s="35"/>
      <c r="AY65423" s="35" t="s">
        <v>201</v>
      </c>
    </row>
    <row r="65424" spans="50:51" x14ac:dyDescent="0.2">
      <c r="AX65424" s="35"/>
      <c r="AY65424" s="35" t="s">
        <v>518</v>
      </c>
    </row>
    <row r="65425" spans="50:51" x14ac:dyDescent="0.2">
      <c r="AX65425" s="35"/>
      <c r="AY65425" s="35" t="s">
        <v>202</v>
      </c>
    </row>
    <row r="65426" spans="50:51" x14ac:dyDescent="0.2">
      <c r="AX65426" s="35"/>
      <c r="AY65426" s="35" t="s">
        <v>203</v>
      </c>
    </row>
  </sheetData>
  <autoFilter ref="A13:AL207">
    <filterColumn colId="33" showButton="0"/>
    <filterColumn colId="34" showButton="0"/>
    <filterColumn colId="35" showButton="0"/>
    <filterColumn colId="36" showButton="0"/>
  </autoFilter>
  <mergeCells count="96">
    <mergeCell ref="AH207:AL207"/>
    <mergeCell ref="Q11:Q12"/>
    <mergeCell ref="R11:R12"/>
    <mergeCell ref="S11:S12"/>
    <mergeCell ref="T11:T12"/>
    <mergeCell ref="AH206:AL206"/>
    <mergeCell ref="U11:U12"/>
    <mergeCell ref="V11:V12"/>
    <mergeCell ref="W11:W12"/>
    <mergeCell ref="X11:X12"/>
    <mergeCell ref="Y11:Y12"/>
    <mergeCell ref="AH26:AL26"/>
    <mergeCell ref="AH27:AL27"/>
    <mergeCell ref="AH28:AL28"/>
    <mergeCell ref="AH18:AL18"/>
    <mergeCell ref="AH19:AL19"/>
    <mergeCell ref="AH20:AL20"/>
    <mergeCell ref="M11:M12"/>
    <mergeCell ref="N11:N12"/>
    <mergeCell ref="O11:O12"/>
    <mergeCell ref="AH16:AL16"/>
    <mergeCell ref="AH17:AL17"/>
    <mergeCell ref="K10:M10"/>
    <mergeCell ref="P11:P12"/>
    <mergeCell ref="AH13:AL13"/>
    <mergeCell ref="AH14:AL14"/>
    <mergeCell ref="AH15:AL15"/>
    <mergeCell ref="AF10:AG10"/>
    <mergeCell ref="AF9:AG9"/>
    <mergeCell ref="AH25:AL25"/>
    <mergeCell ref="AA11:AA12"/>
    <mergeCell ref="Z11:Z12"/>
    <mergeCell ref="AH10:AL12"/>
    <mergeCell ref="AB11:AB12"/>
    <mergeCell ref="AC11:AC12"/>
    <mergeCell ref="AD11:AD12"/>
    <mergeCell ref="AE11:AE12"/>
    <mergeCell ref="AF11:AF12"/>
    <mergeCell ref="AG11:AG12"/>
    <mergeCell ref="AH9:AL9"/>
    <mergeCell ref="AH24:AL24"/>
    <mergeCell ref="AH21:AL21"/>
    <mergeCell ref="AH22:AL22"/>
    <mergeCell ref="AH23:AL23"/>
    <mergeCell ref="F10:F12"/>
    <mergeCell ref="A9:I9"/>
    <mergeCell ref="J9:K9"/>
    <mergeCell ref="N9:P9"/>
    <mergeCell ref="Q9:S9"/>
    <mergeCell ref="A10:A12"/>
    <mergeCell ref="B10:B12"/>
    <mergeCell ref="C10:C12"/>
    <mergeCell ref="D10:D12"/>
    <mergeCell ref="E10:E12"/>
    <mergeCell ref="G10:G12"/>
    <mergeCell ref="H10:I11"/>
    <mergeCell ref="J10:J12"/>
    <mergeCell ref="K11:K12"/>
    <mergeCell ref="H12:I12"/>
    <mergeCell ref="L11:L12"/>
    <mergeCell ref="T9:U9"/>
    <mergeCell ref="V9:X9"/>
    <mergeCell ref="N10:Q10"/>
    <mergeCell ref="R10:Z10"/>
    <mergeCell ref="AA10:AE10"/>
    <mergeCell ref="Y9:AB9"/>
    <mergeCell ref="AC9:AE9"/>
    <mergeCell ref="A7:AL7"/>
    <mergeCell ref="A8:I8"/>
    <mergeCell ref="AC8:AD8"/>
    <mergeCell ref="AH8:AL8"/>
    <mergeCell ref="J8:AB8"/>
    <mergeCell ref="AB6:AE6"/>
    <mergeCell ref="AF6:AG6"/>
    <mergeCell ref="AH6:AL6"/>
    <mergeCell ref="A5:F5"/>
    <mergeCell ref="G5:H5"/>
    <mergeCell ref="J5:M5"/>
    <mergeCell ref="N5:O5"/>
    <mergeCell ref="P5:AA5"/>
    <mergeCell ref="A6:C6"/>
    <mergeCell ref="D6:I6"/>
    <mergeCell ref="J6:L6"/>
    <mergeCell ref="M6:U6"/>
    <mergeCell ref="V6:AA6"/>
    <mergeCell ref="A4:I4"/>
    <mergeCell ref="J4:AA4"/>
    <mergeCell ref="AG4:AH4"/>
    <mergeCell ref="AJ4:AL4"/>
    <mergeCell ref="AB5:AF5"/>
    <mergeCell ref="AG5:AL5"/>
    <mergeCell ref="A1:AL1"/>
    <mergeCell ref="AW1:AX1"/>
    <mergeCell ref="A2:AL2"/>
    <mergeCell ref="AW2:AX2"/>
    <mergeCell ref="A3:AL3"/>
  </mergeCells>
  <conditionalFormatting sqref="U164:U203 U151:U161 U14:U119 U121:U148 U205">
    <cfRule type="cellIs" dxfId="131" priority="135" stopIfTrue="1" operator="equal">
      <formula>"MUY ALTO"</formula>
    </cfRule>
  </conditionalFormatting>
  <conditionalFormatting sqref="U164:U203 U151:U161 U14:U119 U121:U148 U205">
    <cfRule type="cellIs" dxfId="130" priority="134" stopIfTrue="1" operator="equal">
      <formula>"MEDIO"</formula>
    </cfRule>
  </conditionalFormatting>
  <conditionalFormatting sqref="U164:U203 U151:U161 U14:U119 U121:U148 U205">
    <cfRule type="cellIs" dxfId="129" priority="133" stopIfTrue="1" operator="equal">
      <formula>"BAJO"</formula>
    </cfRule>
  </conditionalFormatting>
  <conditionalFormatting sqref="U164:U203 U151:U161 U14:U119 U121:U148 U205">
    <cfRule type="cellIs" dxfId="128" priority="132" stopIfTrue="1" operator="equal">
      <formula>"ALTO"</formula>
    </cfRule>
  </conditionalFormatting>
  <conditionalFormatting sqref="U164:U203 U151:U161 U14:U119 U121:U148 U205">
    <cfRule type="cellIs" dxfId="127" priority="128" stopIfTrue="1" operator="equal">
      <formula>"MUY ALTO"</formula>
    </cfRule>
    <cfRule type="cellIs" dxfId="126" priority="129" stopIfTrue="1" operator="equal">
      <formula>"ALTO"</formula>
    </cfRule>
    <cfRule type="cellIs" dxfId="125" priority="130" stopIfTrue="1" operator="equal">
      <formula>"MEDIO"</formula>
    </cfRule>
    <cfRule type="cellIs" dxfId="124" priority="131" stopIfTrue="1" operator="equal">
      <formula>"BAJO"</formula>
    </cfRule>
  </conditionalFormatting>
  <conditionalFormatting sqref="X164:X203 X151:X161 X121:X148 X205 X14:X119">
    <cfRule type="cellIs" dxfId="123" priority="126" stopIfTrue="1" operator="equal">
      <formula>"II"</formula>
    </cfRule>
    <cfRule type="cellIs" dxfId="122" priority="127" stopIfTrue="1" operator="equal">
      <formula>"I"</formula>
    </cfRule>
  </conditionalFormatting>
  <conditionalFormatting sqref="X164:X203 X151:X161 X121:X148 X205 X14:X119">
    <cfRule type="cellIs" dxfId="121" priority="125" stopIfTrue="1" operator="between">
      <formula>"III"</formula>
      <formula>"IV"</formula>
    </cfRule>
  </conditionalFormatting>
  <conditionalFormatting sqref="X164:X203 X151:X161 X121:X148 X205 X14:X119">
    <cfRule type="cellIs" dxfId="120" priority="121" stopIfTrue="1" operator="equal">
      <formula>"IV"</formula>
    </cfRule>
    <cfRule type="cellIs" dxfId="119" priority="122" stopIfTrue="1" operator="equal">
      <formula>"III"</formula>
    </cfRule>
    <cfRule type="cellIs" dxfId="118" priority="123" stopIfTrue="1" operator="equal">
      <formula>"II"</formula>
    </cfRule>
    <cfRule type="cellIs" dxfId="117" priority="124" stopIfTrue="1" operator="equal">
      <formula>"I"</formula>
    </cfRule>
  </conditionalFormatting>
  <conditionalFormatting sqref="X164:X203 X151:X161 X121:X148 X205 X14:X119">
    <cfRule type="cellIs" dxfId="116" priority="117" stopIfTrue="1" operator="equal">
      <formula>"MEJORABLE"</formula>
    </cfRule>
    <cfRule type="cellIs" dxfId="115" priority="118" stopIfTrue="1" operator="equal">
      <formula>"NO ACEPTABLE"</formula>
    </cfRule>
    <cfRule type="cellIs" dxfId="114" priority="119" stopIfTrue="1" operator="equal">
      <formula>"NO ACEPTABLE O ACEPTABLE CON CONTROL ESPECIFICO"</formula>
    </cfRule>
    <cfRule type="cellIs" dxfId="113" priority="120" stopIfTrue="1" operator="equal">
      <formula>"ACEPTABLE"</formula>
    </cfRule>
  </conditionalFormatting>
  <conditionalFormatting sqref="Y205 Y121:Y148 Y151:Y161 Y164:Y203 Y14:Y119">
    <cfRule type="cellIs" dxfId="112" priority="116" stopIfTrue="1" operator="equal">
      <formula>"N0 Aceptable con control especifico"</formula>
    </cfRule>
  </conditionalFormatting>
  <conditionalFormatting sqref="U149:U150 U162:U163">
    <cfRule type="cellIs" dxfId="111" priority="112" stopIfTrue="1" operator="equal">
      <formula>"MUY ALTO"</formula>
    </cfRule>
  </conditionalFormatting>
  <conditionalFormatting sqref="U149:U150 U162:U163">
    <cfRule type="cellIs" dxfId="110" priority="111" stopIfTrue="1" operator="equal">
      <formula>"MEDIO"</formula>
    </cfRule>
  </conditionalFormatting>
  <conditionalFormatting sqref="U149:U150 U162:U163">
    <cfRule type="cellIs" dxfId="109" priority="110" stopIfTrue="1" operator="equal">
      <formula>"BAJO"</formula>
    </cfRule>
  </conditionalFormatting>
  <conditionalFormatting sqref="U149:U150 U162:U163">
    <cfRule type="cellIs" dxfId="108" priority="109" stopIfTrue="1" operator="equal">
      <formula>"ALTO"</formula>
    </cfRule>
  </conditionalFormatting>
  <conditionalFormatting sqref="U149:U150 U162:U163">
    <cfRule type="cellIs" dxfId="107" priority="105" stopIfTrue="1" operator="equal">
      <formula>"MUY ALTO"</formula>
    </cfRule>
    <cfRule type="cellIs" dxfId="106" priority="106" stopIfTrue="1" operator="equal">
      <formula>"ALTO"</formula>
    </cfRule>
    <cfRule type="cellIs" dxfId="105" priority="107" stopIfTrue="1" operator="equal">
      <formula>"MEDIO"</formula>
    </cfRule>
    <cfRule type="cellIs" dxfId="104" priority="108" stopIfTrue="1" operator="equal">
      <formula>"BAJO"</formula>
    </cfRule>
  </conditionalFormatting>
  <conditionalFormatting sqref="X149:X150 X162:X163">
    <cfRule type="cellIs" dxfId="103" priority="103" stopIfTrue="1" operator="equal">
      <formula>"II"</formula>
    </cfRule>
    <cfRule type="cellIs" dxfId="102" priority="104" stopIfTrue="1" operator="equal">
      <formula>"I"</formula>
    </cfRule>
  </conditionalFormatting>
  <conditionalFormatting sqref="X149:X150 X162:X163">
    <cfRule type="cellIs" dxfId="101" priority="102" stopIfTrue="1" operator="between">
      <formula>"III"</formula>
      <formula>"IV"</formula>
    </cfRule>
  </conditionalFormatting>
  <conditionalFormatting sqref="X149:X150 X162:X163">
    <cfRule type="cellIs" dxfId="100" priority="98" stopIfTrue="1" operator="equal">
      <formula>"IV"</formula>
    </cfRule>
    <cfRule type="cellIs" dxfId="99" priority="99" stopIfTrue="1" operator="equal">
      <formula>"III"</formula>
    </cfRule>
    <cfRule type="cellIs" dxfId="98" priority="100" stopIfTrue="1" operator="equal">
      <formula>"II"</formula>
    </cfRule>
    <cfRule type="cellIs" dxfId="97" priority="101" stopIfTrue="1" operator="equal">
      <formula>"I"</formula>
    </cfRule>
  </conditionalFormatting>
  <conditionalFormatting sqref="X149:X150 X162:X163">
    <cfRule type="cellIs" dxfId="96" priority="94" stopIfTrue="1" operator="equal">
      <formula>"MEJORABLE"</formula>
    </cfRule>
    <cfRule type="cellIs" dxfId="95" priority="95" stopIfTrue="1" operator="equal">
      <formula>"NO ACEPTABLE"</formula>
    </cfRule>
    <cfRule type="cellIs" dxfId="94" priority="96" stopIfTrue="1" operator="equal">
      <formula>"NO ACEPTABLE O ACEPTABLE CON CONTROL ESPECIFICO"</formula>
    </cfRule>
    <cfRule type="cellIs" dxfId="93" priority="97" stopIfTrue="1" operator="equal">
      <formula>"ACEPTABLE"</formula>
    </cfRule>
  </conditionalFormatting>
  <conditionalFormatting sqref="Y149:Y150 Y162:Y163">
    <cfRule type="cellIs" dxfId="92" priority="93" stopIfTrue="1" operator="equal">
      <formula>"N0 Aceptable con control especifico"</formula>
    </cfRule>
  </conditionalFormatting>
  <conditionalFormatting sqref="Y162:Y163 Y149:Y150">
    <cfRule type="colorScale" priority="113">
      <colorScale>
        <cfvo type="min"/>
        <cfvo type="percentile" val="50"/>
        <cfvo type="max"/>
        <color rgb="FFF8696B"/>
        <color rgb="FFFFEB84"/>
        <color rgb="FF63BE7B"/>
      </colorScale>
    </cfRule>
    <cfRule type="cellIs" dxfId="91" priority="114" stopIfTrue="1" operator="equal">
      <formula>"ACEPTABLE"</formula>
    </cfRule>
    <cfRule type="cellIs" dxfId="90" priority="115" stopIfTrue="1" operator="equal">
      <formula>"NO ACEPTABLE"</formula>
    </cfRule>
  </conditionalFormatting>
  <conditionalFormatting sqref="U206">
    <cfRule type="cellIs" dxfId="89" priority="89" stopIfTrue="1" operator="equal">
      <formula>"MUY ALTO"</formula>
    </cfRule>
  </conditionalFormatting>
  <conditionalFormatting sqref="U206">
    <cfRule type="cellIs" dxfId="88" priority="88" stopIfTrue="1" operator="equal">
      <formula>"MEDIO"</formula>
    </cfRule>
  </conditionalFormatting>
  <conditionalFormatting sqref="U206">
    <cfRule type="cellIs" dxfId="87" priority="87" stopIfTrue="1" operator="equal">
      <formula>"BAJO"</formula>
    </cfRule>
  </conditionalFormatting>
  <conditionalFormatting sqref="U206">
    <cfRule type="cellIs" dxfId="86" priority="86" stopIfTrue="1" operator="equal">
      <formula>"ALTO"</formula>
    </cfRule>
  </conditionalFormatting>
  <conditionalFormatting sqref="U206">
    <cfRule type="cellIs" dxfId="85" priority="82" stopIfTrue="1" operator="equal">
      <formula>"MUY ALTO"</formula>
    </cfRule>
    <cfRule type="cellIs" dxfId="84" priority="83" stopIfTrue="1" operator="equal">
      <formula>"ALTO"</formula>
    </cfRule>
    <cfRule type="cellIs" dxfId="83" priority="84" stopIfTrue="1" operator="equal">
      <formula>"MEDIO"</formula>
    </cfRule>
    <cfRule type="cellIs" dxfId="82" priority="85" stopIfTrue="1" operator="equal">
      <formula>"BAJO"</formula>
    </cfRule>
  </conditionalFormatting>
  <conditionalFormatting sqref="X206">
    <cfRule type="cellIs" dxfId="81" priority="80" stopIfTrue="1" operator="equal">
      <formula>"II"</formula>
    </cfRule>
    <cfRule type="cellIs" dxfId="80" priority="81" stopIfTrue="1" operator="equal">
      <formula>"I"</formula>
    </cfRule>
  </conditionalFormatting>
  <conditionalFormatting sqref="X206">
    <cfRule type="cellIs" dxfId="79" priority="79" stopIfTrue="1" operator="between">
      <formula>"III"</formula>
      <formula>"IV"</formula>
    </cfRule>
  </conditionalFormatting>
  <conditionalFormatting sqref="X206">
    <cfRule type="cellIs" dxfId="78" priority="75" stopIfTrue="1" operator="equal">
      <formula>"IV"</formula>
    </cfRule>
    <cfRule type="cellIs" dxfId="77" priority="76" stopIfTrue="1" operator="equal">
      <formula>"III"</formula>
    </cfRule>
    <cfRule type="cellIs" dxfId="76" priority="77" stopIfTrue="1" operator="equal">
      <formula>"II"</formula>
    </cfRule>
    <cfRule type="cellIs" dxfId="75" priority="78" stopIfTrue="1" operator="equal">
      <formula>"I"</formula>
    </cfRule>
  </conditionalFormatting>
  <conditionalFormatting sqref="X206">
    <cfRule type="cellIs" dxfId="74" priority="71" stopIfTrue="1" operator="equal">
      <formula>"MEJORABLE"</formula>
    </cfRule>
    <cfRule type="cellIs" dxfId="73" priority="72" stopIfTrue="1" operator="equal">
      <formula>"NO ACEPTABLE"</formula>
    </cfRule>
    <cfRule type="cellIs" dxfId="72" priority="73" stopIfTrue="1" operator="equal">
      <formula>"NO ACEPTABLE O ACEPTABLE CON CONTROL ESPECIFICO"</formula>
    </cfRule>
    <cfRule type="cellIs" dxfId="71" priority="74" stopIfTrue="1" operator="equal">
      <formula>"ACEPTABLE"</formula>
    </cfRule>
  </conditionalFormatting>
  <conditionalFormatting sqref="Y206">
    <cfRule type="cellIs" dxfId="70" priority="70" stopIfTrue="1" operator="equal">
      <formula>"N0 Aceptable con control especifico"</formula>
    </cfRule>
  </conditionalFormatting>
  <conditionalFormatting sqref="Y206">
    <cfRule type="colorScale" priority="90">
      <colorScale>
        <cfvo type="min"/>
        <cfvo type="percentile" val="50"/>
        <cfvo type="max"/>
        <color rgb="FFF8696B"/>
        <color rgb="FFFFEB84"/>
        <color rgb="FF63BE7B"/>
      </colorScale>
    </cfRule>
    <cfRule type="cellIs" dxfId="69" priority="91" stopIfTrue="1" operator="equal">
      <formula>"ACEPTABLE"</formula>
    </cfRule>
    <cfRule type="cellIs" dxfId="68" priority="92" stopIfTrue="1" operator="equal">
      <formula>"NO ACEPTABLE"</formula>
    </cfRule>
  </conditionalFormatting>
  <conditionalFormatting sqref="Y121:Y148 Y205 Y151:Y161 Y164:Y203 Y14:Y119">
    <cfRule type="colorScale" priority="136">
      <colorScale>
        <cfvo type="min"/>
        <cfvo type="percentile" val="50"/>
        <cfvo type="max"/>
        <color rgb="FFF8696B"/>
        <color rgb="FFFFEB84"/>
        <color rgb="FF63BE7B"/>
      </colorScale>
    </cfRule>
    <cfRule type="cellIs" dxfId="67" priority="137" stopIfTrue="1" operator="equal">
      <formula>"ACEPTABLE"</formula>
    </cfRule>
    <cfRule type="cellIs" dxfId="66" priority="138" stopIfTrue="1" operator="equal">
      <formula>"NO ACEPTABLE"</formula>
    </cfRule>
  </conditionalFormatting>
  <conditionalFormatting sqref="U120">
    <cfRule type="cellIs" dxfId="65" priority="66" stopIfTrue="1" operator="equal">
      <formula>"MUY ALTO"</formula>
    </cfRule>
  </conditionalFormatting>
  <conditionalFormatting sqref="U120">
    <cfRule type="cellIs" dxfId="64" priority="65" stopIfTrue="1" operator="equal">
      <formula>"MEDIO"</formula>
    </cfRule>
  </conditionalFormatting>
  <conditionalFormatting sqref="U120">
    <cfRule type="cellIs" dxfId="63" priority="64" stopIfTrue="1" operator="equal">
      <formula>"BAJO"</formula>
    </cfRule>
  </conditionalFormatting>
  <conditionalFormatting sqref="U120">
    <cfRule type="cellIs" dxfId="62" priority="63" stopIfTrue="1" operator="equal">
      <formula>"ALTO"</formula>
    </cfRule>
  </conditionalFormatting>
  <conditionalFormatting sqref="U120">
    <cfRule type="cellIs" dxfId="61" priority="59" stopIfTrue="1" operator="equal">
      <formula>"MUY ALTO"</formula>
    </cfRule>
    <cfRule type="cellIs" dxfId="60" priority="60" stopIfTrue="1" operator="equal">
      <formula>"ALTO"</formula>
    </cfRule>
    <cfRule type="cellIs" dxfId="59" priority="61" stopIfTrue="1" operator="equal">
      <formula>"MEDIO"</formula>
    </cfRule>
    <cfRule type="cellIs" dxfId="58" priority="62" stopIfTrue="1" operator="equal">
      <formula>"BAJO"</formula>
    </cfRule>
  </conditionalFormatting>
  <conditionalFormatting sqref="X120">
    <cfRule type="cellIs" dxfId="57" priority="57" stopIfTrue="1" operator="equal">
      <formula>"II"</formula>
    </cfRule>
    <cfRule type="cellIs" dxfId="56" priority="58" stopIfTrue="1" operator="equal">
      <formula>"I"</formula>
    </cfRule>
  </conditionalFormatting>
  <conditionalFormatting sqref="X120">
    <cfRule type="cellIs" dxfId="55" priority="56" stopIfTrue="1" operator="between">
      <formula>"III"</formula>
      <formula>"IV"</formula>
    </cfRule>
  </conditionalFormatting>
  <conditionalFormatting sqref="X120">
    <cfRule type="cellIs" dxfId="54" priority="52" stopIfTrue="1" operator="equal">
      <formula>"IV"</formula>
    </cfRule>
    <cfRule type="cellIs" dxfId="53" priority="53" stopIfTrue="1" operator="equal">
      <formula>"III"</formula>
    </cfRule>
    <cfRule type="cellIs" dxfId="52" priority="54" stopIfTrue="1" operator="equal">
      <formula>"II"</formula>
    </cfRule>
    <cfRule type="cellIs" dxfId="51" priority="55" stopIfTrue="1" operator="equal">
      <formula>"I"</formula>
    </cfRule>
  </conditionalFormatting>
  <conditionalFormatting sqref="X120">
    <cfRule type="cellIs" dxfId="50" priority="48" stopIfTrue="1" operator="equal">
      <formula>"MEJORABLE"</formula>
    </cfRule>
    <cfRule type="cellIs" dxfId="49" priority="49" stopIfTrue="1" operator="equal">
      <formula>"NO ACEPTABLE"</formula>
    </cfRule>
    <cfRule type="cellIs" dxfId="48" priority="50" stopIfTrue="1" operator="equal">
      <formula>"NO ACEPTABLE O ACEPTABLE CON CONTROL ESPECIFICO"</formula>
    </cfRule>
    <cfRule type="cellIs" dxfId="47" priority="51" stopIfTrue="1" operator="equal">
      <formula>"ACEPTABLE"</formula>
    </cfRule>
  </conditionalFormatting>
  <conditionalFormatting sqref="Y120">
    <cfRule type="cellIs" dxfId="46" priority="47" stopIfTrue="1" operator="equal">
      <formula>"N0 Aceptable con control especifico"</formula>
    </cfRule>
  </conditionalFormatting>
  <conditionalFormatting sqref="Y120">
    <cfRule type="colorScale" priority="67">
      <colorScale>
        <cfvo type="min"/>
        <cfvo type="percentile" val="50"/>
        <cfvo type="max"/>
        <color rgb="FFF8696B"/>
        <color rgb="FFFFEB84"/>
        <color rgb="FF63BE7B"/>
      </colorScale>
    </cfRule>
    <cfRule type="cellIs" dxfId="45" priority="68" stopIfTrue="1" operator="equal">
      <formula>"ACEPTABLE"</formula>
    </cfRule>
    <cfRule type="cellIs" dxfId="44" priority="69" stopIfTrue="1" operator="equal">
      <formula>"NO ACEPTABLE"</formula>
    </cfRule>
  </conditionalFormatting>
  <conditionalFormatting sqref="U204">
    <cfRule type="cellIs" dxfId="43" priority="43" stopIfTrue="1" operator="equal">
      <formula>"MUY ALTO"</formula>
    </cfRule>
  </conditionalFormatting>
  <conditionalFormatting sqref="U204">
    <cfRule type="cellIs" dxfId="42" priority="42" stopIfTrue="1" operator="equal">
      <formula>"MEDIO"</formula>
    </cfRule>
  </conditionalFormatting>
  <conditionalFormatting sqref="U204">
    <cfRule type="cellIs" dxfId="41" priority="41" stopIfTrue="1" operator="equal">
      <formula>"BAJO"</formula>
    </cfRule>
  </conditionalFormatting>
  <conditionalFormatting sqref="U204">
    <cfRule type="cellIs" dxfId="40" priority="40" stopIfTrue="1" operator="equal">
      <formula>"ALTO"</formula>
    </cfRule>
  </conditionalFormatting>
  <conditionalFormatting sqref="U204">
    <cfRule type="cellIs" dxfId="39" priority="36" stopIfTrue="1" operator="equal">
      <formula>"MUY ALTO"</formula>
    </cfRule>
    <cfRule type="cellIs" dxfId="38" priority="37" stopIfTrue="1" operator="equal">
      <formula>"ALTO"</formula>
    </cfRule>
    <cfRule type="cellIs" dxfId="37" priority="38" stopIfTrue="1" operator="equal">
      <formula>"MEDIO"</formula>
    </cfRule>
    <cfRule type="cellIs" dxfId="36" priority="39" stopIfTrue="1" operator="equal">
      <formula>"BAJO"</formula>
    </cfRule>
  </conditionalFormatting>
  <conditionalFormatting sqref="X204">
    <cfRule type="cellIs" dxfId="35" priority="34" stopIfTrue="1" operator="equal">
      <formula>"II"</formula>
    </cfRule>
    <cfRule type="cellIs" dxfId="34" priority="35" stopIfTrue="1" operator="equal">
      <formula>"I"</formula>
    </cfRule>
  </conditionalFormatting>
  <conditionalFormatting sqref="X204">
    <cfRule type="cellIs" dxfId="33" priority="33" stopIfTrue="1" operator="between">
      <formula>"III"</formula>
      <formula>"IV"</formula>
    </cfRule>
  </conditionalFormatting>
  <conditionalFormatting sqref="X204">
    <cfRule type="cellIs" dxfId="32" priority="29" stopIfTrue="1" operator="equal">
      <formula>"IV"</formula>
    </cfRule>
    <cfRule type="cellIs" dxfId="31" priority="30" stopIfTrue="1" operator="equal">
      <formula>"III"</formula>
    </cfRule>
    <cfRule type="cellIs" dxfId="30" priority="31" stopIfTrue="1" operator="equal">
      <formula>"II"</formula>
    </cfRule>
    <cfRule type="cellIs" dxfId="29" priority="32" stopIfTrue="1" operator="equal">
      <formula>"I"</formula>
    </cfRule>
  </conditionalFormatting>
  <conditionalFormatting sqref="X204">
    <cfRule type="cellIs" dxfId="28" priority="25" stopIfTrue="1" operator="equal">
      <formula>"MEJORABLE"</formula>
    </cfRule>
    <cfRule type="cellIs" dxfId="27" priority="26" stopIfTrue="1" operator="equal">
      <formula>"NO ACEPTABLE"</formula>
    </cfRule>
    <cfRule type="cellIs" dxfId="26" priority="27" stopIfTrue="1" operator="equal">
      <formula>"NO ACEPTABLE O ACEPTABLE CON CONTROL ESPECIFICO"</formula>
    </cfRule>
    <cfRule type="cellIs" dxfId="25" priority="28" stopIfTrue="1" operator="equal">
      <formula>"ACEPTABLE"</formula>
    </cfRule>
  </conditionalFormatting>
  <conditionalFormatting sqref="Y204">
    <cfRule type="cellIs" dxfId="24" priority="24" stopIfTrue="1" operator="equal">
      <formula>"N0 Aceptable con control especifico"</formula>
    </cfRule>
  </conditionalFormatting>
  <conditionalFormatting sqref="Y204">
    <cfRule type="colorScale" priority="44">
      <colorScale>
        <cfvo type="min"/>
        <cfvo type="percentile" val="50"/>
        <cfvo type="max"/>
        <color rgb="FFF8696B"/>
        <color rgb="FFFFEB84"/>
        <color rgb="FF63BE7B"/>
      </colorScale>
    </cfRule>
    <cfRule type="cellIs" dxfId="23" priority="45" stopIfTrue="1" operator="equal">
      <formula>"ACEPTABLE"</formula>
    </cfRule>
    <cfRule type="cellIs" dxfId="22" priority="46" stopIfTrue="1" operator="equal">
      <formula>"NO ACEPTABLE"</formula>
    </cfRule>
  </conditionalFormatting>
  <conditionalFormatting sqref="U207">
    <cfRule type="cellIs" dxfId="21" priority="20" stopIfTrue="1" operator="equal">
      <formula>"MUY ALTO"</formula>
    </cfRule>
  </conditionalFormatting>
  <conditionalFormatting sqref="U207">
    <cfRule type="cellIs" dxfId="20" priority="19" stopIfTrue="1" operator="equal">
      <formula>"MEDIO"</formula>
    </cfRule>
  </conditionalFormatting>
  <conditionalFormatting sqref="U207">
    <cfRule type="cellIs" dxfId="19" priority="18" stopIfTrue="1" operator="equal">
      <formula>"BAJO"</formula>
    </cfRule>
  </conditionalFormatting>
  <conditionalFormatting sqref="U207">
    <cfRule type="cellIs" dxfId="18" priority="17" stopIfTrue="1" operator="equal">
      <formula>"ALTO"</formula>
    </cfRule>
  </conditionalFormatting>
  <conditionalFormatting sqref="U207">
    <cfRule type="cellIs" dxfId="17" priority="13" stopIfTrue="1" operator="equal">
      <formula>"MUY ALTO"</formula>
    </cfRule>
    <cfRule type="cellIs" dxfId="16" priority="14" stopIfTrue="1" operator="equal">
      <formula>"ALTO"</formula>
    </cfRule>
    <cfRule type="cellIs" dxfId="15" priority="15" stopIfTrue="1" operator="equal">
      <formula>"MEDIO"</formula>
    </cfRule>
    <cfRule type="cellIs" dxfId="14" priority="16" stopIfTrue="1" operator="equal">
      <formula>"BAJO"</formula>
    </cfRule>
  </conditionalFormatting>
  <conditionalFormatting sqref="X207">
    <cfRule type="cellIs" dxfId="13" priority="11" stopIfTrue="1" operator="equal">
      <formula>"II"</formula>
    </cfRule>
    <cfRule type="cellIs" dxfId="12" priority="12" stopIfTrue="1" operator="equal">
      <formula>"I"</formula>
    </cfRule>
  </conditionalFormatting>
  <conditionalFormatting sqref="X207">
    <cfRule type="cellIs" dxfId="11" priority="10" stopIfTrue="1" operator="between">
      <formula>"III"</formula>
      <formula>"IV"</formula>
    </cfRule>
  </conditionalFormatting>
  <conditionalFormatting sqref="X207">
    <cfRule type="cellIs" dxfId="10" priority="6" stopIfTrue="1" operator="equal">
      <formula>"IV"</formula>
    </cfRule>
    <cfRule type="cellIs" dxfId="9" priority="7" stopIfTrue="1" operator="equal">
      <formula>"III"</formula>
    </cfRule>
    <cfRule type="cellIs" dxfId="8" priority="8" stopIfTrue="1" operator="equal">
      <formula>"II"</formula>
    </cfRule>
    <cfRule type="cellIs" dxfId="7" priority="9" stopIfTrue="1" operator="equal">
      <formula>"I"</formula>
    </cfRule>
  </conditionalFormatting>
  <conditionalFormatting sqref="X207">
    <cfRule type="cellIs" dxfId="6" priority="2" stopIfTrue="1" operator="equal">
      <formula>"MEJORABLE"</formula>
    </cfRule>
    <cfRule type="cellIs" dxfId="5" priority="3" stopIfTrue="1" operator="equal">
      <formula>"NO ACEPTABLE"</formula>
    </cfRule>
    <cfRule type="cellIs" dxfId="4" priority="4" stopIfTrue="1" operator="equal">
      <formula>"NO ACEPTABLE O ACEPTABLE CON CONTROL ESPECIFICO"</formula>
    </cfRule>
    <cfRule type="cellIs" dxfId="3" priority="5" stopIfTrue="1" operator="equal">
      <formula>"ACEPTABLE"</formula>
    </cfRule>
  </conditionalFormatting>
  <conditionalFormatting sqref="Y207">
    <cfRule type="cellIs" dxfId="2" priority="1" stopIfTrue="1" operator="equal">
      <formula>"N0 Aceptable con control especifico"</formula>
    </cfRule>
  </conditionalFormatting>
  <conditionalFormatting sqref="Y207">
    <cfRule type="colorScale" priority="21">
      <colorScale>
        <cfvo type="min"/>
        <cfvo type="percentile" val="50"/>
        <cfvo type="max"/>
        <color rgb="FFF8696B"/>
        <color rgb="FFFFEB84"/>
        <color rgb="FF63BE7B"/>
      </colorScale>
    </cfRule>
    <cfRule type="cellIs" dxfId="1" priority="22" stopIfTrue="1" operator="equal">
      <formula>"ACEPTABLE"</formula>
    </cfRule>
    <cfRule type="cellIs" dxfId="0" priority="23" stopIfTrue="1" operator="equal">
      <formula>"NO ACEPTABLE"</formula>
    </cfRule>
  </conditionalFormatting>
  <dataValidations count="34">
    <dataValidation type="list" allowBlank="1" showInputMessage="1" showErrorMessage="1" sqref="O14:O207">
      <formula1>"(A)"</formula1>
    </dataValidation>
    <dataValidation type="list" allowBlank="1" showInputMessage="1" showErrorMessage="1" sqref="N14:N207">
      <formula1>"(MA)"</formula1>
    </dataValidation>
    <dataValidation type="list" allowBlank="1" showInputMessage="1" showErrorMessage="1" sqref="V14:V207">
      <formula1>"10,25,60,100"</formula1>
    </dataValidation>
    <dataValidation type="list" allowBlank="1" showInputMessage="1" showErrorMessage="1" sqref="R14:R207">
      <formula1>"2,6,10"</formula1>
    </dataValidation>
    <dataValidation type="list" allowBlank="1" showInputMessage="1" showErrorMessage="1" sqref="Q14:Q207">
      <formula1>"(B)"</formula1>
    </dataValidation>
    <dataValidation type="list" allowBlank="1" showInputMessage="1" showErrorMessage="1" sqref="P14:P207">
      <formula1>"(M)"</formula1>
    </dataValidation>
    <dataValidation type="list" errorStyle="warning" allowBlank="1" showInputMessage="1" showErrorMessage="1" errorTitle="COLOQUE SOLO" error="1,2,3, O 4" sqref="S14:S207">
      <formula1>"4,3,2,1"</formula1>
    </dataValidation>
    <dataValidation type="list" allowBlank="1" showInputMessage="1" showErrorMessage="1" sqref="H206:H207">
      <formula1>$AX$65180:$AX$65186</formula1>
    </dataValidation>
    <dataValidation type="list" allowBlank="1" showInputMessage="1" showErrorMessage="1" sqref="I206">
      <formula1>$AY$65180:$AY$65314</formula1>
    </dataValidation>
    <dataValidation type="list" allowBlank="1" showInputMessage="1" showErrorMessage="1" sqref="H199 I195:I199">
      <formula1>$AY$65284:$AY$65418</formula1>
    </dataValidation>
    <dataValidation type="list" allowBlank="1" showInputMessage="1" showErrorMessage="1" sqref="I63 I77:I79">
      <formula1>$AY$65218:$AY$65352</formula1>
    </dataValidation>
    <dataValidation type="list" allowBlank="1" showInputMessage="1" showErrorMessage="1" sqref="I140:I143 I201:I205 I188:I191 I168:I171 I117:I121">
      <formula1>$AY$65259:$AY$65393</formula1>
    </dataValidation>
    <dataValidation type="list" allowBlank="1" showInputMessage="1" showErrorMessage="1" sqref="H139:H143 H200:H205 H187:H191 H167:H171 H116:H121">
      <formula1>$AX$65259:$AX$65265</formula1>
    </dataValidation>
    <dataValidation type="list" allowBlank="1" showInputMessage="1" showErrorMessage="1" sqref="I116 I200 I187 I167 I139">
      <formula1>$AY$65264:$AY$65398</formula1>
    </dataValidation>
    <dataValidation type="list" allowBlank="1" showInputMessage="1" showErrorMessage="1" sqref="H27 H59 H43 H76">
      <formula1>$AX$65273:$AX$65279</formula1>
    </dataValidation>
    <dataValidation type="list" allowBlank="1" showInputMessage="1" showErrorMessage="1" sqref="I26 I58 I42 I75">
      <formula1>$AY$65274:$AY$65408</formula1>
    </dataValidation>
    <dataValidation type="list" allowBlank="1" showInputMessage="1" showErrorMessage="1" sqref="H26 H58 H42 H75">
      <formula1>$AX$65274:$AX$65280</formula1>
    </dataValidation>
    <dataValidation type="list" allowBlank="1" showInputMessage="1" showErrorMessage="1" sqref="I25 I57 I41 I74">
      <formula1>$AY$65275:$AY$65409</formula1>
    </dataValidation>
    <dataValidation type="list" allowBlank="1" showInputMessage="1" showErrorMessage="1" sqref="H25 H57 H41 H74">
      <formula1>$AX$65275:$AX$65281</formula1>
    </dataValidation>
    <dataValidation type="list" allowBlank="1" showInputMessage="1" showErrorMessage="1" sqref="K30 AF14:AF207">
      <formula1>"Si, No"</formula1>
    </dataValidation>
    <dataValidation type="list" allowBlank="1" showInputMessage="1" showErrorMessage="1" sqref="I59:I61 I43:I45 I126 I76 I27:I29">
      <formula1>$AY$65273:$AY$65407</formula1>
    </dataValidation>
    <dataValidation type="list" allowBlank="1" showInputMessage="1" showErrorMessage="1" sqref="I165">
      <formula1>$AY$65262:$AY$65396</formula1>
    </dataValidation>
    <dataValidation type="list" allowBlank="1" showInputMessage="1" showErrorMessage="1" sqref="H157 H164">
      <formula1>$AX$65276:$AX$65282</formula1>
    </dataValidation>
    <dataValidation type="list" allowBlank="1" showInputMessage="1" showErrorMessage="1" sqref="H16:I17 I174:I175 I153:I154 I130:I131 I104 I95:I96 I83:I84 I66:I67 I49:I50 H33:I34">
      <formula1>$AY$65205:$AY$65339</formula1>
    </dataValidation>
    <dataValidation type="list" allowBlank="1" showInputMessage="1" showErrorMessage="1" sqref="I159:I161">
      <formula1>$AY$65270:$AY$65404</formula1>
    </dataValidation>
    <dataValidation type="list" allowBlank="1" showInputMessage="1" showErrorMessage="1" sqref="H159:H161">
      <formula1>$AX$65270:$AX$65276</formula1>
    </dataValidation>
    <dataValidation type="list" allowBlank="1" showInputMessage="1" showErrorMessage="1" sqref="I48">
      <formula1>$AY$65231:$AY$65365</formula1>
    </dataValidation>
    <dataValidation type="list" allowBlank="1" showInputMessage="1" showErrorMessage="1" sqref="I125 H60:H67 I122:I123 I101 I144:I145 I39 I64:I65 I155:I156 H172:I173 I128:I129 I72 I93:I94 I81:I82 H28:H30 I47 H31:I32 I158 I85:I91 I51:I53 H77:H84 I109:I115 I192:I194 I35:I37 I68:I70 I97:I99 H14:I15 I18:I21 I105:I107 H103:I103 H44:H50 H147:I150 I55 I151:I152 H162:I163 I132:I137 I176:I185 H151 H138:I138">
      <formula1>$AY$65292:$AY$65426</formula1>
    </dataValidation>
    <dataValidation type="list" allowBlank="1" showInputMessage="1" showErrorMessage="1" sqref="H68:H73 H18:H24 H51:H56 H152:H156 H158 H165:H166 H104:H115 H85:H102 H192:H198 H144:H146 H35:H40 H174:H186 H122:H137">
      <formula1>$AX$65292:$AX$65298</formula1>
    </dataValidation>
    <dataValidation allowBlank="1" showInputMessage="1" showErrorMessage="1" promptTitle="DETERMINACION DEL ND #2" prompt="(MA)-10- Medidas preventivas es nula o no existe, o ambos._x000a_(A)-6- Medidas preventivas es baja o ambos _x000a_(M)-2- Medidas preventivas Moderada o ambos._x000a_(B)- N.A.V.- Riesgo Controlado. =(IV) #8" sqref="N10"/>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S13 S11"/>
    <dataValidation allowBlank="1" showInputMessage="1" showErrorMessage="1" promptTitle="NP #5" prompt="Si 40&lt;NP&lt;24, Muy alto (A)_x000a_Si 20&lt;NP&lt;10, Alto (A)_x000a_Si 8&lt;NP&lt;6, Medio (M)_x000a_Si 4&lt;NP&lt;2, Bajo (B)" sqref="U13 U11"/>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V13 V11"/>
    <dataValidation allowBlank="1" showInputMessage="1" showErrorMessage="1" promptTitle="NIVEL DE RIESGO #8" prompt="I  entre 4000-600_x000a_II entre 500-150_x000a_III entre 120-40_x000a_IV si es igual a 20" sqref="X13 X11"/>
  </dataValidation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E25"/>
  <sheetViews>
    <sheetView topLeftCell="A10" workbookViewId="0">
      <selection activeCell="L18" sqref="L18"/>
    </sheetView>
  </sheetViews>
  <sheetFormatPr baseColWidth="10" defaultColWidth="11.5703125" defaultRowHeight="15" x14ac:dyDescent="0.2"/>
  <cols>
    <col min="1" max="2" width="11.5703125" style="97"/>
    <col min="3" max="3" width="27.7109375" style="97" customWidth="1"/>
    <col min="4" max="5" width="8.85546875" style="97" customWidth="1"/>
    <col min="6" max="16384" width="11.5703125" style="97"/>
  </cols>
  <sheetData>
    <row r="3" spans="3:5" ht="28.9" customHeight="1" x14ac:dyDescent="0.2">
      <c r="C3" s="101" t="s">
        <v>387</v>
      </c>
      <c r="D3" s="102" t="s">
        <v>388</v>
      </c>
      <c r="E3" s="102" t="s">
        <v>389</v>
      </c>
    </row>
    <row r="4" spans="3:5" x14ac:dyDescent="0.2">
      <c r="C4" s="98" t="s">
        <v>390</v>
      </c>
      <c r="D4" s="99">
        <v>39</v>
      </c>
      <c r="E4" s="100">
        <f>D4/D11*100</f>
        <v>20.207253886010363</v>
      </c>
    </row>
    <row r="5" spans="3:5" x14ac:dyDescent="0.2">
      <c r="C5" s="98" t="s">
        <v>391</v>
      </c>
      <c r="D5" s="99">
        <v>44</v>
      </c>
      <c r="E5" s="100">
        <f>D5/D11*100</f>
        <v>22.797927461139896</v>
      </c>
    </row>
    <row r="6" spans="3:5" x14ac:dyDescent="0.2">
      <c r="C6" s="98" t="s">
        <v>392</v>
      </c>
      <c r="D6" s="99">
        <v>42</v>
      </c>
      <c r="E6" s="100">
        <f>D6/D11*100</f>
        <v>21.761658031088082</v>
      </c>
    </row>
    <row r="7" spans="3:5" x14ac:dyDescent="0.2">
      <c r="C7" s="98" t="s">
        <v>393</v>
      </c>
      <c r="D7" s="99">
        <v>1</v>
      </c>
      <c r="E7" s="100">
        <f>D7/D11*100</f>
        <v>0.5181347150259068</v>
      </c>
    </row>
    <row r="8" spans="3:5" x14ac:dyDescent="0.2">
      <c r="C8" s="98" t="s">
        <v>394</v>
      </c>
      <c r="D8" s="99">
        <v>19</v>
      </c>
      <c r="E8" s="100">
        <f>D8/D11*100</f>
        <v>9.8445595854922274</v>
      </c>
    </row>
    <row r="9" spans="3:5" x14ac:dyDescent="0.2">
      <c r="C9" s="98" t="s">
        <v>395</v>
      </c>
      <c r="D9" s="99">
        <v>38</v>
      </c>
      <c r="E9" s="100">
        <f>D9/D11*100</f>
        <v>19.689119170984455</v>
      </c>
    </row>
    <row r="10" spans="3:5" x14ac:dyDescent="0.2">
      <c r="C10" s="98" t="s">
        <v>396</v>
      </c>
      <c r="D10" s="99">
        <v>10</v>
      </c>
      <c r="E10" s="100">
        <f>D10/D11*100</f>
        <v>5.1813471502590671</v>
      </c>
    </row>
    <row r="11" spans="3:5" ht="15.75" x14ac:dyDescent="0.25">
      <c r="C11" s="103" t="s">
        <v>397</v>
      </c>
      <c r="D11" s="104">
        <f>SUM(D4:D10)</f>
        <v>193</v>
      </c>
      <c r="E11" s="105">
        <f>SUM(E4:E10)</f>
        <v>100</v>
      </c>
    </row>
    <row r="20" spans="3:5" ht="15.75" x14ac:dyDescent="0.25">
      <c r="C20" s="106" t="s">
        <v>402</v>
      </c>
      <c r="D20" s="106" t="s">
        <v>388</v>
      </c>
      <c r="E20" s="106" t="s">
        <v>389</v>
      </c>
    </row>
    <row r="21" spans="3:5" x14ac:dyDescent="0.2">
      <c r="C21" s="107" t="s">
        <v>398</v>
      </c>
      <c r="D21" s="108">
        <v>0</v>
      </c>
      <c r="E21" s="109">
        <f>D21/D25*100</f>
        <v>0</v>
      </c>
    </row>
    <row r="22" spans="3:5" x14ac:dyDescent="0.2">
      <c r="C22" s="107" t="s">
        <v>399</v>
      </c>
      <c r="D22" s="108">
        <v>94</v>
      </c>
      <c r="E22" s="109">
        <f>D22/D25*100</f>
        <v>48.704663212435236</v>
      </c>
    </row>
    <row r="23" spans="3:5" x14ac:dyDescent="0.2">
      <c r="C23" s="107" t="s">
        <v>400</v>
      </c>
      <c r="D23" s="108">
        <v>99</v>
      </c>
      <c r="E23" s="109">
        <f>D23/D25*100</f>
        <v>51.295336787564771</v>
      </c>
    </row>
    <row r="24" spans="3:5" x14ac:dyDescent="0.2">
      <c r="C24" s="107" t="s">
        <v>401</v>
      </c>
      <c r="D24" s="108">
        <v>0</v>
      </c>
      <c r="E24" s="109">
        <f>D24/D25*100</f>
        <v>0</v>
      </c>
    </row>
    <row r="25" spans="3:5" ht="15.75" x14ac:dyDescent="0.25">
      <c r="C25" s="103" t="s">
        <v>397</v>
      </c>
      <c r="D25" s="103">
        <f>SUM(D21:D24)</f>
        <v>193</v>
      </c>
      <c r="E25" s="110">
        <f>SUM(E21:E24)</f>
        <v>100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H3" sqref="H3"/>
    </sheetView>
  </sheetViews>
  <sheetFormatPr baseColWidth="10" defaultRowHeight="12.75" x14ac:dyDescent="0.2"/>
  <cols>
    <col min="1" max="2" width="14.140625" customWidth="1"/>
    <col min="3" max="3" width="15.28515625" customWidth="1"/>
    <col min="4" max="6" width="25.7109375" customWidth="1"/>
  </cols>
  <sheetData>
    <row r="1" spans="1:6" x14ac:dyDescent="0.2">
      <c r="A1" s="191" t="s">
        <v>407</v>
      </c>
      <c r="B1" s="191" t="s">
        <v>406</v>
      </c>
      <c r="C1" s="191" t="s">
        <v>402</v>
      </c>
      <c r="D1" s="192" t="s">
        <v>403</v>
      </c>
      <c r="E1" s="192"/>
      <c r="F1" s="192"/>
    </row>
    <row r="2" spans="1:6" x14ac:dyDescent="0.2">
      <c r="A2" s="191"/>
      <c r="B2" s="191"/>
      <c r="C2" s="191"/>
      <c r="D2" s="111" t="s">
        <v>404</v>
      </c>
      <c r="E2" s="111" t="s">
        <v>39</v>
      </c>
      <c r="F2" s="111" t="s">
        <v>405</v>
      </c>
    </row>
    <row r="3" spans="1:6" ht="161.44999999999999" customHeight="1" x14ac:dyDescent="0.2">
      <c r="A3" s="150" t="s">
        <v>408</v>
      </c>
      <c r="B3" s="41" t="s">
        <v>15</v>
      </c>
      <c r="C3" s="41" t="s">
        <v>166</v>
      </c>
      <c r="D3" s="53" t="s">
        <v>385</v>
      </c>
      <c r="E3" s="47" t="s">
        <v>336</v>
      </c>
      <c r="F3" s="42" t="s">
        <v>250</v>
      </c>
    </row>
    <row r="4" spans="1:6" ht="63.75" x14ac:dyDescent="0.2">
      <c r="A4" s="150"/>
      <c r="B4" s="41" t="s">
        <v>15</v>
      </c>
      <c r="C4" s="41" t="s">
        <v>168</v>
      </c>
      <c r="D4" s="53" t="s">
        <v>385</v>
      </c>
      <c r="E4" s="47" t="s">
        <v>338</v>
      </c>
      <c r="F4" s="42" t="s">
        <v>328</v>
      </c>
    </row>
    <row r="5" spans="1:6" ht="63.75" x14ac:dyDescent="0.2">
      <c r="A5" s="150"/>
      <c r="B5" s="41" t="s">
        <v>15</v>
      </c>
      <c r="C5" s="41" t="s">
        <v>167</v>
      </c>
      <c r="D5" s="53" t="s">
        <v>385</v>
      </c>
      <c r="E5" s="47" t="s">
        <v>336</v>
      </c>
      <c r="F5" s="42" t="s">
        <v>250</v>
      </c>
    </row>
    <row r="6" spans="1:6" ht="63.75" x14ac:dyDescent="0.2">
      <c r="A6" s="150"/>
      <c r="B6" s="41" t="s">
        <v>15</v>
      </c>
      <c r="C6" s="41" t="s">
        <v>165</v>
      </c>
      <c r="D6" s="53" t="s">
        <v>385</v>
      </c>
      <c r="E6" s="47" t="s">
        <v>338</v>
      </c>
      <c r="F6" s="42" t="s">
        <v>250</v>
      </c>
    </row>
    <row r="7" spans="1:6" ht="153" x14ac:dyDescent="0.2">
      <c r="A7" s="150"/>
      <c r="B7" s="51" t="s">
        <v>83</v>
      </c>
      <c r="C7" s="41" t="s">
        <v>228</v>
      </c>
      <c r="D7" s="53" t="s">
        <v>370</v>
      </c>
      <c r="E7" s="47" t="s">
        <v>306</v>
      </c>
      <c r="F7" s="47" t="s">
        <v>307</v>
      </c>
    </row>
    <row r="8" spans="1:6" ht="63.75" x14ac:dyDescent="0.2">
      <c r="A8" s="150"/>
      <c r="B8" s="51" t="s">
        <v>15</v>
      </c>
      <c r="C8" s="41" t="s">
        <v>165</v>
      </c>
      <c r="D8" s="53" t="s">
        <v>384</v>
      </c>
      <c r="E8" s="47" t="s">
        <v>338</v>
      </c>
      <c r="F8" s="42" t="s">
        <v>250</v>
      </c>
    </row>
    <row r="9" spans="1:6" ht="153" x14ac:dyDescent="0.2">
      <c r="A9" s="150"/>
      <c r="B9" s="51" t="s">
        <v>83</v>
      </c>
      <c r="C9" s="41" t="s">
        <v>228</v>
      </c>
      <c r="D9" s="53" t="s">
        <v>386</v>
      </c>
      <c r="E9" s="47" t="s">
        <v>306</v>
      </c>
      <c r="F9" s="47" t="s">
        <v>307</v>
      </c>
    </row>
    <row r="10" spans="1:6" ht="153" x14ac:dyDescent="0.2">
      <c r="A10" s="150"/>
      <c r="B10" s="51" t="s">
        <v>83</v>
      </c>
      <c r="C10" s="41" t="s">
        <v>178</v>
      </c>
      <c r="D10" s="53" t="s">
        <v>386</v>
      </c>
      <c r="E10" s="47" t="s">
        <v>306</v>
      </c>
      <c r="F10" s="47" t="s">
        <v>307</v>
      </c>
    </row>
    <row r="11" spans="1:6" ht="89.25" x14ac:dyDescent="0.2">
      <c r="A11" s="150"/>
      <c r="B11" s="51" t="s">
        <v>81</v>
      </c>
      <c r="C11" s="41" t="s">
        <v>352</v>
      </c>
      <c r="D11" s="53" t="s">
        <v>233</v>
      </c>
      <c r="E11" s="95" t="s">
        <v>351</v>
      </c>
      <c r="F11" s="95" t="s">
        <v>258</v>
      </c>
    </row>
    <row r="12" spans="1:6" ht="63.75" x14ac:dyDescent="0.2">
      <c r="A12" s="150"/>
      <c r="B12" s="41" t="s">
        <v>15</v>
      </c>
      <c r="C12" s="41" t="s">
        <v>166</v>
      </c>
      <c r="D12" s="53" t="s">
        <v>374</v>
      </c>
      <c r="E12" s="47" t="s">
        <v>336</v>
      </c>
      <c r="F12" s="42" t="s">
        <v>250</v>
      </c>
    </row>
    <row r="13" spans="1:6" ht="67.150000000000006" customHeight="1" x14ac:dyDescent="0.2">
      <c r="A13" s="150"/>
      <c r="B13" s="51" t="s">
        <v>13</v>
      </c>
      <c r="C13" s="41" t="s">
        <v>182</v>
      </c>
      <c r="D13" s="52"/>
      <c r="E13" s="95"/>
      <c r="F13" s="95" t="s">
        <v>355</v>
      </c>
    </row>
    <row r="14" spans="1:6" ht="140.25" x14ac:dyDescent="0.2">
      <c r="A14" s="150"/>
      <c r="B14" s="51" t="s">
        <v>82</v>
      </c>
      <c r="C14" s="41" t="s">
        <v>63</v>
      </c>
      <c r="D14" s="53" t="s">
        <v>376</v>
      </c>
      <c r="E14" s="95" t="s">
        <v>310</v>
      </c>
      <c r="F14" s="95" t="s">
        <v>262</v>
      </c>
    </row>
    <row r="15" spans="1:6" ht="140.25" x14ac:dyDescent="0.2">
      <c r="A15" s="150"/>
      <c r="B15" s="51" t="s">
        <v>82</v>
      </c>
      <c r="C15" s="41" t="s">
        <v>62</v>
      </c>
      <c r="D15" s="53" t="s">
        <v>376</v>
      </c>
      <c r="E15" s="95" t="s">
        <v>310</v>
      </c>
      <c r="F15" s="95" t="s">
        <v>262</v>
      </c>
    </row>
    <row r="16" spans="1:6" ht="89.25" x14ac:dyDescent="0.2">
      <c r="A16" s="150"/>
      <c r="B16" s="51" t="s">
        <v>81</v>
      </c>
      <c r="C16" s="41" t="s">
        <v>352</v>
      </c>
      <c r="D16" s="53" t="s">
        <v>233</v>
      </c>
      <c r="E16" s="95" t="s">
        <v>351</v>
      </c>
      <c r="F16" s="95" t="s">
        <v>258</v>
      </c>
    </row>
    <row r="17" spans="1:6" ht="39.6" customHeight="1" x14ac:dyDescent="0.2">
      <c r="A17" s="150"/>
      <c r="B17" s="51" t="s">
        <v>81</v>
      </c>
      <c r="C17" s="41" t="s">
        <v>139</v>
      </c>
      <c r="D17" s="53" t="s">
        <v>377</v>
      </c>
      <c r="E17" s="42"/>
      <c r="F17" s="47" t="s">
        <v>350</v>
      </c>
    </row>
    <row r="18" spans="1:6" ht="37.9" customHeight="1" x14ac:dyDescent="0.2">
      <c r="A18" s="150"/>
      <c r="B18" s="51" t="s">
        <v>81</v>
      </c>
      <c r="C18" s="41" t="s">
        <v>141</v>
      </c>
      <c r="D18" s="52"/>
      <c r="E18" s="42"/>
      <c r="F18" s="47" t="s">
        <v>353</v>
      </c>
    </row>
    <row r="19" spans="1:6" ht="89.25" x14ac:dyDescent="0.2">
      <c r="A19" s="150"/>
      <c r="B19" s="51" t="s">
        <v>81</v>
      </c>
      <c r="C19" s="41" t="s">
        <v>272</v>
      </c>
      <c r="D19" s="53" t="s">
        <v>377</v>
      </c>
      <c r="E19" s="95" t="s">
        <v>351</v>
      </c>
      <c r="F19" s="95" t="s">
        <v>274</v>
      </c>
    </row>
  </sheetData>
  <mergeCells count="5">
    <mergeCell ref="A1:A2"/>
    <mergeCell ref="B1:B2"/>
    <mergeCell ref="C1:C2"/>
    <mergeCell ref="D1:F1"/>
    <mergeCell ref="A3:A19"/>
  </mergeCells>
  <dataValidations count="6">
    <dataValidation type="list" allowBlank="1" showInputMessage="1" showErrorMessage="1" sqref="B3:B6 C3:C4 B12:C12 C10 C13 C17">
      <formula1>$AY$65285:$AY$65419</formula1>
    </dataValidation>
    <dataValidation type="list" allowBlank="1" showInputMessage="1" showErrorMessage="1" sqref="C5:C6 C8">
      <formula1>$AY$65198:$AY$65332</formula1>
    </dataValidation>
    <dataValidation type="list" allowBlank="1" showInputMessage="1" showErrorMessage="1" sqref="B16:B19 B7:B11 B13">
      <formula1>$AX$65285:$AX$65291</formula1>
    </dataValidation>
    <dataValidation type="list" allowBlank="1" showInputMessage="1" showErrorMessage="1" sqref="B14:B15">
      <formula1>$AX$65252:$AX$65258</formula1>
    </dataValidation>
    <dataValidation type="list" allowBlank="1" showInputMessage="1" showErrorMessage="1" sqref="C14:C15">
      <formula1>$AY$65252:$AY$65386</formula1>
    </dataValidation>
    <dataValidation type="list" allowBlank="1" showInputMessage="1" showErrorMessage="1" sqref="C18">
      <formula1>$AY$65266:$AY$65400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Riesgos</vt:lpstr>
      <vt:lpstr>Hoja2</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kescobarg</dc:creator>
  <cp:lastModifiedBy>Camilo Ernesto Osorio Ramirez</cp:lastModifiedBy>
  <cp:lastPrinted>2015-12-01T16:22:12Z</cp:lastPrinted>
  <dcterms:created xsi:type="dcterms:W3CDTF">2015-06-02T14:44:15Z</dcterms:created>
  <dcterms:modified xsi:type="dcterms:W3CDTF">2019-09-06T20:37:06Z</dcterms:modified>
</cp:coreProperties>
</file>